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72" windowWidth="22692" windowHeight="8748" activeTab="3"/>
  </bookViews>
  <sheets>
    <sheet name="users_data" sheetId="1" r:id="rId1"/>
    <sheet name="Sheet4" sheetId="5" r:id="rId2"/>
    <sheet name=" Sheet1" sheetId="3" r:id="rId3"/>
    <sheet name="Sheet2" sheetId="2" r:id="rId4"/>
    <sheet name="Sheet3" sheetId="4" r:id="rId5"/>
  </sheets>
  <calcPr calcId="144525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Q2" i="1"/>
  <c r="P2" i="1"/>
  <c r="O2" i="1"/>
  <c r="R1980" i="1" l="1"/>
  <c r="S1980" i="1" s="1"/>
  <c r="R1948" i="1"/>
  <c r="S1948" i="1" s="1"/>
  <c r="R1916" i="1"/>
  <c r="S1916" i="1" s="1"/>
  <c r="R1876" i="1"/>
  <c r="S1876" i="1" s="1"/>
  <c r="R1844" i="1"/>
  <c r="S1844" i="1" s="1"/>
  <c r="R1804" i="1"/>
  <c r="S1804" i="1" s="1"/>
  <c r="R1764" i="1"/>
  <c r="S1764" i="1" s="1"/>
  <c r="R1732" i="1"/>
  <c r="S1732" i="1" s="1"/>
  <c r="R1692" i="1"/>
  <c r="S1692" i="1" s="1"/>
  <c r="R1660" i="1"/>
  <c r="S1660" i="1" s="1"/>
  <c r="R1628" i="1"/>
  <c r="S1628" i="1" s="1"/>
  <c r="R1596" i="1"/>
  <c r="S1596" i="1" s="1"/>
  <c r="R1564" i="1"/>
  <c r="S1564" i="1" s="1"/>
  <c r="R1524" i="1"/>
  <c r="S1524" i="1" s="1"/>
  <c r="R1500" i="1"/>
  <c r="S1500" i="1" s="1"/>
  <c r="R1476" i="1"/>
  <c r="S1476" i="1" s="1"/>
  <c r="R1468" i="1"/>
  <c r="S1468" i="1" s="1"/>
  <c r="R1460" i="1"/>
  <c r="S1460" i="1" s="1"/>
  <c r="R1444" i="1"/>
  <c r="S1444" i="1" s="1"/>
  <c r="R1420" i="1"/>
  <c r="S1420" i="1" s="1"/>
  <c r="R1412" i="1"/>
  <c r="S1412" i="1" s="1"/>
  <c r="R1404" i="1"/>
  <c r="S1404" i="1" s="1"/>
  <c r="R1396" i="1"/>
  <c r="S1396" i="1" s="1"/>
  <c r="R1388" i="1"/>
  <c r="S1388" i="1" s="1"/>
  <c r="R1380" i="1"/>
  <c r="S1380" i="1" s="1"/>
  <c r="R1996" i="1"/>
  <c r="S1996" i="1" s="1"/>
  <c r="R1964" i="1"/>
  <c r="S1964" i="1" s="1"/>
  <c r="R1932" i="1"/>
  <c r="S1932" i="1" s="1"/>
  <c r="R1900" i="1"/>
  <c r="S1900" i="1" s="1"/>
  <c r="R1868" i="1"/>
  <c r="S1868" i="1" s="1"/>
  <c r="R1836" i="1"/>
  <c r="S1836" i="1" s="1"/>
  <c r="R1780" i="1"/>
  <c r="S1780" i="1" s="1"/>
  <c r="R1740" i="1"/>
  <c r="S1740" i="1" s="1"/>
  <c r="R1708" i="1"/>
  <c r="S1708" i="1" s="1"/>
  <c r="R1676" i="1"/>
  <c r="S1676" i="1" s="1"/>
  <c r="R1636" i="1"/>
  <c r="S1636" i="1" s="1"/>
  <c r="R1604" i="1"/>
  <c r="S1604" i="1" s="1"/>
  <c r="R1572" i="1"/>
  <c r="S1572" i="1" s="1"/>
  <c r="R1548" i="1"/>
  <c r="S1548" i="1" s="1"/>
  <c r="R1516" i="1"/>
  <c r="S1516" i="1" s="1"/>
  <c r="R1484" i="1"/>
  <c r="S1484" i="1" s="1"/>
  <c r="R1428" i="1"/>
  <c r="S1428" i="1" s="1"/>
  <c r="R1972" i="1"/>
  <c r="S1972" i="1" s="1"/>
  <c r="R1940" i="1"/>
  <c r="S1940" i="1" s="1"/>
  <c r="R1908" i="1"/>
  <c r="S1908" i="1" s="1"/>
  <c r="R1884" i="1"/>
  <c r="S1884" i="1" s="1"/>
  <c r="R1852" i="1"/>
  <c r="S1852" i="1" s="1"/>
  <c r="R1820" i="1"/>
  <c r="S1820" i="1" s="1"/>
  <c r="R1788" i="1"/>
  <c r="S1788" i="1" s="1"/>
  <c r="R1756" i="1"/>
  <c r="S1756" i="1" s="1"/>
  <c r="R1724" i="1"/>
  <c r="S1724" i="1" s="1"/>
  <c r="R1700" i="1"/>
  <c r="S1700" i="1" s="1"/>
  <c r="R1668" i="1"/>
  <c r="S1668" i="1" s="1"/>
  <c r="R1644" i="1"/>
  <c r="S1644" i="1" s="1"/>
  <c r="R1612" i="1"/>
  <c r="S1612" i="1" s="1"/>
  <c r="R1580" i="1"/>
  <c r="S1580" i="1" s="1"/>
  <c r="R1540" i="1"/>
  <c r="S1540" i="1" s="1"/>
  <c r="R1508" i="1"/>
  <c r="S1508" i="1" s="1"/>
  <c r="R1452" i="1"/>
  <c r="S1452" i="1" s="1"/>
  <c r="R1988" i="1"/>
  <c r="S1988" i="1" s="1"/>
  <c r="R1956" i="1"/>
  <c r="S1956" i="1" s="1"/>
  <c r="R1924" i="1"/>
  <c r="S1924" i="1" s="1"/>
  <c r="R1892" i="1"/>
  <c r="S1892" i="1" s="1"/>
  <c r="R1860" i="1"/>
  <c r="S1860" i="1" s="1"/>
  <c r="R1828" i="1"/>
  <c r="S1828" i="1" s="1"/>
  <c r="R1796" i="1"/>
  <c r="S1796" i="1" s="1"/>
  <c r="R1772" i="1"/>
  <c r="S1772" i="1" s="1"/>
  <c r="R1748" i="1"/>
  <c r="S1748" i="1" s="1"/>
  <c r="R1716" i="1"/>
  <c r="S1716" i="1" s="1"/>
  <c r="R1684" i="1"/>
  <c r="S1684" i="1" s="1"/>
  <c r="R1652" i="1"/>
  <c r="S1652" i="1" s="1"/>
  <c r="R1620" i="1"/>
  <c r="S1620" i="1" s="1"/>
  <c r="R1588" i="1"/>
  <c r="S1588" i="1" s="1"/>
  <c r="R1556" i="1"/>
  <c r="S1556" i="1" s="1"/>
  <c r="R1532" i="1"/>
  <c r="S1532" i="1" s="1"/>
  <c r="R1492" i="1"/>
  <c r="S1492" i="1" s="1"/>
  <c r="R1436" i="1"/>
  <c r="S1436" i="1" s="1"/>
  <c r="R1372" i="1"/>
  <c r="S1372" i="1" s="1"/>
  <c r="R1364" i="1"/>
  <c r="S1364" i="1" s="1"/>
  <c r="R1356" i="1"/>
  <c r="S1356" i="1" s="1"/>
  <c r="R1348" i="1"/>
  <c r="S1348" i="1" s="1"/>
  <c r="R1340" i="1"/>
  <c r="S1340" i="1" s="1"/>
  <c r="R1332" i="1"/>
  <c r="S1332" i="1" s="1"/>
  <c r="R1324" i="1"/>
  <c r="S1324" i="1" s="1"/>
  <c r="R1316" i="1"/>
  <c r="S1316" i="1" s="1"/>
  <c r="R1308" i="1"/>
  <c r="S1308" i="1" s="1"/>
  <c r="R1300" i="1"/>
  <c r="S1300" i="1" s="1"/>
  <c r="R1292" i="1"/>
  <c r="S1292" i="1" s="1"/>
  <c r="R1284" i="1"/>
  <c r="S1284" i="1" s="1"/>
  <c r="R1276" i="1"/>
  <c r="S1276" i="1" s="1"/>
  <c r="R1268" i="1"/>
  <c r="S1268" i="1" s="1"/>
  <c r="R1260" i="1"/>
  <c r="S1260" i="1" s="1"/>
  <c r="R1252" i="1"/>
  <c r="S1252" i="1" s="1"/>
  <c r="R1244" i="1"/>
  <c r="S1244" i="1" s="1"/>
  <c r="R1236" i="1"/>
  <c r="S1236" i="1" s="1"/>
  <c r="R1228" i="1"/>
  <c r="S1228" i="1" s="1"/>
  <c r="R1220" i="1"/>
  <c r="S1220" i="1" s="1"/>
  <c r="R1212" i="1"/>
  <c r="S1212" i="1" s="1"/>
  <c r="R1204" i="1"/>
  <c r="S1204" i="1" s="1"/>
  <c r="R1196" i="1"/>
  <c r="S1196" i="1" s="1"/>
  <c r="R1188" i="1"/>
  <c r="S1188" i="1" s="1"/>
  <c r="R1180" i="1"/>
  <c r="S1180" i="1" s="1"/>
  <c r="R1172" i="1"/>
  <c r="S1172" i="1" s="1"/>
  <c r="R1164" i="1"/>
  <c r="S1164" i="1" s="1"/>
  <c r="R1156" i="1"/>
  <c r="S1156" i="1" s="1"/>
  <c r="R1148" i="1"/>
  <c r="S1148" i="1" s="1"/>
  <c r="R1140" i="1"/>
  <c r="S1140" i="1" s="1"/>
  <c r="R1132" i="1"/>
  <c r="S1132" i="1" s="1"/>
  <c r="R1124" i="1"/>
  <c r="S1124" i="1" s="1"/>
  <c r="R1116" i="1"/>
  <c r="S1116" i="1" s="1"/>
  <c r="R1108" i="1"/>
  <c r="S1108" i="1" s="1"/>
  <c r="R1100" i="1"/>
  <c r="S1100" i="1" s="1"/>
  <c r="R1092" i="1"/>
  <c r="S1092" i="1" s="1"/>
  <c r="R1084" i="1"/>
  <c r="S1084" i="1" s="1"/>
  <c r="R1076" i="1"/>
  <c r="S1076" i="1" s="1"/>
  <c r="R1068" i="1"/>
  <c r="S1068" i="1" s="1"/>
  <c r="R1060" i="1"/>
  <c r="S1060" i="1" s="1"/>
  <c r="R1052" i="1"/>
  <c r="S1052" i="1" s="1"/>
  <c r="R1044" i="1"/>
  <c r="S1044" i="1" s="1"/>
  <c r="R1036" i="1"/>
  <c r="S1036" i="1" s="1"/>
  <c r="R1028" i="1"/>
  <c r="S1028" i="1" s="1"/>
  <c r="R1020" i="1"/>
  <c r="S1020" i="1" s="1"/>
  <c r="R1012" i="1"/>
  <c r="S1012" i="1" s="1"/>
  <c r="R1004" i="1"/>
  <c r="S1004" i="1" s="1"/>
  <c r="R996" i="1"/>
  <c r="S996" i="1" s="1"/>
  <c r="R988" i="1"/>
  <c r="S988" i="1" s="1"/>
  <c r="R980" i="1"/>
  <c r="S980" i="1" s="1"/>
  <c r="R972" i="1"/>
  <c r="S972" i="1" s="1"/>
  <c r="R964" i="1"/>
  <c r="S964" i="1" s="1"/>
  <c r="R956" i="1"/>
  <c r="S956" i="1" s="1"/>
  <c r="R948" i="1"/>
  <c r="S948" i="1" s="1"/>
  <c r="R940" i="1"/>
  <c r="S940" i="1" s="1"/>
  <c r="R932" i="1"/>
  <c r="S932" i="1" s="1"/>
  <c r="R924" i="1"/>
  <c r="S924" i="1" s="1"/>
  <c r="R916" i="1"/>
  <c r="S916" i="1" s="1"/>
  <c r="R908" i="1"/>
  <c r="S908" i="1" s="1"/>
  <c r="R900" i="1"/>
  <c r="S900" i="1" s="1"/>
  <c r="R892" i="1"/>
  <c r="S892" i="1" s="1"/>
  <c r="R884" i="1"/>
  <c r="S884" i="1" s="1"/>
  <c r="R876" i="1"/>
  <c r="S876" i="1" s="1"/>
  <c r="R868" i="1"/>
  <c r="S868" i="1" s="1"/>
  <c r="R860" i="1"/>
  <c r="S860" i="1" s="1"/>
  <c r="R852" i="1"/>
  <c r="S852" i="1" s="1"/>
  <c r="R844" i="1"/>
  <c r="S844" i="1" s="1"/>
  <c r="R836" i="1"/>
  <c r="S836" i="1" s="1"/>
  <c r="R828" i="1"/>
  <c r="S828" i="1" s="1"/>
  <c r="R820" i="1"/>
  <c r="S820" i="1" s="1"/>
  <c r="R796" i="1"/>
  <c r="S796" i="1" s="1"/>
  <c r="R788" i="1"/>
  <c r="S788" i="1" s="1"/>
  <c r="R780" i="1"/>
  <c r="S780" i="1" s="1"/>
  <c r="R772" i="1"/>
  <c r="S772" i="1" s="1"/>
  <c r="R764" i="1"/>
  <c r="S764" i="1" s="1"/>
  <c r="R756" i="1"/>
  <c r="S756" i="1" s="1"/>
  <c r="R748" i="1"/>
  <c r="S748" i="1" s="1"/>
  <c r="R740" i="1"/>
  <c r="S740" i="1" s="1"/>
  <c r="R732" i="1"/>
  <c r="S732" i="1" s="1"/>
  <c r="R724" i="1"/>
  <c r="S724" i="1" s="1"/>
  <c r="R716" i="1"/>
  <c r="S716" i="1" s="1"/>
  <c r="R708" i="1"/>
  <c r="S708" i="1" s="1"/>
  <c r="R700" i="1"/>
  <c r="S700" i="1" s="1"/>
  <c r="R692" i="1"/>
  <c r="S692" i="1" s="1"/>
  <c r="R684" i="1"/>
  <c r="S684" i="1" s="1"/>
  <c r="R1812" i="1"/>
  <c r="S1812" i="1" s="1"/>
  <c r="R676" i="1"/>
  <c r="S676" i="1" s="1"/>
  <c r="R668" i="1"/>
  <c r="S668" i="1" s="1"/>
  <c r="R660" i="1"/>
  <c r="S660" i="1" s="1"/>
  <c r="R652" i="1"/>
  <c r="S652" i="1" s="1"/>
  <c r="R644" i="1"/>
  <c r="S644" i="1" s="1"/>
  <c r="R636" i="1"/>
  <c r="S636" i="1" s="1"/>
  <c r="R628" i="1"/>
  <c r="S628" i="1" s="1"/>
  <c r="R620" i="1"/>
  <c r="S620" i="1" s="1"/>
  <c r="R612" i="1"/>
  <c r="S612" i="1" s="1"/>
  <c r="R604" i="1"/>
  <c r="S604" i="1" s="1"/>
  <c r="R596" i="1"/>
  <c r="S596" i="1" s="1"/>
  <c r="R588" i="1"/>
  <c r="S588" i="1" s="1"/>
  <c r="R580" i="1"/>
  <c r="S580" i="1" s="1"/>
  <c r="R572" i="1"/>
  <c r="S572" i="1" s="1"/>
  <c r="R564" i="1"/>
  <c r="S564" i="1" s="1"/>
  <c r="R556" i="1"/>
  <c r="S556" i="1" s="1"/>
  <c r="R548" i="1"/>
  <c r="S548" i="1" s="1"/>
  <c r="R540" i="1"/>
  <c r="S540" i="1" s="1"/>
  <c r="R532" i="1"/>
  <c r="S532" i="1" s="1"/>
  <c r="R524" i="1"/>
  <c r="S524" i="1" s="1"/>
  <c r="R516" i="1"/>
  <c r="S516" i="1" s="1"/>
  <c r="R508" i="1"/>
  <c r="S508" i="1" s="1"/>
  <c r="R500" i="1"/>
  <c r="S500" i="1" s="1"/>
  <c r="R492" i="1"/>
  <c r="S492" i="1" s="1"/>
  <c r="R484" i="1"/>
  <c r="S484" i="1" s="1"/>
  <c r="R476" i="1"/>
  <c r="S476" i="1" s="1"/>
  <c r="R468" i="1"/>
  <c r="S468" i="1" s="1"/>
  <c r="R460" i="1"/>
  <c r="S460" i="1" s="1"/>
  <c r="R452" i="1"/>
  <c r="S452" i="1" s="1"/>
  <c r="R444" i="1"/>
  <c r="S444" i="1" s="1"/>
  <c r="R436" i="1"/>
  <c r="S436" i="1" s="1"/>
  <c r="R428" i="1"/>
  <c r="S428" i="1" s="1"/>
  <c r="R420" i="1"/>
  <c r="S420" i="1" s="1"/>
  <c r="R412" i="1"/>
  <c r="S412" i="1" s="1"/>
  <c r="R404" i="1"/>
  <c r="S404" i="1" s="1"/>
  <c r="R396" i="1"/>
  <c r="S396" i="1" s="1"/>
  <c r="R388" i="1"/>
  <c r="S388" i="1" s="1"/>
  <c r="R380" i="1"/>
  <c r="S380" i="1" s="1"/>
  <c r="R372" i="1"/>
  <c r="S372" i="1" s="1"/>
  <c r="R364" i="1"/>
  <c r="S364" i="1" s="1"/>
  <c r="R356" i="1"/>
  <c r="S356" i="1" s="1"/>
  <c r="R348" i="1"/>
  <c r="S348" i="1" s="1"/>
  <c r="R340" i="1"/>
  <c r="S340" i="1" s="1"/>
  <c r="R332" i="1"/>
  <c r="S332" i="1" s="1"/>
  <c r="R324" i="1"/>
  <c r="S324" i="1" s="1"/>
  <c r="R316" i="1"/>
  <c r="S316" i="1" s="1"/>
  <c r="R308" i="1"/>
  <c r="S308" i="1" s="1"/>
  <c r="R300" i="1"/>
  <c r="S300" i="1" s="1"/>
  <c r="R292" i="1"/>
  <c r="S292" i="1" s="1"/>
  <c r="R284" i="1"/>
  <c r="S284" i="1" s="1"/>
  <c r="R276" i="1"/>
  <c r="S276" i="1" s="1"/>
  <c r="R268" i="1"/>
  <c r="S268" i="1" s="1"/>
  <c r="R260" i="1"/>
  <c r="S260" i="1" s="1"/>
  <c r="R252" i="1"/>
  <c r="S252" i="1" s="1"/>
  <c r="R244" i="1"/>
  <c r="S244" i="1" s="1"/>
  <c r="R236" i="1"/>
  <c r="S236" i="1" s="1"/>
  <c r="R228" i="1"/>
  <c r="S228" i="1" s="1"/>
  <c r="R220" i="1"/>
  <c r="S220" i="1" s="1"/>
  <c r="R212" i="1"/>
  <c r="S212" i="1" s="1"/>
  <c r="R204" i="1"/>
  <c r="S204" i="1" s="1"/>
  <c r="R196" i="1"/>
  <c r="S196" i="1" s="1"/>
  <c r="R188" i="1"/>
  <c r="S188" i="1" s="1"/>
  <c r="R180" i="1"/>
  <c r="S180" i="1" s="1"/>
  <c r="R172" i="1"/>
  <c r="S172" i="1" s="1"/>
  <c r="R164" i="1"/>
  <c r="S164" i="1" s="1"/>
  <c r="R156" i="1"/>
  <c r="S156" i="1" s="1"/>
  <c r="R148" i="1"/>
  <c r="S148" i="1" s="1"/>
  <c r="R140" i="1"/>
  <c r="S140" i="1" s="1"/>
  <c r="R132" i="1"/>
  <c r="S132" i="1" s="1"/>
  <c r="R124" i="1"/>
  <c r="S124" i="1" s="1"/>
  <c r="R116" i="1"/>
  <c r="S116" i="1" s="1"/>
  <c r="R108" i="1"/>
  <c r="S108" i="1" s="1"/>
  <c r="R100" i="1"/>
  <c r="S100" i="1" s="1"/>
  <c r="R92" i="1"/>
  <c r="S92" i="1" s="1"/>
  <c r="R84" i="1"/>
  <c r="S84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R1990" i="1"/>
  <c r="S1990" i="1" s="1"/>
  <c r="R1974" i="1"/>
  <c r="S1974" i="1" s="1"/>
  <c r="R1958" i="1"/>
  <c r="S1958" i="1" s="1"/>
  <c r="R1942" i="1"/>
  <c r="S1942" i="1" s="1"/>
  <c r="R1926" i="1"/>
  <c r="S1926" i="1" s="1"/>
  <c r="R1910" i="1"/>
  <c r="S1910" i="1" s="1"/>
  <c r="R1894" i="1"/>
  <c r="S1894" i="1" s="1"/>
  <c r="R1878" i="1"/>
  <c r="S1878" i="1" s="1"/>
  <c r="R1862" i="1"/>
  <c r="S1862" i="1" s="1"/>
  <c r="R1846" i="1"/>
  <c r="S1846" i="1" s="1"/>
  <c r="R1830" i="1"/>
  <c r="S1830" i="1" s="1"/>
  <c r="R1814" i="1"/>
  <c r="S1814" i="1" s="1"/>
  <c r="R1798" i="1"/>
  <c r="S1798" i="1" s="1"/>
  <c r="R1782" i="1"/>
  <c r="S1782" i="1" s="1"/>
  <c r="R1766" i="1"/>
  <c r="S1766" i="1" s="1"/>
  <c r="R1750" i="1"/>
  <c r="S1750" i="1" s="1"/>
  <c r="R1734" i="1"/>
  <c r="S1734" i="1" s="1"/>
  <c r="R1718" i="1"/>
  <c r="S1718" i="1" s="1"/>
  <c r="R1702" i="1"/>
  <c r="S1702" i="1" s="1"/>
  <c r="R1686" i="1"/>
  <c r="S1686" i="1" s="1"/>
  <c r="R1670" i="1"/>
  <c r="S1670" i="1" s="1"/>
  <c r="R1654" i="1"/>
  <c r="S1654" i="1" s="1"/>
  <c r="R1638" i="1"/>
  <c r="S1638" i="1" s="1"/>
  <c r="R1622" i="1"/>
  <c r="S1622" i="1" s="1"/>
  <c r="R1606" i="1"/>
  <c r="S1606" i="1" s="1"/>
  <c r="R1590" i="1"/>
  <c r="S1590" i="1" s="1"/>
  <c r="R1574" i="1"/>
  <c r="S1574" i="1" s="1"/>
  <c r="R1566" i="1"/>
  <c r="S1566" i="1" s="1"/>
  <c r="R1542" i="1"/>
  <c r="S1542" i="1" s="1"/>
  <c r="R1526" i="1"/>
  <c r="S1526" i="1" s="1"/>
  <c r="R1510" i="1"/>
  <c r="S1510" i="1" s="1"/>
  <c r="R1494" i="1"/>
  <c r="S1494" i="1" s="1"/>
  <c r="R1478" i="1"/>
  <c r="S1478" i="1" s="1"/>
  <c r="R1462" i="1"/>
  <c r="S1462" i="1" s="1"/>
  <c r="R1446" i="1"/>
  <c r="S1446" i="1" s="1"/>
  <c r="R1430" i="1"/>
  <c r="S1430" i="1" s="1"/>
  <c r="R1414" i="1"/>
  <c r="S1414" i="1" s="1"/>
  <c r="R1398" i="1"/>
  <c r="S1398" i="1" s="1"/>
  <c r="R1382" i="1"/>
  <c r="S1382" i="1" s="1"/>
  <c r="R1366" i="1"/>
  <c r="S1366" i="1" s="1"/>
  <c r="R1350" i="1"/>
  <c r="S1350" i="1" s="1"/>
  <c r="R1334" i="1"/>
  <c r="S1334" i="1" s="1"/>
  <c r="R1318" i="1"/>
  <c r="S1318" i="1" s="1"/>
  <c r="R1310" i="1"/>
  <c r="S1310" i="1" s="1"/>
  <c r="R1294" i="1"/>
  <c r="S1294" i="1" s="1"/>
  <c r="R1278" i="1"/>
  <c r="S1278" i="1" s="1"/>
  <c r="R1270" i="1"/>
  <c r="S1270" i="1" s="1"/>
  <c r="R1262" i="1"/>
  <c r="S1262" i="1" s="1"/>
  <c r="R1254" i="1"/>
  <c r="S1254" i="1" s="1"/>
  <c r="R1246" i="1"/>
  <c r="S1246" i="1" s="1"/>
  <c r="R1230" i="1"/>
  <c r="S1230" i="1" s="1"/>
  <c r="R1222" i="1"/>
  <c r="S1222" i="1" s="1"/>
  <c r="R1214" i="1"/>
  <c r="S1214" i="1" s="1"/>
  <c r="R1206" i="1"/>
  <c r="S1206" i="1" s="1"/>
  <c r="R1198" i="1"/>
  <c r="S1198" i="1" s="1"/>
  <c r="R1190" i="1"/>
  <c r="S1190" i="1" s="1"/>
  <c r="R1182" i="1"/>
  <c r="S1182" i="1" s="1"/>
  <c r="R1998" i="1"/>
  <c r="S1998" i="1" s="1"/>
  <c r="R1982" i="1"/>
  <c r="S1982" i="1" s="1"/>
  <c r="R1966" i="1"/>
  <c r="S1966" i="1" s="1"/>
  <c r="R1950" i="1"/>
  <c r="S1950" i="1" s="1"/>
  <c r="R1934" i="1"/>
  <c r="S1934" i="1" s="1"/>
  <c r="R1918" i="1"/>
  <c r="S1918" i="1" s="1"/>
  <c r="R1902" i="1"/>
  <c r="S1902" i="1" s="1"/>
  <c r="R1886" i="1"/>
  <c r="S1886" i="1" s="1"/>
  <c r="R1870" i="1"/>
  <c r="S1870" i="1" s="1"/>
  <c r="R1854" i="1"/>
  <c r="S1854" i="1" s="1"/>
  <c r="R1838" i="1"/>
  <c r="S1838" i="1" s="1"/>
  <c r="R1822" i="1"/>
  <c r="S1822" i="1" s="1"/>
  <c r="R1806" i="1"/>
  <c r="S1806" i="1" s="1"/>
  <c r="R1790" i="1"/>
  <c r="S1790" i="1" s="1"/>
  <c r="R1774" i="1"/>
  <c r="S1774" i="1" s="1"/>
  <c r="R1758" i="1"/>
  <c r="S1758" i="1" s="1"/>
  <c r="R1742" i="1"/>
  <c r="S1742" i="1" s="1"/>
  <c r="R1726" i="1"/>
  <c r="S1726" i="1" s="1"/>
  <c r="R1710" i="1"/>
  <c r="S1710" i="1" s="1"/>
  <c r="R1694" i="1"/>
  <c r="S1694" i="1" s="1"/>
  <c r="R1678" i="1"/>
  <c r="S1678" i="1" s="1"/>
  <c r="R1662" i="1"/>
  <c r="S1662" i="1" s="1"/>
  <c r="R1646" i="1"/>
  <c r="S1646" i="1" s="1"/>
  <c r="R1630" i="1"/>
  <c r="S1630" i="1" s="1"/>
  <c r="R1614" i="1"/>
  <c r="S1614" i="1" s="1"/>
  <c r="R1598" i="1"/>
  <c r="S1598" i="1" s="1"/>
  <c r="R1582" i="1"/>
  <c r="S1582" i="1" s="1"/>
  <c r="R1558" i="1"/>
  <c r="S1558" i="1" s="1"/>
  <c r="R1550" i="1"/>
  <c r="S1550" i="1" s="1"/>
  <c r="R1534" i="1"/>
  <c r="S1534" i="1" s="1"/>
  <c r="R1518" i="1"/>
  <c r="S1518" i="1" s="1"/>
  <c r="R1502" i="1"/>
  <c r="S1502" i="1" s="1"/>
  <c r="R1486" i="1"/>
  <c r="S1486" i="1" s="1"/>
  <c r="R1470" i="1"/>
  <c r="S1470" i="1" s="1"/>
  <c r="R1454" i="1"/>
  <c r="S1454" i="1" s="1"/>
  <c r="R1438" i="1"/>
  <c r="S1438" i="1" s="1"/>
  <c r="R1422" i="1"/>
  <c r="S1422" i="1" s="1"/>
  <c r="R1406" i="1"/>
  <c r="S1406" i="1" s="1"/>
  <c r="R1390" i="1"/>
  <c r="S1390" i="1" s="1"/>
  <c r="R1374" i="1"/>
  <c r="S1374" i="1" s="1"/>
  <c r="R1358" i="1"/>
  <c r="S1358" i="1" s="1"/>
  <c r="R1342" i="1"/>
  <c r="S1342" i="1" s="1"/>
  <c r="R1326" i="1"/>
  <c r="S1326" i="1" s="1"/>
  <c r="R1302" i="1"/>
  <c r="S1302" i="1" s="1"/>
  <c r="R1286" i="1"/>
  <c r="S1286" i="1" s="1"/>
  <c r="R1238" i="1"/>
  <c r="S1238" i="1" s="1"/>
  <c r="R1174" i="1"/>
  <c r="S1174" i="1" s="1"/>
  <c r="R1166" i="1"/>
  <c r="S1166" i="1" s="1"/>
  <c r="R1158" i="1"/>
  <c r="S1158" i="1" s="1"/>
  <c r="R1150" i="1"/>
  <c r="S1150" i="1" s="1"/>
  <c r="R1142" i="1"/>
  <c r="S1142" i="1" s="1"/>
  <c r="R1134" i="1"/>
  <c r="S1134" i="1" s="1"/>
  <c r="R1126" i="1"/>
  <c r="S1126" i="1" s="1"/>
  <c r="R1118" i="1"/>
  <c r="S1118" i="1" s="1"/>
  <c r="R1110" i="1"/>
  <c r="S1110" i="1" s="1"/>
  <c r="R1102" i="1"/>
  <c r="S1102" i="1" s="1"/>
  <c r="R1094" i="1"/>
  <c r="S1094" i="1" s="1"/>
  <c r="R1086" i="1"/>
  <c r="S1086" i="1" s="1"/>
  <c r="R1078" i="1"/>
  <c r="S1078" i="1" s="1"/>
  <c r="R1070" i="1"/>
  <c r="S1070" i="1" s="1"/>
  <c r="R1062" i="1"/>
  <c r="S1062" i="1" s="1"/>
  <c r="R1054" i="1"/>
  <c r="S1054" i="1" s="1"/>
  <c r="R1046" i="1"/>
  <c r="S1046" i="1" s="1"/>
  <c r="R1038" i="1"/>
  <c r="S1038" i="1" s="1"/>
  <c r="R1030" i="1"/>
  <c r="S1030" i="1" s="1"/>
  <c r="R1022" i="1"/>
  <c r="S1022" i="1" s="1"/>
  <c r="R1014" i="1"/>
  <c r="S1014" i="1" s="1"/>
  <c r="R1006" i="1"/>
  <c r="S1006" i="1" s="1"/>
  <c r="R998" i="1"/>
  <c r="S998" i="1" s="1"/>
  <c r="R990" i="1"/>
  <c r="S990" i="1" s="1"/>
  <c r="R982" i="1"/>
  <c r="S982" i="1" s="1"/>
  <c r="R974" i="1"/>
  <c r="S974" i="1" s="1"/>
  <c r="R966" i="1"/>
  <c r="S966" i="1" s="1"/>
  <c r="R958" i="1"/>
  <c r="S958" i="1" s="1"/>
  <c r="R950" i="1"/>
  <c r="S950" i="1" s="1"/>
  <c r="R942" i="1"/>
  <c r="S942" i="1" s="1"/>
  <c r="R934" i="1"/>
  <c r="S934" i="1" s="1"/>
  <c r="R926" i="1"/>
  <c r="S926" i="1" s="1"/>
  <c r="R918" i="1"/>
  <c r="S918" i="1" s="1"/>
  <c r="R910" i="1"/>
  <c r="S910" i="1" s="1"/>
  <c r="R902" i="1"/>
  <c r="S902" i="1" s="1"/>
  <c r="R894" i="1"/>
  <c r="S894" i="1" s="1"/>
  <c r="R886" i="1"/>
  <c r="S886" i="1" s="1"/>
  <c r="R878" i="1"/>
  <c r="S878" i="1" s="1"/>
  <c r="R870" i="1"/>
  <c r="S870" i="1" s="1"/>
  <c r="R862" i="1"/>
  <c r="S862" i="1" s="1"/>
  <c r="R854" i="1"/>
  <c r="S854" i="1" s="1"/>
  <c r="R846" i="1"/>
  <c r="S846" i="1" s="1"/>
  <c r="R838" i="1"/>
  <c r="S838" i="1" s="1"/>
  <c r="R830" i="1"/>
  <c r="S830" i="1" s="1"/>
  <c r="R822" i="1"/>
  <c r="S822" i="1" s="1"/>
  <c r="R814" i="1"/>
  <c r="S814" i="1" s="1"/>
  <c r="R806" i="1"/>
  <c r="S806" i="1" s="1"/>
  <c r="R798" i="1"/>
  <c r="S798" i="1" s="1"/>
  <c r="R790" i="1"/>
  <c r="S790" i="1" s="1"/>
  <c r="R782" i="1"/>
  <c r="S782" i="1" s="1"/>
  <c r="R774" i="1"/>
  <c r="S774" i="1" s="1"/>
  <c r="R766" i="1"/>
  <c r="S766" i="1" s="1"/>
  <c r="R758" i="1"/>
  <c r="S758" i="1" s="1"/>
  <c r="R750" i="1"/>
  <c r="S750" i="1" s="1"/>
  <c r="R742" i="1"/>
  <c r="S742" i="1" s="1"/>
  <c r="R734" i="1"/>
  <c r="S734" i="1" s="1"/>
  <c r="R726" i="1"/>
  <c r="S726" i="1" s="1"/>
  <c r="R718" i="1"/>
  <c r="S718" i="1" s="1"/>
  <c r="R710" i="1"/>
  <c r="S710" i="1" s="1"/>
  <c r="R702" i="1"/>
  <c r="S702" i="1" s="1"/>
  <c r="R694" i="1"/>
  <c r="S694" i="1" s="1"/>
  <c r="R686" i="1"/>
  <c r="S686" i="1" s="1"/>
  <c r="R678" i="1"/>
  <c r="S678" i="1" s="1"/>
  <c r="R670" i="1"/>
  <c r="S670" i="1" s="1"/>
  <c r="R662" i="1"/>
  <c r="S662" i="1" s="1"/>
  <c r="R654" i="1"/>
  <c r="S654" i="1" s="1"/>
  <c r="R646" i="1"/>
  <c r="S646" i="1" s="1"/>
  <c r="R638" i="1"/>
  <c r="S638" i="1" s="1"/>
  <c r="R630" i="1"/>
  <c r="S630" i="1" s="1"/>
  <c r="R622" i="1"/>
  <c r="S622" i="1" s="1"/>
  <c r="R614" i="1"/>
  <c r="S614" i="1" s="1"/>
  <c r="R606" i="1"/>
  <c r="S606" i="1" s="1"/>
  <c r="R598" i="1"/>
  <c r="S598" i="1" s="1"/>
  <c r="R590" i="1"/>
  <c r="S590" i="1" s="1"/>
  <c r="R582" i="1"/>
  <c r="S582" i="1" s="1"/>
  <c r="R574" i="1"/>
  <c r="S574" i="1" s="1"/>
  <c r="R566" i="1"/>
  <c r="S566" i="1" s="1"/>
  <c r="R558" i="1"/>
  <c r="S558" i="1" s="1"/>
  <c r="R550" i="1"/>
  <c r="S550" i="1" s="1"/>
  <c r="R542" i="1"/>
  <c r="S542" i="1" s="1"/>
  <c r="R534" i="1"/>
  <c r="S534" i="1" s="1"/>
  <c r="R526" i="1"/>
  <c r="S526" i="1" s="1"/>
  <c r="R518" i="1"/>
  <c r="S518" i="1" s="1"/>
  <c r="R510" i="1"/>
  <c r="S510" i="1" s="1"/>
  <c r="R502" i="1"/>
  <c r="S502" i="1" s="1"/>
  <c r="R494" i="1"/>
  <c r="S494" i="1" s="1"/>
  <c r="R812" i="1"/>
  <c r="S812" i="1" s="1"/>
  <c r="R804" i="1"/>
  <c r="S804" i="1" s="1"/>
  <c r="R486" i="1"/>
  <c r="S486" i="1" s="1"/>
  <c r="R478" i="1"/>
  <c r="S478" i="1" s="1"/>
  <c r="R470" i="1"/>
  <c r="S470" i="1" s="1"/>
  <c r="R462" i="1"/>
  <c r="S462" i="1" s="1"/>
  <c r="R454" i="1"/>
  <c r="S454" i="1" s="1"/>
  <c r="R446" i="1"/>
  <c r="S446" i="1" s="1"/>
  <c r="R438" i="1"/>
  <c r="S438" i="1" s="1"/>
  <c r="R430" i="1"/>
  <c r="S430" i="1" s="1"/>
  <c r="R422" i="1"/>
  <c r="S422" i="1" s="1"/>
  <c r="R414" i="1"/>
  <c r="S414" i="1" s="1"/>
  <c r="R406" i="1"/>
  <c r="S406" i="1" s="1"/>
  <c r="R398" i="1"/>
  <c r="S398" i="1" s="1"/>
  <c r="R390" i="1"/>
  <c r="S390" i="1" s="1"/>
  <c r="R382" i="1"/>
  <c r="S382" i="1" s="1"/>
  <c r="R374" i="1"/>
  <c r="S374" i="1" s="1"/>
  <c r="R366" i="1"/>
  <c r="S366" i="1" s="1"/>
  <c r="R358" i="1"/>
  <c r="S358" i="1" s="1"/>
  <c r="R350" i="1"/>
  <c r="S350" i="1" s="1"/>
  <c r="R342" i="1"/>
  <c r="S342" i="1" s="1"/>
  <c r="R334" i="1"/>
  <c r="S334" i="1" s="1"/>
  <c r="R326" i="1"/>
  <c r="S326" i="1" s="1"/>
  <c r="R318" i="1"/>
  <c r="S318" i="1" s="1"/>
  <c r="R310" i="1"/>
  <c r="S310" i="1" s="1"/>
  <c r="R302" i="1"/>
  <c r="S302" i="1" s="1"/>
  <c r="R294" i="1"/>
  <c r="S294" i="1" s="1"/>
  <c r="R286" i="1"/>
  <c r="S286" i="1" s="1"/>
  <c r="R278" i="1"/>
  <c r="S278" i="1" s="1"/>
  <c r="R270" i="1"/>
  <c r="S270" i="1" s="1"/>
  <c r="R262" i="1"/>
  <c r="S262" i="1" s="1"/>
  <c r="R254" i="1"/>
  <c r="S254" i="1" s="1"/>
  <c r="R246" i="1"/>
  <c r="S246" i="1" s="1"/>
  <c r="R238" i="1"/>
  <c r="S238" i="1" s="1"/>
  <c r="R230" i="1"/>
  <c r="S230" i="1" s="1"/>
  <c r="R222" i="1"/>
  <c r="S222" i="1" s="1"/>
  <c r="R214" i="1"/>
  <c r="S214" i="1" s="1"/>
  <c r="R206" i="1"/>
  <c r="S206" i="1" s="1"/>
  <c r="R198" i="1"/>
  <c r="S198" i="1" s="1"/>
  <c r="R190" i="1"/>
  <c r="S190" i="1" s="1"/>
  <c r="R182" i="1"/>
  <c r="S182" i="1" s="1"/>
  <c r="R174" i="1"/>
  <c r="S174" i="1" s="1"/>
  <c r="R166" i="1"/>
  <c r="S166" i="1" s="1"/>
  <c r="R158" i="1"/>
  <c r="S158" i="1" s="1"/>
  <c r="R150" i="1"/>
  <c r="S150" i="1" s="1"/>
  <c r="R142" i="1"/>
  <c r="S142" i="1" s="1"/>
  <c r="R134" i="1"/>
  <c r="S134" i="1" s="1"/>
  <c r="R126" i="1"/>
  <c r="S126" i="1" s="1"/>
  <c r="R118" i="1"/>
  <c r="S118" i="1" s="1"/>
  <c r="R110" i="1"/>
  <c r="S110" i="1" s="1"/>
  <c r="R102" i="1"/>
  <c r="S102" i="1" s="1"/>
  <c r="R94" i="1"/>
  <c r="S94" i="1" s="1"/>
  <c r="R86" i="1"/>
  <c r="S86" i="1" s="1"/>
  <c r="R78" i="1"/>
  <c r="S78" i="1" s="1"/>
  <c r="R70" i="1"/>
  <c r="S70" i="1" s="1"/>
  <c r="R62" i="1"/>
  <c r="S62" i="1" s="1"/>
  <c r="R54" i="1"/>
  <c r="S54" i="1" s="1"/>
  <c r="R46" i="1"/>
  <c r="S46" i="1" s="1"/>
  <c r="R38" i="1"/>
  <c r="S38" i="1" s="1"/>
  <c r="R30" i="1"/>
  <c r="S30" i="1" s="1"/>
  <c r="R22" i="1"/>
  <c r="S22" i="1" s="1"/>
  <c r="R14" i="1"/>
  <c r="S14" i="1" s="1"/>
  <c r="R6" i="1"/>
  <c r="S6" i="1" s="1"/>
  <c r="R1997" i="1"/>
  <c r="S1997" i="1" s="1"/>
  <c r="R1989" i="1"/>
  <c r="S1989" i="1" s="1"/>
  <c r="R1981" i="1"/>
  <c r="S1981" i="1" s="1"/>
  <c r="R1973" i="1"/>
  <c r="S1973" i="1" s="1"/>
  <c r="R1965" i="1"/>
  <c r="S1965" i="1" s="1"/>
  <c r="R1957" i="1"/>
  <c r="S1957" i="1" s="1"/>
  <c r="R1949" i="1"/>
  <c r="S1949" i="1" s="1"/>
  <c r="R1941" i="1"/>
  <c r="S1941" i="1" s="1"/>
  <c r="R1933" i="1"/>
  <c r="S1933" i="1" s="1"/>
  <c r="R1925" i="1"/>
  <c r="S1925" i="1" s="1"/>
  <c r="R1917" i="1"/>
  <c r="S1917" i="1" s="1"/>
  <c r="R1909" i="1"/>
  <c r="S1909" i="1" s="1"/>
  <c r="R1901" i="1"/>
  <c r="S1901" i="1" s="1"/>
  <c r="R1893" i="1"/>
  <c r="S1893" i="1" s="1"/>
  <c r="R1885" i="1"/>
  <c r="S1885" i="1" s="1"/>
  <c r="R1877" i="1"/>
  <c r="S1877" i="1" s="1"/>
  <c r="R1869" i="1"/>
  <c r="S1869" i="1" s="1"/>
  <c r="R1861" i="1"/>
  <c r="S1861" i="1" s="1"/>
  <c r="R1853" i="1"/>
  <c r="S1853" i="1" s="1"/>
  <c r="R1845" i="1"/>
  <c r="S1845" i="1" s="1"/>
  <c r="R1837" i="1"/>
  <c r="S1837" i="1" s="1"/>
  <c r="R1829" i="1"/>
  <c r="S1829" i="1" s="1"/>
  <c r="R1821" i="1"/>
  <c r="S1821" i="1" s="1"/>
  <c r="R1813" i="1"/>
  <c r="S1813" i="1" s="1"/>
  <c r="R1805" i="1"/>
  <c r="S1805" i="1" s="1"/>
  <c r="R1797" i="1"/>
  <c r="S1797" i="1" s="1"/>
  <c r="R1789" i="1"/>
  <c r="S1789" i="1" s="1"/>
  <c r="R1781" i="1"/>
  <c r="S1781" i="1" s="1"/>
  <c r="R1773" i="1"/>
  <c r="S1773" i="1" s="1"/>
  <c r="R1765" i="1"/>
  <c r="S1765" i="1" s="1"/>
  <c r="R1757" i="1"/>
  <c r="S1757" i="1" s="1"/>
  <c r="R1749" i="1"/>
  <c r="S1749" i="1" s="1"/>
  <c r="R1741" i="1"/>
  <c r="S1741" i="1" s="1"/>
  <c r="R1733" i="1"/>
  <c r="S1733" i="1" s="1"/>
  <c r="R1725" i="1"/>
  <c r="S1725" i="1" s="1"/>
  <c r="R1717" i="1"/>
  <c r="S1717" i="1" s="1"/>
  <c r="R1709" i="1"/>
  <c r="S1709" i="1" s="1"/>
  <c r="R1701" i="1"/>
  <c r="S1701" i="1" s="1"/>
  <c r="R1693" i="1"/>
  <c r="S1693" i="1" s="1"/>
  <c r="R1685" i="1"/>
  <c r="S1685" i="1" s="1"/>
  <c r="R1677" i="1"/>
  <c r="S1677" i="1" s="1"/>
  <c r="R1669" i="1"/>
  <c r="S1669" i="1" s="1"/>
  <c r="R1661" i="1"/>
  <c r="S1661" i="1" s="1"/>
  <c r="R1653" i="1"/>
  <c r="S1653" i="1" s="1"/>
  <c r="R1645" i="1"/>
  <c r="S1645" i="1" s="1"/>
  <c r="R1637" i="1"/>
  <c r="S1637" i="1" s="1"/>
  <c r="R1629" i="1"/>
  <c r="S1629" i="1" s="1"/>
  <c r="R1621" i="1"/>
  <c r="S1621" i="1" s="1"/>
  <c r="R1613" i="1"/>
  <c r="S1613" i="1" s="1"/>
  <c r="R1605" i="1"/>
  <c r="S1605" i="1" s="1"/>
  <c r="R1597" i="1"/>
  <c r="S1597" i="1" s="1"/>
  <c r="R1589" i="1"/>
  <c r="S1589" i="1" s="1"/>
  <c r="R1581" i="1"/>
  <c r="S1581" i="1" s="1"/>
  <c r="R1573" i="1"/>
  <c r="S1573" i="1" s="1"/>
  <c r="R1565" i="1"/>
  <c r="S1565" i="1" s="1"/>
  <c r="R1557" i="1"/>
  <c r="S1557" i="1" s="1"/>
  <c r="R1549" i="1"/>
  <c r="S1549" i="1" s="1"/>
  <c r="R1541" i="1"/>
  <c r="S1541" i="1" s="1"/>
  <c r="R1533" i="1"/>
  <c r="S1533" i="1" s="1"/>
  <c r="R1525" i="1"/>
  <c r="S1525" i="1" s="1"/>
  <c r="R1517" i="1"/>
  <c r="S1517" i="1" s="1"/>
  <c r="R1509" i="1"/>
  <c r="S1509" i="1" s="1"/>
  <c r="R1501" i="1"/>
  <c r="S1501" i="1" s="1"/>
  <c r="R1493" i="1"/>
  <c r="S1493" i="1" s="1"/>
  <c r="R1485" i="1"/>
  <c r="S1485" i="1" s="1"/>
  <c r="R1477" i="1"/>
  <c r="S1477" i="1" s="1"/>
  <c r="R1469" i="1"/>
  <c r="S1469" i="1" s="1"/>
  <c r="R1461" i="1"/>
  <c r="S1461" i="1" s="1"/>
  <c r="R1453" i="1"/>
  <c r="S1453" i="1" s="1"/>
  <c r="R1445" i="1"/>
  <c r="S1445" i="1" s="1"/>
  <c r="R1437" i="1"/>
  <c r="S1437" i="1" s="1"/>
  <c r="R1429" i="1"/>
  <c r="S1429" i="1" s="1"/>
  <c r="R1421" i="1"/>
  <c r="S1421" i="1" s="1"/>
  <c r="R1413" i="1"/>
  <c r="S1413" i="1" s="1"/>
  <c r="R1405" i="1"/>
  <c r="S1405" i="1" s="1"/>
  <c r="R1397" i="1"/>
  <c r="S1397" i="1" s="1"/>
  <c r="R1389" i="1"/>
  <c r="S1389" i="1" s="1"/>
  <c r="R1381" i="1"/>
  <c r="S1381" i="1" s="1"/>
  <c r="R1373" i="1"/>
  <c r="S1373" i="1" s="1"/>
  <c r="R1365" i="1"/>
  <c r="S1365" i="1" s="1"/>
  <c r="R1357" i="1"/>
  <c r="S1357" i="1" s="1"/>
  <c r="R1349" i="1"/>
  <c r="S1349" i="1" s="1"/>
  <c r="R1341" i="1"/>
  <c r="S1341" i="1" s="1"/>
  <c r="R1333" i="1"/>
  <c r="S1333" i="1" s="1"/>
  <c r="R1325" i="1"/>
  <c r="S1325" i="1" s="1"/>
  <c r="R1317" i="1"/>
  <c r="S1317" i="1" s="1"/>
  <c r="R1309" i="1"/>
  <c r="S1309" i="1" s="1"/>
  <c r="R1301" i="1"/>
  <c r="S1301" i="1" s="1"/>
  <c r="R1293" i="1"/>
  <c r="S1293" i="1" s="1"/>
  <c r="R1285" i="1"/>
  <c r="S1285" i="1" s="1"/>
  <c r="R1277" i="1"/>
  <c r="S1277" i="1" s="1"/>
  <c r="R1269" i="1"/>
  <c r="S1269" i="1" s="1"/>
  <c r="R1261" i="1"/>
  <c r="S1261" i="1" s="1"/>
  <c r="R1253" i="1"/>
  <c r="S1253" i="1" s="1"/>
  <c r="R1245" i="1"/>
  <c r="S1245" i="1" s="1"/>
  <c r="R1237" i="1"/>
  <c r="S1237" i="1" s="1"/>
  <c r="R1229" i="1"/>
  <c r="S1229" i="1" s="1"/>
  <c r="R1221" i="1"/>
  <c r="S1221" i="1" s="1"/>
  <c r="R1213" i="1"/>
  <c r="S1213" i="1" s="1"/>
  <c r="R1205" i="1"/>
  <c r="S1205" i="1" s="1"/>
  <c r="R1197" i="1"/>
  <c r="S1197" i="1" s="1"/>
  <c r="R1189" i="1"/>
  <c r="S1189" i="1" s="1"/>
  <c r="R1181" i="1"/>
  <c r="S1181" i="1" s="1"/>
  <c r="R1173" i="1"/>
  <c r="S1173" i="1" s="1"/>
  <c r="R1165" i="1"/>
  <c r="S1165" i="1" s="1"/>
  <c r="R1157" i="1"/>
  <c r="S1157" i="1" s="1"/>
  <c r="R1149" i="1"/>
  <c r="S1149" i="1" s="1"/>
  <c r="R1141" i="1"/>
  <c r="S1141" i="1" s="1"/>
  <c r="R1133" i="1"/>
  <c r="S1133" i="1" s="1"/>
  <c r="R1125" i="1"/>
  <c r="S1125" i="1" s="1"/>
  <c r="R1117" i="1"/>
  <c r="S1117" i="1" s="1"/>
  <c r="R1109" i="1"/>
  <c r="S1109" i="1" s="1"/>
  <c r="R1101" i="1"/>
  <c r="S1101" i="1" s="1"/>
  <c r="R1093" i="1"/>
  <c r="S1093" i="1" s="1"/>
  <c r="R1085" i="1"/>
  <c r="S1085" i="1" s="1"/>
  <c r="R1077" i="1"/>
  <c r="S1077" i="1" s="1"/>
  <c r="R1069" i="1"/>
  <c r="S1069" i="1" s="1"/>
  <c r="R1061" i="1"/>
  <c r="S1061" i="1" s="1"/>
  <c r="R1053" i="1"/>
  <c r="S1053" i="1" s="1"/>
  <c r="R1045" i="1"/>
  <c r="S1045" i="1" s="1"/>
  <c r="R1037" i="1"/>
  <c r="S1037" i="1" s="1"/>
  <c r="R1029" i="1"/>
  <c r="S1029" i="1" s="1"/>
  <c r="R1021" i="1"/>
  <c r="S1021" i="1" s="1"/>
  <c r="R1013" i="1"/>
  <c r="S1013" i="1" s="1"/>
  <c r="R1005" i="1"/>
  <c r="S1005" i="1" s="1"/>
  <c r="R997" i="1"/>
  <c r="S997" i="1" s="1"/>
  <c r="R989" i="1"/>
  <c r="S989" i="1" s="1"/>
  <c r="R981" i="1"/>
  <c r="S981" i="1" s="1"/>
  <c r="R973" i="1"/>
  <c r="S973" i="1" s="1"/>
  <c r="R965" i="1"/>
  <c r="S965" i="1" s="1"/>
  <c r="R957" i="1"/>
  <c r="S957" i="1" s="1"/>
  <c r="R949" i="1"/>
  <c r="S949" i="1" s="1"/>
  <c r="R941" i="1"/>
  <c r="S941" i="1" s="1"/>
  <c r="R933" i="1"/>
  <c r="S933" i="1" s="1"/>
  <c r="R925" i="1"/>
  <c r="S925" i="1" s="1"/>
  <c r="R917" i="1"/>
  <c r="S917" i="1" s="1"/>
  <c r="R909" i="1"/>
  <c r="S909" i="1" s="1"/>
  <c r="R901" i="1"/>
  <c r="S901" i="1" s="1"/>
  <c r="R893" i="1"/>
  <c r="S893" i="1" s="1"/>
  <c r="R885" i="1"/>
  <c r="S885" i="1" s="1"/>
  <c r="R877" i="1"/>
  <c r="S877" i="1" s="1"/>
  <c r="R869" i="1"/>
  <c r="S869" i="1" s="1"/>
  <c r="R861" i="1"/>
  <c r="S861" i="1" s="1"/>
  <c r="R853" i="1"/>
  <c r="S853" i="1" s="1"/>
  <c r="R845" i="1"/>
  <c r="S845" i="1" s="1"/>
  <c r="R837" i="1"/>
  <c r="S837" i="1" s="1"/>
  <c r="R829" i="1"/>
  <c r="S829" i="1" s="1"/>
  <c r="R821" i="1"/>
  <c r="S821" i="1" s="1"/>
  <c r="R813" i="1"/>
  <c r="S813" i="1" s="1"/>
  <c r="R805" i="1"/>
  <c r="S805" i="1" s="1"/>
  <c r="R797" i="1"/>
  <c r="S797" i="1" s="1"/>
  <c r="R789" i="1"/>
  <c r="S789" i="1" s="1"/>
  <c r="R781" i="1"/>
  <c r="S781" i="1" s="1"/>
  <c r="R773" i="1"/>
  <c r="S773" i="1" s="1"/>
  <c r="R765" i="1"/>
  <c r="S765" i="1" s="1"/>
  <c r="R757" i="1"/>
  <c r="S757" i="1" s="1"/>
  <c r="R749" i="1"/>
  <c r="S749" i="1" s="1"/>
  <c r="R741" i="1"/>
  <c r="S741" i="1" s="1"/>
  <c r="R733" i="1"/>
  <c r="S733" i="1" s="1"/>
  <c r="R725" i="1"/>
  <c r="S725" i="1" s="1"/>
  <c r="R717" i="1"/>
  <c r="S717" i="1" s="1"/>
  <c r="R709" i="1"/>
  <c r="S709" i="1" s="1"/>
  <c r="R701" i="1"/>
  <c r="S701" i="1" s="1"/>
  <c r="R693" i="1"/>
  <c r="S693" i="1" s="1"/>
  <c r="R685" i="1"/>
  <c r="S685" i="1" s="1"/>
  <c r="R677" i="1"/>
  <c r="S677" i="1" s="1"/>
  <c r="R669" i="1"/>
  <c r="S669" i="1" s="1"/>
  <c r="R661" i="1"/>
  <c r="S661" i="1" s="1"/>
  <c r="R653" i="1"/>
  <c r="S653" i="1" s="1"/>
  <c r="R645" i="1"/>
  <c r="S645" i="1" s="1"/>
  <c r="R637" i="1"/>
  <c r="S637" i="1" s="1"/>
  <c r="R629" i="1"/>
  <c r="S629" i="1" s="1"/>
  <c r="R621" i="1"/>
  <c r="S621" i="1" s="1"/>
  <c r="R613" i="1"/>
  <c r="S613" i="1" s="1"/>
  <c r="R605" i="1"/>
  <c r="S605" i="1" s="1"/>
  <c r="R597" i="1"/>
  <c r="S597" i="1" s="1"/>
  <c r="R589" i="1"/>
  <c r="S589" i="1" s="1"/>
  <c r="R581" i="1"/>
  <c r="S581" i="1" s="1"/>
  <c r="R573" i="1"/>
  <c r="S573" i="1" s="1"/>
  <c r="R565" i="1"/>
  <c r="S565" i="1" s="1"/>
  <c r="R557" i="1"/>
  <c r="S557" i="1" s="1"/>
  <c r="R549" i="1"/>
  <c r="S549" i="1" s="1"/>
  <c r="R541" i="1"/>
  <c r="S541" i="1" s="1"/>
  <c r="R533" i="1"/>
  <c r="S533" i="1" s="1"/>
  <c r="R525" i="1"/>
  <c r="S525" i="1" s="1"/>
  <c r="R517" i="1"/>
  <c r="S517" i="1" s="1"/>
  <c r="R509" i="1"/>
  <c r="S509" i="1" s="1"/>
  <c r="R501" i="1"/>
  <c r="S501" i="1" s="1"/>
  <c r="R493" i="1"/>
  <c r="S493" i="1" s="1"/>
  <c r="R485" i="1"/>
  <c r="S485" i="1" s="1"/>
  <c r="R477" i="1"/>
  <c r="S477" i="1" s="1"/>
  <c r="R469" i="1"/>
  <c r="S469" i="1" s="1"/>
  <c r="R461" i="1"/>
  <c r="S461" i="1" s="1"/>
  <c r="R453" i="1"/>
  <c r="S453" i="1" s="1"/>
  <c r="R445" i="1"/>
  <c r="S445" i="1" s="1"/>
  <c r="R437" i="1"/>
  <c r="S437" i="1" s="1"/>
  <c r="R429" i="1"/>
  <c r="S429" i="1" s="1"/>
  <c r="R421" i="1"/>
  <c r="S421" i="1" s="1"/>
  <c r="R413" i="1"/>
  <c r="S413" i="1" s="1"/>
  <c r="R405" i="1"/>
  <c r="S405" i="1" s="1"/>
  <c r="R397" i="1"/>
  <c r="S397" i="1" s="1"/>
  <c r="R389" i="1"/>
  <c r="S389" i="1" s="1"/>
  <c r="R381" i="1"/>
  <c r="S381" i="1" s="1"/>
  <c r="R373" i="1"/>
  <c r="S373" i="1" s="1"/>
  <c r="R365" i="1"/>
  <c r="S365" i="1" s="1"/>
  <c r="R357" i="1"/>
  <c r="S357" i="1" s="1"/>
  <c r="R349" i="1"/>
  <c r="S349" i="1" s="1"/>
  <c r="R341" i="1"/>
  <c r="S341" i="1" s="1"/>
  <c r="R333" i="1"/>
  <c r="S333" i="1" s="1"/>
  <c r="R325" i="1"/>
  <c r="S325" i="1" s="1"/>
  <c r="R317" i="1"/>
  <c r="S317" i="1" s="1"/>
  <c r="R309" i="1"/>
  <c r="S309" i="1" s="1"/>
  <c r="R301" i="1"/>
  <c r="S301" i="1" s="1"/>
  <c r="R293" i="1"/>
  <c r="S293" i="1" s="1"/>
  <c r="R285" i="1"/>
  <c r="S285" i="1" s="1"/>
  <c r="R277" i="1"/>
  <c r="S277" i="1" s="1"/>
  <c r="R269" i="1"/>
  <c r="S269" i="1" s="1"/>
  <c r="R261" i="1"/>
  <c r="S261" i="1" s="1"/>
  <c r="R253" i="1"/>
  <c r="S253" i="1" s="1"/>
  <c r="R245" i="1"/>
  <c r="S245" i="1" s="1"/>
  <c r="R237" i="1"/>
  <c r="S237" i="1" s="1"/>
  <c r="R229" i="1"/>
  <c r="S229" i="1" s="1"/>
  <c r="R221" i="1"/>
  <c r="S221" i="1" s="1"/>
  <c r="R213" i="1"/>
  <c r="S213" i="1" s="1"/>
  <c r="R205" i="1"/>
  <c r="S205" i="1" s="1"/>
  <c r="R197" i="1"/>
  <c r="S197" i="1" s="1"/>
  <c r="R189" i="1"/>
  <c r="S189" i="1" s="1"/>
  <c r="R181" i="1"/>
  <c r="S181" i="1" s="1"/>
  <c r="R173" i="1"/>
  <c r="S173" i="1" s="1"/>
  <c r="R165" i="1"/>
  <c r="S165" i="1" s="1"/>
  <c r="R157" i="1"/>
  <c r="S157" i="1" s="1"/>
  <c r="R149" i="1"/>
  <c r="S149" i="1" s="1"/>
  <c r="R141" i="1"/>
  <c r="S141" i="1" s="1"/>
  <c r="R133" i="1"/>
  <c r="S133" i="1" s="1"/>
  <c r="R125" i="1"/>
  <c r="S125" i="1" s="1"/>
  <c r="R117" i="1"/>
  <c r="S117" i="1" s="1"/>
  <c r="R109" i="1"/>
  <c r="S109" i="1" s="1"/>
  <c r="R101" i="1"/>
  <c r="S101" i="1" s="1"/>
  <c r="R93" i="1"/>
  <c r="S93" i="1" s="1"/>
  <c r="R85" i="1"/>
  <c r="S85" i="1" s="1"/>
  <c r="R77" i="1"/>
  <c r="S77" i="1" s="1"/>
  <c r="R69" i="1"/>
  <c r="S69" i="1" s="1"/>
  <c r="R61" i="1"/>
  <c r="S61" i="1" s="1"/>
  <c r="R53" i="1"/>
  <c r="S53" i="1" s="1"/>
  <c r="R45" i="1"/>
  <c r="S45" i="1" s="1"/>
  <c r="R37" i="1"/>
  <c r="S37" i="1" s="1"/>
  <c r="R29" i="1"/>
  <c r="S29" i="1" s="1"/>
  <c r="R21" i="1"/>
  <c r="S21" i="1" s="1"/>
  <c r="R13" i="1"/>
  <c r="S13" i="1" s="1"/>
  <c r="R5" i="1"/>
  <c r="S5" i="1" s="1"/>
  <c r="R2001" i="1"/>
  <c r="S2001" i="1" s="1"/>
  <c r="R1985" i="1"/>
  <c r="S1985" i="1" s="1"/>
  <c r="R1969" i="1"/>
  <c r="S1969" i="1" s="1"/>
  <c r="R1953" i="1"/>
  <c r="S1953" i="1" s="1"/>
  <c r="R1937" i="1"/>
  <c r="S1937" i="1" s="1"/>
  <c r="R1921" i="1"/>
  <c r="S1921" i="1" s="1"/>
  <c r="R1905" i="1"/>
  <c r="S1905" i="1" s="1"/>
  <c r="R1889" i="1"/>
  <c r="S1889" i="1" s="1"/>
  <c r="R1873" i="1"/>
  <c r="S1873" i="1" s="1"/>
  <c r="R1857" i="1"/>
  <c r="S1857" i="1" s="1"/>
  <c r="R1841" i="1"/>
  <c r="S1841" i="1" s="1"/>
  <c r="R1825" i="1"/>
  <c r="S1825" i="1" s="1"/>
  <c r="R1809" i="1"/>
  <c r="S1809" i="1" s="1"/>
  <c r="R1793" i="1"/>
  <c r="S1793" i="1" s="1"/>
  <c r="R1777" i="1"/>
  <c r="S1777" i="1" s="1"/>
  <c r="R1761" i="1"/>
  <c r="S1761" i="1" s="1"/>
  <c r="R1745" i="1"/>
  <c r="S1745" i="1" s="1"/>
  <c r="R1729" i="1"/>
  <c r="S1729" i="1" s="1"/>
  <c r="R1713" i="1"/>
  <c r="S1713" i="1" s="1"/>
  <c r="R1697" i="1"/>
  <c r="S1697" i="1" s="1"/>
  <c r="R1681" i="1"/>
  <c r="S1681" i="1" s="1"/>
  <c r="R1665" i="1"/>
  <c r="S1665" i="1" s="1"/>
  <c r="R1649" i="1"/>
  <c r="S1649" i="1" s="1"/>
  <c r="R1633" i="1"/>
  <c r="S1633" i="1" s="1"/>
  <c r="R1617" i="1"/>
  <c r="S1617" i="1" s="1"/>
  <c r="R1601" i="1"/>
  <c r="S1601" i="1" s="1"/>
  <c r="R1993" i="1"/>
  <c r="S1993" i="1" s="1"/>
  <c r="R1977" i="1"/>
  <c r="S1977" i="1" s="1"/>
  <c r="R1961" i="1"/>
  <c r="S1961" i="1" s="1"/>
  <c r="R1945" i="1"/>
  <c r="S1945" i="1" s="1"/>
  <c r="R1929" i="1"/>
  <c r="S1929" i="1" s="1"/>
  <c r="R1913" i="1"/>
  <c r="S1913" i="1" s="1"/>
  <c r="R1897" i="1"/>
  <c r="S1897" i="1" s="1"/>
  <c r="R1881" i="1"/>
  <c r="S1881" i="1" s="1"/>
  <c r="R1865" i="1"/>
  <c r="S1865" i="1" s="1"/>
  <c r="R1849" i="1"/>
  <c r="S1849" i="1" s="1"/>
  <c r="R1833" i="1"/>
  <c r="S1833" i="1" s="1"/>
  <c r="R1817" i="1"/>
  <c r="S1817" i="1" s="1"/>
  <c r="R1801" i="1"/>
  <c r="S1801" i="1" s="1"/>
  <c r="R1785" i="1"/>
  <c r="S1785" i="1" s="1"/>
  <c r="R1769" i="1"/>
  <c r="S1769" i="1" s="1"/>
  <c r="R1753" i="1"/>
  <c r="S1753" i="1" s="1"/>
  <c r="R1737" i="1"/>
  <c r="S1737" i="1" s="1"/>
  <c r="R1721" i="1"/>
  <c r="S1721" i="1" s="1"/>
  <c r="R1705" i="1"/>
  <c r="S1705" i="1" s="1"/>
  <c r="R1689" i="1"/>
  <c r="S1689" i="1" s="1"/>
  <c r="R1673" i="1"/>
  <c r="S1673" i="1" s="1"/>
  <c r="R1657" i="1"/>
  <c r="S1657" i="1" s="1"/>
  <c r="R1641" i="1"/>
  <c r="S1641" i="1" s="1"/>
  <c r="R1625" i="1"/>
  <c r="S1625" i="1" s="1"/>
  <c r="R1609" i="1"/>
  <c r="S1609" i="1" s="1"/>
  <c r="R1593" i="1"/>
  <c r="S1593" i="1" s="1"/>
  <c r="R1585" i="1"/>
  <c r="S1585" i="1" s="1"/>
  <c r="R1577" i="1"/>
  <c r="S1577" i="1" s="1"/>
  <c r="R1569" i="1"/>
  <c r="S1569" i="1" s="1"/>
  <c r="R1561" i="1"/>
  <c r="S1561" i="1" s="1"/>
  <c r="R1553" i="1"/>
  <c r="S1553" i="1" s="1"/>
  <c r="R1545" i="1"/>
  <c r="S1545" i="1" s="1"/>
  <c r="R1537" i="1"/>
  <c r="S1537" i="1" s="1"/>
  <c r="R1529" i="1"/>
  <c r="S1529" i="1" s="1"/>
  <c r="R1521" i="1"/>
  <c r="S1521" i="1" s="1"/>
  <c r="R1513" i="1"/>
  <c r="S1513" i="1" s="1"/>
  <c r="R1505" i="1"/>
  <c r="S1505" i="1" s="1"/>
  <c r="R1497" i="1"/>
  <c r="S1497" i="1" s="1"/>
  <c r="R1489" i="1"/>
  <c r="S1489" i="1" s="1"/>
  <c r="R1481" i="1"/>
  <c r="S1481" i="1" s="1"/>
  <c r="R1473" i="1"/>
  <c r="S1473" i="1" s="1"/>
  <c r="R1465" i="1"/>
  <c r="S1465" i="1" s="1"/>
  <c r="R1457" i="1"/>
  <c r="S1457" i="1" s="1"/>
  <c r="R1449" i="1"/>
  <c r="S1449" i="1" s="1"/>
  <c r="R1441" i="1"/>
  <c r="S1441" i="1" s="1"/>
  <c r="R1433" i="1"/>
  <c r="S1433" i="1" s="1"/>
  <c r="R1425" i="1"/>
  <c r="S1425" i="1" s="1"/>
  <c r="R1417" i="1"/>
  <c r="S1417" i="1" s="1"/>
  <c r="R1409" i="1"/>
  <c r="S1409" i="1" s="1"/>
  <c r="R1401" i="1"/>
  <c r="S1401" i="1" s="1"/>
  <c r="R1393" i="1"/>
  <c r="S1393" i="1" s="1"/>
  <c r="R1385" i="1"/>
  <c r="S1385" i="1" s="1"/>
  <c r="R1377" i="1"/>
  <c r="S1377" i="1" s="1"/>
  <c r="R1369" i="1"/>
  <c r="S1369" i="1" s="1"/>
  <c r="R1361" i="1"/>
  <c r="S1361" i="1" s="1"/>
  <c r="R1353" i="1"/>
  <c r="S1353" i="1" s="1"/>
  <c r="R1345" i="1"/>
  <c r="S1345" i="1" s="1"/>
  <c r="R1337" i="1"/>
  <c r="S1337" i="1" s="1"/>
  <c r="R1329" i="1"/>
  <c r="S1329" i="1" s="1"/>
  <c r="R1321" i="1"/>
  <c r="S1321" i="1" s="1"/>
  <c r="R1313" i="1"/>
  <c r="S1313" i="1" s="1"/>
  <c r="R1305" i="1"/>
  <c r="S1305" i="1" s="1"/>
  <c r="R1297" i="1"/>
  <c r="S1297" i="1" s="1"/>
  <c r="R1289" i="1"/>
  <c r="S1289" i="1" s="1"/>
  <c r="R1281" i="1"/>
  <c r="S1281" i="1" s="1"/>
  <c r="R1273" i="1"/>
  <c r="S1273" i="1" s="1"/>
  <c r="R1265" i="1"/>
  <c r="S1265" i="1" s="1"/>
  <c r="R1257" i="1"/>
  <c r="S1257" i="1" s="1"/>
  <c r="R1249" i="1"/>
  <c r="S1249" i="1" s="1"/>
  <c r="R1241" i="1"/>
  <c r="S1241" i="1" s="1"/>
  <c r="R1233" i="1"/>
  <c r="S1233" i="1" s="1"/>
  <c r="R1225" i="1"/>
  <c r="S1225" i="1" s="1"/>
  <c r="R1217" i="1"/>
  <c r="S1217" i="1" s="1"/>
  <c r="R1209" i="1"/>
  <c r="S1209" i="1" s="1"/>
  <c r="R1201" i="1"/>
  <c r="S1201" i="1" s="1"/>
  <c r="R1193" i="1"/>
  <c r="S1193" i="1" s="1"/>
  <c r="R1185" i="1"/>
  <c r="S1185" i="1" s="1"/>
  <c r="R1177" i="1"/>
  <c r="S1177" i="1" s="1"/>
  <c r="R1169" i="1"/>
  <c r="S1169" i="1" s="1"/>
  <c r="R1161" i="1"/>
  <c r="S1161" i="1" s="1"/>
  <c r="R1153" i="1"/>
  <c r="S1153" i="1" s="1"/>
  <c r="R1145" i="1"/>
  <c r="S1145" i="1" s="1"/>
  <c r="R1137" i="1"/>
  <c r="S1137" i="1" s="1"/>
  <c r="R1129" i="1"/>
  <c r="S1129" i="1" s="1"/>
  <c r="R1121" i="1"/>
  <c r="S1121" i="1" s="1"/>
  <c r="R1113" i="1"/>
  <c r="S1113" i="1" s="1"/>
  <c r="R1105" i="1"/>
  <c r="S1105" i="1" s="1"/>
  <c r="R1097" i="1"/>
  <c r="S1097" i="1" s="1"/>
  <c r="R1089" i="1"/>
  <c r="S1089" i="1" s="1"/>
  <c r="R1081" i="1"/>
  <c r="S1081" i="1" s="1"/>
  <c r="R1073" i="1"/>
  <c r="S1073" i="1" s="1"/>
  <c r="R1065" i="1"/>
  <c r="S1065" i="1" s="1"/>
  <c r="R1057" i="1"/>
  <c r="S1057" i="1" s="1"/>
  <c r="R1049" i="1"/>
  <c r="S1049" i="1" s="1"/>
  <c r="R1041" i="1"/>
  <c r="S1041" i="1" s="1"/>
  <c r="R1033" i="1"/>
  <c r="S1033" i="1" s="1"/>
  <c r="R1025" i="1"/>
  <c r="S1025" i="1" s="1"/>
  <c r="R1017" i="1"/>
  <c r="S1017" i="1" s="1"/>
  <c r="R1009" i="1"/>
  <c r="S1009" i="1" s="1"/>
  <c r="R1001" i="1"/>
  <c r="S1001" i="1" s="1"/>
  <c r="R993" i="1"/>
  <c r="S993" i="1" s="1"/>
  <c r="R985" i="1"/>
  <c r="S985" i="1" s="1"/>
  <c r="R977" i="1"/>
  <c r="S977" i="1" s="1"/>
  <c r="R969" i="1"/>
  <c r="S969" i="1" s="1"/>
  <c r="R961" i="1"/>
  <c r="S961" i="1" s="1"/>
  <c r="R953" i="1"/>
  <c r="S953" i="1" s="1"/>
  <c r="R945" i="1"/>
  <c r="S945" i="1" s="1"/>
  <c r="R937" i="1"/>
  <c r="S937" i="1" s="1"/>
  <c r="R929" i="1"/>
  <c r="S929" i="1" s="1"/>
  <c r="R921" i="1"/>
  <c r="S921" i="1" s="1"/>
  <c r="R913" i="1"/>
  <c r="S913" i="1" s="1"/>
  <c r="R905" i="1"/>
  <c r="S905" i="1" s="1"/>
  <c r="R897" i="1"/>
  <c r="S897" i="1" s="1"/>
  <c r="R889" i="1"/>
  <c r="S889" i="1" s="1"/>
  <c r="R881" i="1"/>
  <c r="S881" i="1" s="1"/>
  <c r="R873" i="1"/>
  <c r="S873" i="1" s="1"/>
  <c r="R865" i="1"/>
  <c r="S865" i="1" s="1"/>
  <c r="R857" i="1"/>
  <c r="S857" i="1" s="1"/>
  <c r="R849" i="1"/>
  <c r="S849" i="1" s="1"/>
  <c r="R841" i="1"/>
  <c r="S841" i="1" s="1"/>
  <c r="R833" i="1"/>
  <c r="S833" i="1" s="1"/>
  <c r="R825" i="1"/>
  <c r="S825" i="1" s="1"/>
  <c r="R817" i="1"/>
  <c r="S817" i="1" s="1"/>
  <c r="R809" i="1"/>
  <c r="S809" i="1" s="1"/>
  <c r="R801" i="1"/>
  <c r="S801" i="1" s="1"/>
  <c r="R793" i="1"/>
  <c r="S793" i="1" s="1"/>
  <c r="R785" i="1"/>
  <c r="S785" i="1" s="1"/>
  <c r="R777" i="1"/>
  <c r="S777" i="1" s="1"/>
  <c r="R769" i="1"/>
  <c r="S769" i="1" s="1"/>
  <c r="R761" i="1"/>
  <c r="S761" i="1" s="1"/>
  <c r="R753" i="1"/>
  <c r="S753" i="1" s="1"/>
  <c r="R745" i="1"/>
  <c r="S745" i="1" s="1"/>
  <c r="R737" i="1"/>
  <c r="S737" i="1" s="1"/>
  <c r="R729" i="1"/>
  <c r="S729" i="1" s="1"/>
  <c r="R721" i="1"/>
  <c r="S721" i="1" s="1"/>
  <c r="R713" i="1"/>
  <c r="S713" i="1" s="1"/>
  <c r="R705" i="1"/>
  <c r="S705" i="1" s="1"/>
  <c r="R697" i="1"/>
  <c r="S697" i="1" s="1"/>
  <c r="R689" i="1"/>
  <c r="S689" i="1" s="1"/>
  <c r="R681" i="1"/>
  <c r="S681" i="1" s="1"/>
  <c r="R673" i="1"/>
  <c r="S673" i="1" s="1"/>
  <c r="R665" i="1"/>
  <c r="S665" i="1" s="1"/>
  <c r="R657" i="1"/>
  <c r="S657" i="1" s="1"/>
  <c r="R649" i="1"/>
  <c r="S649" i="1" s="1"/>
  <c r="R641" i="1"/>
  <c r="S641" i="1" s="1"/>
  <c r="R633" i="1"/>
  <c r="S633" i="1" s="1"/>
  <c r="R625" i="1"/>
  <c r="S625" i="1" s="1"/>
  <c r="R617" i="1"/>
  <c r="S617" i="1" s="1"/>
  <c r="R609" i="1"/>
  <c r="S609" i="1" s="1"/>
  <c r="R601" i="1"/>
  <c r="S601" i="1" s="1"/>
  <c r="R593" i="1"/>
  <c r="S593" i="1" s="1"/>
  <c r="R585" i="1"/>
  <c r="S585" i="1" s="1"/>
  <c r="R577" i="1"/>
  <c r="S577" i="1" s="1"/>
  <c r="R569" i="1"/>
  <c r="S569" i="1" s="1"/>
  <c r="R561" i="1"/>
  <c r="S561" i="1" s="1"/>
  <c r="R553" i="1"/>
  <c r="S553" i="1" s="1"/>
  <c r="R545" i="1"/>
  <c r="S545" i="1" s="1"/>
  <c r="R537" i="1"/>
  <c r="S537" i="1" s="1"/>
  <c r="R529" i="1"/>
  <c r="S529" i="1" s="1"/>
  <c r="R521" i="1"/>
  <c r="S521" i="1" s="1"/>
  <c r="R513" i="1"/>
  <c r="S513" i="1" s="1"/>
  <c r="R505" i="1"/>
  <c r="S505" i="1" s="1"/>
  <c r="R497" i="1"/>
  <c r="S497" i="1" s="1"/>
  <c r="R489" i="1"/>
  <c r="S489" i="1" s="1"/>
  <c r="R481" i="1"/>
  <c r="S481" i="1" s="1"/>
  <c r="R473" i="1"/>
  <c r="S473" i="1" s="1"/>
  <c r="R465" i="1"/>
  <c r="S465" i="1" s="1"/>
  <c r="R457" i="1"/>
  <c r="S457" i="1" s="1"/>
  <c r="R449" i="1"/>
  <c r="S449" i="1" s="1"/>
  <c r="R441" i="1"/>
  <c r="S441" i="1" s="1"/>
  <c r="R433" i="1"/>
  <c r="S433" i="1" s="1"/>
  <c r="R425" i="1"/>
  <c r="S425" i="1" s="1"/>
  <c r="R417" i="1"/>
  <c r="S417" i="1" s="1"/>
  <c r="R409" i="1"/>
  <c r="S409" i="1" s="1"/>
  <c r="R401" i="1"/>
  <c r="S401" i="1" s="1"/>
  <c r="R393" i="1"/>
  <c r="S393" i="1" s="1"/>
  <c r="R385" i="1"/>
  <c r="S385" i="1" s="1"/>
  <c r="R377" i="1"/>
  <c r="S377" i="1" s="1"/>
  <c r="R369" i="1"/>
  <c r="S369" i="1" s="1"/>
  <c r="R361" i="1"/>
  <c r="S361" i="1" s="1"/>
  <c r="R353" i="1"/>
  <c r="S353" i="1" s="1"/>
  <c r="R345" i="1"/>
  <c r="S345" i="1" s="1"/>
  <c r="R337" i="1"/>
  <c r="S337" i="1" s="1"/>
  <c r="R329" i="1"/>
  <c r="S329" i="1" s="1"/>
  <c r="R321" i="1"/>
  <c r="S321" i="1" s="1"/>
  <c r="R313" i="1"/>
  <c r="S313" i="1" s="1"/>
  <c r="R305" i="1"/>
  <c r="S305" i="1" s="1"/>
  <c r="R297" i="1"/>
  <c r="S297" i="1" s="1"/>
  <c r="R289" i="1"/>
  <c r="S289" i="1" s="1"/>
  <c r="R281" i="1"/>
  <c r="S281" i="1" s="1"/>
  <c r="R273" i="1"/>
  <c r="S273" i="1" s="1"/>
  <c r="R265" i="1"/>
  <c r="S265" i="1" s="1"/>
  <c r="R257" i="1"/>
  <c r="S257" i="1" s="1"/>
  <c r="R249" i="1"/>
  <c r="S249" i="1" s="1"/>
  <c r="R241" i="1"/>
  <c r="S241" i="1" s="1"/>
  <c r="R233" i="1"/>
  <c r="S233" i="1" s="1"/>
  <c r="R225" i="1"/>
  <c r="S225" i="1" s="1"/>
  <c r="R217" i="1"/>
  <c r="S217" i="1" s="1"/>
  <c r="R209" i="1"/>
  <c r="S209" i="1" s="1"/>
  <c r="R201" i="1"/>
  <c r="S201" i="1" s="1"/>
  <c r="R193" i="1"/>
  <c r="S193" i="1" s="1"/>
  <c r="R185" i="1"/>
  <c r="S185" i="1" s="1"/>
  <c r="R177" i="1"/>
  <c r="S177" i="1" s="1"/>
  <c r="R169" i="1"/>
  <c r="S169" i="1" s="1"/>
  <c r="R161" i="1"/>
  <c r="S161" i="1" s="1"/>
  <c r="R153" i="1"/>
  <c r="S153" i="1" s="1"/>
  <c r="R145" i="1"/>
  <c r="S145" i="1" s="1"/>
  <c r="R137" i="1"/>
  <c r="S137" i="1" s="1"/>
  <c r="R129" i="1"/>
  <c r="S129" i="1" s="1"/>
  <c r="R121" i="1"/>
  <c r="S121" i="1" s="1"/>
  <c r="R113" i="1"/>
  <c r="S113" i="1" s="1"/>
  <c r="R105" i="1"/>
  <c r="S105" i="1" s="1"/>
  <c r="R97" i="1"/>
  <c r="S97" i="1" s="1"/>
  <c r="R89" i="1"/>
  <c r="S89" i="1" s="1"/>
  <c r="R81" i="1"/>
  <c r="S81" i="1" s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R1387" i="1"/>
  <c r="S1387" i="1" s="1"/>
  <c r="R1379" i="1"/>
  <c r="S1379" i="1" s="1"/>
  <c r="R1371" i="1"/>
  <c r="S1371" i="1" s="1"/>
  <c r="R1363" i="1"/>
  <c r="S1363" i="1" s="1"/>
  <c r="R1355" i="1"/>
  <c r="S1355" i="1" s="1"/>
  <c r="R1347" i="1"/>
  <c r="S1347" i="1" s="1"/>
  <c r="R1339" i="1"/>
  <c r="S1339" i="1" s="1"/>
  <c r="R1331" i="1"/>
  <c r="S1331" i="1" s="1"/>
  <c r="R1323" i="1"/>
  <c r="S1323" i="1" s="1"/>
  <c r="R1315" i="1"/>
  <c r="S1315" i="1" s="1"/>
  <c r="R1307" i="1"/>
  <c r="S1307" i="1" s="1"/>
  <c r="R1299" i="1"/>
  <c r="S1299" i="1" s="1"/>
  <c r="R1291" i="1"/>
  <c r="S1291" i="1" s="1"/>
  <c r="R1283" i="1"/>
  <c r="S1283" i="1" s="1"/>
  <c r="R1275" i="1"/>
  <c r="S1275" i="1" s="1"/>
  <c r="R1267" i="1"/>
  <c r="S1267" i="1" s="1"/>
  <c r="R1259" i="1"/>
  <c r="S1259" i="1" s="1"/>
  <c r="R1251" i="1"/>
  <c r="S1251" i="1" s="1"/>
  <c r="R1243" i="1"/>
  <c r="S1243" i="1" s="1"/>
  <c r="R1235" i="1"/>
  <c r="S1235" i="1" s="1"/>
  <c r="R1227" i="1"/>
  <c r="S1227" i="1" s="1"/>
  <c r="R1219" i="1"/>
  <c r="S1219" i="1" s="1"/>
  <c r="R1211" i="1"/>
  <c r="S1211" i="1" s="1"/>
  <c r="R1203" i="1"/>
  <c r="S1203" i="1" s="1"/>
  <c r="R1195" i="1"/>
  <c r="S1195" i="1" s="1"/>
  <c r="R1187" i="1"/>
  <c r="S1187" i="1" s="1"/>
  <c r="R1179" i="1"/>
  <c r="S1179" i="1" s="1"/>
  <c r="R1171" i="1"/>
  <c r="S1171" i="1" s="1"/>
  <c r="R1163" i="1"/>
  <c r="S1163" i="1" s="1"/>
  <c r="R1155" i="1"/>
  <c r="S1155" i="1" s="1"/>
  <c r="R1147" i="1"/>
  <c r="S1147" i="1" s="1"/>
  <c r="R1139" i="1"/>
  <c r="S1139" i="1" s="1"/>
  <c r="R1131" i="1"/>
  <c r="S1131" i="1" s="1"/>
  <c r="R1123" i="1"/>
  <c r="S1123" i="1" s="1"/>
  <c r="R1115" i="1"/>
  <c r="S1115" i="1" s="1"/>
  <c r="R1107" i="1"/>
  <c r="S1107" i="1" s="1"/>
  <c r="R1099" i="1"/>
  <c r="S1099" i="1" s="1"/>
  <c r="R1091" i="1"/>
  <c r="S1091" i="1" s="1"/>
  <c r="R1083" i="1"/>
  <c r="S1083" i="1" s="1"/>
  <c r="R1075" i="1"/>
  <c r="S1075" i="1" s="1"/>
  <c r="R1067" i="1"/>
  <c r="S1067" i="1" s="1"/>
  <c r="R1059" i="1"/>
  <c r="S1059" i="1" s="1"/>
  <c r="R1051" i="1"/>
  <c r="S1051" i="1" s="1"/>
  <c r="R1043" i="1"/>
  <c r="S1043" i="1" s="1"/>
  <c r="R1035" i="1"/>
  <c r="S1035" i="1" s="1"/>
  <c r="R1027" i="1"/>
  <c r="S1027" i="1" s="1"/>
  <c r="R1019" i="1"/>
  <c r="S1019" i="1" s="1"/>
  <c r="R1011" i="1"/>
  <c r="S1011" i="1" s="1"/>
  <c r="R1003" i="1"/>
  <c r="S1003" i="1" s="1"/>
  <c r="R995" i="1"/>
  <c r="S995" i="1" s="1"/>
  <c r="R987" i="1"/>
  <c r="S987" i="1" s="1"/>
  <c r="R979" i="1"/>
  <c r="S979" i="1" s="1"/>
  <c r="R971" i="1"/>
  <c r="S971" i="1" s="1"/>
  <c r="R963" i="1"/>
  <c r="S963" i="1" s="1"/>
  <c r="R955" i="1"/>
  <c r="S955" i="1" s="1"/>
  <c r="R947" i="1"/>
  <c r="S947" i="1" s="1"/>
  <c r="R939" i="1"/>
  <c r="S939" i="1" s="1"/>
  <c r="R931" i="1"/>
  <c r="S931" i="1" s="1"/>
  <c r="R923" i="1"/>
  <c r="S923" i="1" s="1"/>
  <c r="R915" i="1"/>
  <c r="S915" i="1" s="1"/>
  <c r="R907" i="1"/>
  <c r="S907" i="1" s="1"/>
  <c r="R899" i="1"/>
  <c r="S899" i="1" s="1"/>
  <c r="R891" i="1"/>
  <c r="S891" i="1" s="1"/>
  <c r="R883" i="1"/>
  <c r="S883" i="1" s="1"/>
  <c r="R875" i="1"/>
  <c r="S875" i="1" s="1"/>
  <c r="R867" i="1"/>
  <c r="S867" i="1" s="1"/>
  <c r="R859" i="1"/>
  <c r="S859" i="1" s="1"/>
  <c r="R851" i="1"/>
  <c r="S851" i="1" s="1"/>
  <c r="R843" i="1"/>
  <c r="S843" i="1" s="1"/>
  <c r="R835" i="1"/>
  <c r="S835" i="1" s="1"/>
  <c r="R827" i="1"/>
  <c r="S827" i="1" s="1"/>
  <c r="R819" i="1"/>
  <c r="S819" i="1" s="1"/>
  <c r="R811" i="1"/>
  <c r="S811" i="1" s="1"/>
  <c r="R803" i="1"/>
  <c r="S803" i="1" s="1"/>
  <c r="R795" i="1"/>
  <c r="S795" i="1" s="1"/>
  <c r="R787" i="1"/>
  <c r="S787" i="1" s="1"/>
  <c r="R779" i="1"/>
  <c r="S779" i="1" s="1"/>
  <c r="R771" i="1"/>
  <c r="S771" i="1" s="1"/>
  <c r="R763" i="1"/>
  <c r="S763" i="1" s="1"/>
  <c r="R755" i="1"/>
  <c r="S755" i="1" s="1"/>
  <c r="R747" i="1"/>
  <c r="S747" i="1" s="1"/>
  <c r="R739" i="1"/>
  <c r="S739" i="1" s="1"/>
  <c r="R731" i="1"/>
  <c r="S731" i="1" s="1"/>
  <c r="R723" i="1"/>
  <c r="S723" i="1" s="1"/>
  <c r="R715" i="1"/>
  <c r="S715" i="1" s="1"/>
  <c r="R707" i="1"/>
  <c r="S707" i="1" s="1"/>
  <c r="R699" i="1"/>
  <c r="S699" i="1" s="1"/>
  <c r="R691" i="1"/>
  <c r="S691" i="1" s="1"/>
  <c r="R683" i="1"/>
  <c r="S683" i="1" s="1"/>
  <c r="R1995" i="1"/>
  <c r="S1995" i="1" s="1"/>
  <c r="R1971" i="1"/>
  <c r="S1971" i="1" s="1"/>
  <c r="R1939" i="1"/>
  <c r="S1939" i="1" s="1"/>
  <c r="R1899" i="1"/>
  <c r="S1899" i="1" s="1"/>
  <c r="R1859" i="1"/>
  <c r="S1859" i="1" s="1"/>
  <c r="R1819" i="1"/>
  <c r="S1819" i="1" s="1"/>
  <c r="R1795" i="1"/>
  <c r="S1795" i="1" s="1"/>
  <c r="R1763" i="1"/>
  <c r="S1763" i="1" s="1"/>
  <c r="R1723" i="1"/>
  <c r="S1723" i="1" s="1"/>
  <c r="R1699" i="1"/>
  <c r="S1699" i="1" s="1"/>
  <c r="R1667" i="1"/>
  <c r="S1667" i="1" s="1"/>
  <c r="R1635" i="1"/>
  <c r="S1635" i="1" s="1"/>
  <c r="R1603" i="1"/>
  <c r="S1603" i="1" s="1"/>
  <c r="R1571" i="1"/>
  <c r="S1571" i="1" s="1"/>
  <c r="R1539" i="1"/>
  <c r="S1539" i="1" s="1"/>
  <c r="R1515" i="1"/>
  <c r="S1515" i="1" s="1"/>
  <c r="R1499" i="1"/>
  <c r="S1499" i="1" s="1"/>
  <c r="R1483" i="1"/>
  <c r="S1483" i="1" s="1"/>
  <c r="R1475" i="1"/>
  <c r="S1475" i="1" s="1"/>
  <c r="R1459" i="1"/>
  <c r="S1459" i="1" s="1"/>
  <c r="R1443" i="1"/>
  <c r="S1443" i="1" s="1"/>
  <c r="R1435" i="1"/>
  <c r="S1435" i="1" s="1"/>
  <c r="R1427" i="1"/>
  <c r="S1427" i="1" s="1"/>
  <c r="R1419" i="1"/>
  <c r="S1419" i="1" s="1"/>
  <c r="R1411" i="1"/>
  <c r="S1411" i="1" s="1"/>
  <c r="R1403" i="1"/>
  <c r="S1403" i="1" s="1"/>
  <c r="R1395" i="1"/>
  <c r="S1395" i="1" s="1"/>
  <c r="R1994" i="1"/>
  <c r="S1994" i="1" s="1"/>
  <c r="R1986" i="1"/>
  <c r="S1986" i="1" s="1"/>
  <c r="R1978" i="1"/>
  <c r="S1978" i="1" s="1"/>
  <c r="R1970" i="1"/>
  <c r="S1970" i="1" s="1"/>
  <c r="R1962" i="1"/>
  <c r="S1962" i="1" s="1"/>
  <c r="R1954" i="1"/>
  <c r="S1954" i="1" s="1"/>
  <c r="R1946" i="1"/>
  <c r="S1946" i="1" s="1"/>
  <c r="R1938" i="1"/>
  <c r="S1938" i="1" s="1"/>
  <c r="R1930" i="1"/>
  <c r="S1930" i="1" s="1"/>
  <c r="R1922" i="1"/>
  <c r="S1922" i="1" s="1"/>
  <c r="R1914" i="1"/>
  <c r="S1914" i="1" s="1"/>
  <c r="R1906" i="1"/>
  <c r="S1906" i="1" s="1"/>
  <c r="R1898" i="1"/>
  <c r="S1898" i="1" s="1"/>
  <c r="R1890" i="1"/>
  <c r="S1890" i="1" s="1"/>
  <c r="R1882" i="1"/>
  <c r="S1882" i="1" s="1"/>
  <c r="R1874" i="1"/>
  <c r="S1874" i="1" s="1"/>
  <c r="R1866" i="1"/>
  <c r="S1866" i="1" s="1"/>
  <c r="R1858" i="1"/>
  <c r="S1858" i="1" s="1"/>
  <c r="R1850" i="1"/>
  <c r="S1850" i="1" s="1"/>
  <c r="R1842" i="1"/>
  <c r="S1842" i="1" s="1"/>
  <c r="R1834" i="1"/>
  <c r="S1834" i="1" s="1"/>
  <c r="R1826" i="1"/>
  <c r="S1826" i="1" s="1"/>
  <c r="R1818" i="1"/>
  <c r="S1818" i="1" s="1"/>
  <c r="R1810" i="1"/>
  <c r="S1810" i="1" s="1"/>
  <c r="R1802" i="1"/>
  <c r="S1802" i="1" s="1"/>
  <c r="R1794" i="1"/>
  <c r="S1794" i="1" s="1"/>
  <c r="R1786" i="1"/>
  <c r="S1786" i="1" s="1"/>
  <c r="R1778" i="1"/>
  <c r="S1778" i="1" s="1"/>
  <c r="R1770" i="1"/>
  <c r="S1770" i="1" s="1"/>
  <c r="R1762" i="1"/>
  <c r="S1762" i="1" s="1"/>
  <c r="R1754" i="1"/>
  <c r="S1754" i="1" s="1"/>
  <c r="R1746" i="1"/>
  <c r="S1746" i="1" s="1"/>
  <c r="R1738" i="1"/>
  <c r="S1738" i="1" s="1"/>
  <c r="R1730" i="1"/>
  <c r="S1730" i="1" s="1"/>
  <c r="R1722" i="1"/>
  <c r="S1722" i="1" s="1"/>
  <c r="R1714" i="1"/>
  <c r="S1714" i="1" s="1"/>
  <c r="R1706" i="1"/>
  <c r="S1706" i="1" s="1"/>
  <c r="R1698" i="1"/>
  <c r="S1698" i="1" s="1"/>
  <c r="R1690" i="1"/>
  <c r="S1690" i="1" s="1"/>
  <c r="R1682" i="1"/>
  <c r="S1682" i="1" s="1"/>
  <c r="R1674" i="1"/>
  <c r="S1674" i="1" s="1"/>
  <c r="R1666" i="1"/>
  <c r="S1666" i="1" s="1"/>
  <c r="R1658" i="1"/>
  <c r="S1658" i="1" s="1"/>
  <c r="R1650" i="1"/>
  <c r="S1650" i="1" s="1"/>
  <c r="R1642" i="1"/>
  <c r="S1642" i="1" s="1"/>
  <c r="R1634" i="1"/>
  <c r="S1634" i="1" s="1"/>
  <c r="R1626" i="1"/>
  <c r="S1626" i="1" s="1"/>
  <c r="R1618" i="1"/>
  <c r="S1618" i="1" s="1"/>
  <c r="R1610" i="1"/>
  <c r="S1610" i="1" s="1"/>
  <c r="R1602" i="1"/>
  <c r="S1602" i="1" s="1"/>
  <c r="R1594" i="1"/>
  <c r="S1594" i="1" s="1"/>
  <c r="R1586" i="1"/>
  <c r="S1586" i="1" s="1"/>
  <c r="R1578" i="1"/>
  <c r="S1578" i="1" s="1"/>
  <c r="R1570" i="1"/>
  <c r="S1570" i="1" s="1"/>
  <c r="R1562" i="1"/>
  <c r="S1562" i="1" s="1"/>
  <c r="R1554" i="1"/>
  <c r="S1554" i="1" s="1"/>
  <c r="R1546" i="1"/>
  <c r="S1546" i="1" s="1"/>
  <c r="R1538" i="1"/>
  <c r="S1538" i="1" s="1"/>
  <c r="R1530" i="1"/>
  <c r="S1530" i="1" s="1"/>
  <c r="R1522" i="1"/>
  <c r="S1522" i="1" s="1"/>
  <c r="R1514" i="1"/>
  <c r="S1514" i="1" s="1"/>
  <c r="R1506" i="1"/>
  <c r="S1506" i="1" s="1"/>
  <c r="R1498" i="1"/>
  <c r="S1498" i="1" s="1"/>
  <c r="R1490" i="1"/>
  <c r="S1490" i="1" s="1"/>
  <c r="R1482" i="1"/>
  <c r="S1482" i="1" s="1"/>
  <c r="R1474" i="1"/>
  <c r="S1474" i="1" s="1"/>
  <c r="R1466" i="1"/>
  <c r="S1466" i="1" s="1"/>
  <c r="R1458" i="1"/>
  <c r="S1458" i="1" s="1"/>
  <c r="R1450" i="1"/>
  <c r="S1450" i="1" s="1"/>
  <c r="R1442" i="1"/>
  <c r="S1442" i="1" s="1"/>
  <c r="R1434" i="1"/>
  <c r="S1434" i="1" s="1"/>
  <c r="R1426" i="1"/>
  <c r="S1426" i="1" s="1"/>
  <c r="R1418" i="1"/>
  <c r="S1418" i="1" s="1"/>
  <c r="R1410" i="1"/>
  <c r="S1410" i="1" s="1"/>
  <c r="R1402" i="1"/>
  <c r="S1402" i="1" s="1"/>
  <c r="R1394" i="1"/>
  <c r="S1394" i="1" s="1"/>
  <c r="R1386" i="1"/>
  <c r="S1386" i="1" s="1"/>
  <c r="R1378" i="1"/>
  <c r="S1378" i="1" s="1"/>
  <c r="R1370" i="1"/>
  <c r="S1370" i="1" s="1"/>
  <c r="R1362" i="1"/>
  <c r="S1362" i="1" s="1"/>
  <c r="R1354" i="1"/>
  <c r="S1354" i="1" s="1"/>
  <c r="R1346" i="1"/>
  <c r="S1346" i="1" s="1"/>
  <c r="R1338" i="1"/>
  <c r="S1338" i="1" s="1"/>
  <c r="R1330" i="1"/>
  <c r="S1330" i="1" s="1"/>
  <c r="R1322" i="1"/>
  <c r="S1322" i="1" s="1"/>
  <c r="R1314" i="1"/>
  <c r="S1314" i="1" s="1"/>
  <c r="R1306" i="1"/>
  <c r="S1306" i="1" s="1"/>
  <c r="R1298" i="1"/>
  <c r="S1298" i="1" s="1"/>
  <c r="R1290" i="1"/>
  <c r="S1290" i="1" s="1"/>
  <c r="R1282" i="1"/>
  <c r="S1282" i="1" s="1"/>
  <c r="R1274" i="1"/>
  <c r="S1274" i="1" s="1"/>
  <c r="R1963" i="1"/>
  <c r="S1963" i="1" s="1"/>
  <c r="R1931" i="1"/>
  <c r="S1931" i="1" s="1"/>
  <c r="R1891" i="1"/>
  <c r="S1891" i="1" s="1"/>
  <c r="R1867" i="1"/>
  <c r="S1867" i="1" s="1"/>
  <c r="R1827" i="1"/>
  <c r="S1827" i="1" s="1"/>
  <c r="R1787" i="1"/>
  <c r="S1787" i="1" s="1"/>
  <c r="R1747" i="1"/>
  <c r="S1747" i="1" s="1"/>
  <c r="R1715" i="1"/>
  <c r="S1715" i="1" s="1"/>
  <c r="R1675" i="1"/>
  <c r="S1675" i="1" s="1"/>
  <c r="R1643" i="1"/>
  <c r="S1643" i="1" s="1"/>
  <c r="R1611" i="1"/>
  <c r="S1611" i="1" s="1"/>
  <c r="R1579" i="1"/>
  <c r="S1579" i="1" s="1"/>
  <c r="R1563" i="1"/>
  <c r="S1563" i="1" s="1"/>
  <c r="R1531" i="1"/>
  <c r="S1531" i="1" s="1"/>
  <c r="R1507" i="1"/>
  <c r="S1507" i="1" s="1"/>
  <c r="R1451" i="1"/>
  <c r="S1451" i="1" s="1"/>
  <c r="R1955" i="1"/>
  <c r="S1955" i="1" s="1"/>
  <c r="R1923" i="1"/>
  <c r="S1923" i="1" s="1"/>
  <c r="R1907" i="1"/>
  <c r="S1907" i="1" s="1"/>
  <c r="R1875" i="1"/>
  <c r="S1875" i="1" s="1"/>
  <c r="R1843" i="1"/>
  <c r="S1843" i="1" s="1"/>
  <c r="R1811" i="1"/>
  <c r="S1811" i="1" s="1"/>
  <c r="R1779" i="1"/>
  <c r="S1779" i="1" s="1"/>
  <c r="R1755" i="1"/>
  <c r="S1755" i="1" s="1"/>
  <c r="R1731" i="1"/>
  <c r="S1731" i="1" s="1"/>
  <c r="R1691" i="1"/>
  <c r="S1691" i="1" s="1"/>
  <c r="R1659" i="1"/>
  <c r="S1659" i="1" s="1"/>
  <c r="R1627" i="1"/>
  <c r="S1627" i="1" s="1"/>
  <c r="R1595" i="1"/>
  <c r="S1595" i="1" s="1"/>
  <c r="R1547" i="1"/>
  <c r="S1547" i="1" s="1"/>
  <c r="R1523" i="1"/>
  <c r="S1523" i="1" s="1"/>
  <c r="R1467" i="1"/>
  <c r="S1467" i="1" s="1"/>
  <c r="R1987" i="1"/>
  <c r="S1987" i="1" s="1"/>
  <c r="R1979" i="1"/>
  <c r="S1979" i="1" s="1"/>
  <c r="R1947" i="1"/>
  <c r="S1947" i="1" s="1"/>
  <c r="R1915" i="1"/>
  <c r="S1915" i="1" s="1"/>
  <c r="R1883" i="1"/>
  <c r="S1883" i="1" s="1"/>
  <c r="R1851" i="1"/>
  <c r="S1851" i="1" s="1"/>
  <c r="R1835" i="1"/>
  <c r="S1835" i="1" s="1"/>
  <c r="R1803" i="1"/>
  <c r="S1803" i="1" s="1"/>
  <c r="R1771" i="1"/>
  <c r="S1771" i="1" s="1"/>
  <c r="R1739" i="1"/>
  <c r="S1739" i="1" s="1"/>
  <c r="R1707" i="1"/>
  <c r="S1707" i="1" s="1"/>
  <c r="R1683" i="1"/>
  <c r="S1683" i="1" s="1"/>
  <c r="R1651" i="1"/>
  <c r="S1651" i="1" s="1"/>
  <c r="R1619" i="1"/>
  <c r="S1619" i="1" s="1"/>
  <c r="R1587" i="1"/>
  <c r="S1587" i="1" s="1"/>
  <c r="R1555" i="1"/>
  <c r="S1555" i="1" s="1"/>
  <c r="R1491" i="1"/>
  <c r="S1491" i="1" s="1"/>
  <c r="R1266" i="1"/>
  <c r="S1266" i="1" s="1"/>
  <c r="R1258" i="1"/>
  <c r="S1258" i="1" s="1"/>
  <c r="R1250" i="1"/>
  <c r="S1250" i="1" s="1"/>
  <c r="R1242" i="1"/>
  <c r="S1242" i="1" s="1"/>
  <c r="R1234" i="1"/>
  <c r="S1234" i="1" s="1"/>
  <c r="R1226" i="1"/>
  <c r="S1226" i="1" s="1"/>
  <c r="R1218" i="1"/>
  <c r="S1218" i="1" s="1"/>
  <c r="R1210" i="1"/>
  <c r="S1210" i="1" s="1"/>
  <c r="R1202" i="1"/>
  <c r="S1202" i="1" s="1"/>
  <c r="R1194" i="1"/>
  <c r="S1194" i="1" s="1"/>
  <c r="R1186" i="1"/>
  <c r="S1186" i="1" s="1"/>
  <c r="R1178" i="1"/>
  <c r="S1178" i="1" s="1"/>
  <c r="R1170" i="1"/>
  <c r="S1170" i="1" s="1"/>
  <c r="R1162" i="1"/>
  <c r="S1162" i="1" s="1"/>
  <c r="R1154" i="1"/>
  <c r="S1154" i="1" s="1"/>
  <c r="R1146" i="1"/>
  <c r="S1146" i="1" s="1"/>
  <c r="R1138" i="1"/>
  <c r="S1138" i="1" s="1"/>
  <c r="R1130" i="1"/>
  <c r="S1130" i="1" s="1"/>
  <c r="R1122" i="1"/>
  <c r="S1122" i="1" s="1"/>
  <c r="R1114" i="1"/>
  <c r="S1114" i="1" s="1"/>
  <c r="R1106" i="1"/>
  <c r="S1106" i="1" s="1"/>
  <c r="R1098" i="1"/>
  <c r="S1098" i="1" s="1"/>
  <c r="R1090" i="1"/>
  <c r="S1090" i="1" s="1"/>
  <c r="R1082" i="1"/>
  <c r="S1082" i="1" s="1"/>
  <c r="R1074" i="1"/>
  <c r="S1074" i="1" s="1"/>
  <c r="R1066" i="1"/>
  <c r="S1066" i="1" s="1"/>
  <c r="R1058" i="1"/>
  <c r="S1058" i="1" s="1"/>
  <c r="R1050" i="1"/>
  <c r="S1050" i="1" s="1"/>
  <c r="R1042" i="1"/>
  <c r="S1042" i="1" s="1"/>
  <c r="R1034" i="1"/>
  <c r="S1034" i="1" s="1"/>
  <c r="R1026" i="1"/>
  <c r="S1026" i="1" s="1"/>
  <c r="R1018" i="1"/>
  <c r="S1018" i="1" s="1"/>
  <c r="R1010" i="1"/>
  <c r="S1010" i="1" s="1"/>
  <c r="R1002" i="1"/>
  <c r="S1002" i="1" s="1"/>
  <c r="R994" i="1"/>
  <c r="S994" i="1" s="1"/>
  <c r="R986" i="1"/>
  <c r="S986" i="1" s="1"/>
  <c r="R978" i="1"/>
  <c r="S978" i="1" s="1"/>
  <c r="R970" i="1"/>
  <c r="S970" i="1" s="1"/>
  <c r="R962" i="1"/>
  <c r="S962" i="1" s="1"/>
  <c r="R954" i="1"/>
  <c r="S954" i="1" s="1"/>
  <c r="R946" i="1"/>
  <c r="S946" i="1" s="1"/>
  <c r="R938" i="1"/>
  <c r="S938" i="1" s="1"/>
  <c r="R930" i="1"/>
  <c r="S930" i="1" s="1"/>
  <c r="R922" i="1"/>
  <c r="S922" i="1" s="1"/>
  <c r="R914" i="1"/>
  <c r="S914" i="1" s="1"/>
  <c r="R906" i="1"/>
  <c r="S906" i="1" s="1"/>
  <c r="R898" i="1"/>
  <c r="S898" i="1" s="1"/>
  <c r="R890" i="1"/>
  <c r="S890" i="1" s="1"/>
  <c r="R882" i="1"/>
  <c r="S882" i="1" s="1"/>
  <c r="R874" i="1"/>
  <c r="S874" i="1" s="1"/>
  <c r="R866" i="1"/>
  <c r="S866" i="1" s="1"/>
  <c r="R858" i="1"/>
  <c r="S858" i="1" s="1"/>
  <c r="R850" i="1"/>
  <c r="S850" i="1" s="1"/>
  <c r="R842" i="1"/>
  <c r="S842" i="1" s="1"/>
  <c r="R834" i="1"/>
  <c r="S834" i="1" s="1"/>
  <c r="R826" i="1"/>
  <c r="S826" i="1" s="1"/>
  <c r="R818" i="1"/>
  <c r="S818" i="1" s="1"/>
  <c r="R810" i="1"/>
  <c r="S810" i="1" s="1"/>
  <c r="R802" i="1"/>
  <c r="S802" i="1" s="1"/>
  <c r="R794" i="1"/>
  <c r="S794" i="1" s="1"/>
  <c r="R786" i="1"/>
  <c r="S786" i="1" s="1"/>
  <c r="R778" i="1"/>
  <c r="S778" i="1" s="1"/>
  <c r="R770" i="1"/>
  <c r="S770" i="1" s="1"/>
  <c r="R762" i="1"/>
  <c r="S762" i="1" s="1"/>
  <c r="R754" i="1"/>
  <c r="S754" i="1" s="1"/>
  <c r="R746" i="1"/>
  <c r="S746" i="1" s="1"/>
  <c r="R738" i="1"/>
  <c r="S738" i="1" s="1"/>
  <c r="R730" i="1"/>
  <c r="S730" i="1" s="1"/>
  <c r="R722" i="1"/>
  <c r="S722" i="1" s="1"/>
  <c r="R714" i="1"/>
  <c r="S714" i="1" s="1"/>
  <c r="R706" i="1"/>
  <c r="S706" i="1" s="1"/>
  <c r="R698" i="1"/>
  <c r="S698" i="1" s="1"/>
  <c r="R690" i="1"/>
  <c r="S690" i="1" s="1"/>
  <c r="R682" i="1"/>
  <c r="S682" i="1" s="1"/>
  <c r="R674" i="1"/>
  <c r="S674" i="1" s="1"/>
  <c r="R666" i="1"/>
  <c r="S666" i="1" s="1"/>
  <c r="R658" i="1"/>
  <c r="S658" i="1" s="1"/>
  <c r="R650" i="1"/>
  <c r="S650" i="1" s="1"/>
  <c r="R642" i="1"/>
  <c r="S642" i="1" s="1"/>
  <c r="R634" i="1"/>
  <c r="S634" i="1" s="1"/>
  <c r="R626" i="1"/>
  <c r="S626" i="1" s="1"/>
  <c r="R618" i="1"/>
  <c r="S618" i="1" s="1"/>
  <c r="R610" i="1"/>
  <c r="S610" i="1" s="1"/>
  <c r="R602" i="1"/>
  <c r="S602" i="1" s="1"/>
  <c r="R594" i="1"/>
  <c r="S594" i="1" s="1"/>
  <c r="R675" i="1"/>
  <c r="S675" i="1" s="1"/>
  <c r="R667" i="1"/>
  <c r="S667" i="1" s="1"/>
  <c r="R659" i="1"/>
  <c r="S659" i="1" s="1"/>
  <c r="R651" i="1"/>
  <c r="S651" i="1" s="1"/>
  <c r="R643" i="1"/>
  <c r="S643" i="1" s="1"/>
  <c r="R635" i="1"/>
  <c r="S635" i="1" s="1"/>
  <c r="R627" i="1"/>
  <c r="S627" i="1" s="1"/>
  <c r="R619" i="1"/>
  <c r="S619" i="1" s="1"/>
  <c r="R611" i="1"/>
  <c r="S611" i="1" s="1"/>
  <c r="R603" i="1"/>
  <c r="S603" i="1" s="1"/>
  <c r="R595" i="1"/>
  <c r="S595" i="1" s="1"/>
  <c r="R587" i="1"/>
  <c r="S587" i="1" s="1"/>
  <c r="R579" i="1"/>
  <c r="S579" i="1" s="1"/>
  <c r="R571" i="1"/>
  <c r="S571" i="1" s="1"/>
  <c r="R563" i="1"/>
  <c r="S563" i="1" s="1"/>
  <c r="R555" i="1"/>
  <c r="S555" i="1" s="1"/>
  <c r="R547" i="1"/>
  <c r="S547" i="1" s="1"/>
  <c r="R539" i="1"/>
  <c r="S539" i="1" s="1"/>
  <c r="R531" i="1"/>
  <c r="S531" i="1" s="1"/>
  <c r="R523" i="1"/>
  <c r="S523" i="1" s="1"/>
  <c r="R515" i="1"/>
  <c r="S515" i="1" s="1"/>
  <c r="R507" i="1"/>
  <c r="S507" i="1" s="1"/>
  <c r="R499" i="1"/>
  <c r="S499" i="1" s="1"/>
  <c r="R491" i="1"/>
  <c r="S491" i="1" s="1"/>
  <c r="R483" i="1"/>
  <c r="S483" i="1" s="1"/>
  <c r="R475" i="1"/>
  <c r="S475" i="1" s="1"/>
  <c r="R467" i="1"/>
  <c r="S467" i="1" s="1"/>
  <c r="R459" i="1"/>
  <c r="S459" i="1" s="1"/>
  <c r="R451" i="1"/>
  <c r="S451" i="1" s="1"/>
  <c r="R443" i="1"/>
  <c r="S443" i="1" s="1"/>
  <c r="R435" i="1"/>
  <c r="S435" i="1" s="1"/>
  <c r="R427" i="1"/>
  <c r="S427" i="1" s="1"/>
  <c r="R419" i="1"/>
  <c r="S419" i="1" s="1"/>
  <c r="R411" i="1"/>
  <c r="S411" i="1" s="1"/>
  <c r="R403" i="1"/>
  <c r="S403" i="1" s="1"/>
  <c r="R395" i="1"/>
  <c r="S395" i="1" s="1"/>
  <c r="R387" i="1"/>
  <c r="S387" i="1" s="1"/>
  <c r="R379" i="1"/>
  <c r="S379" i="1" s="1"/>
  <c r="R371" i="1"/>
  <c r="S371" i="1" s="1"/>
  <c r="R363" i="1"/>
  <c r="S363" i="1" s="1"/>
  <c r="R355" i="1"/>
  <c r="S355" i="1" s="1"/>
  <c r="R347" i="1"/>
  <c r="S347" i="1" s="1"/>
  <c r="R339" i="1"/>
  <c r="S339" i="1" s="1"/>
  <c r="R331" i="1"/>
  <c r="S331" i="1" s="1"/>
  <c r="R323" i="1"/>
  <c r="S323" i="1" s="1"/>
  <c r="R315" i="1"/>
  <c r="S315" i="1" s="1"/>
  <c r="R307" i="1"/>
  <c r="S307" i="1" s="1"/>
  <c r="R299" i="1"/>
  <c r="S299" i="1" s="1"/>
  <c r="R291" i="1"/>
  <c r="S291" i="1" s="1"/>
  <c r="R283" i="1"/>
  <c r="S283" i="1" s="1"/>
  <c r="R275" i="1"/>
  <c r="S275" i="1" s="1"/>
  <c r="R267" i="1"/>
  <c r="S267" i="1" s="1"/>
  <c r="R259" i="1"/>
  <c r="S259" i="1" s="1"/>
  <c r="R251" i="1"/>
  <c r="S251" i="1" s="1"/>
  <c r="R243" i="1"/>
  <c r="S243" i="1" s="1"/>
  <c r="R235" i="1"/>
  <c r="S235" i="1" s="1"/>
  <c r="R227" i="1"/>
  <c r="S227" i="1" s="1"/>
  <c r="R219" i="1"/>
  <c r="S219" i="1" s="1"/>
  <c r="R211" i="1"/>
  <c r="S211" i="1" s="1"/>
  <c r="R203" i="1"/>
  <c r="S203" i="1" s="1"/>
  <c r="R195" i="1"/>
  <c r="S195" i="1" s="1"/>
  <c r="R187" i="1"/>
  <c r="S187" i="1" s="1"/>
  <c r="R179" i="1"/>
  <c r="S179" i="1" s="1"/>
  <c r="R171" i="1"/>
  <c r="S171" i="1" s="1"/>
  <c r="R163" i="1"/>
  <c r="S163" i="1" s="1"/>
  <c r="R155" i="1"/>
  <c r="S15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  <c r="R91" i="1"/>
  <c r="S91" i="1" s="1"/>
  <c r="R83" i="1"/>
  <c r="S83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R586" i="1"/>
  <c r="S586" i="1" s="1"/>
  <c r="R578" i="1"/>
  <c r="S578" i="1" s="1"/>
  <c r="R570" i="1"/>
  <c r="S570" i="1" s="1"/>
  <c r="R562" i="1"/>
  <c r="S562" i="1" s="1"/>
  <c r="R554" i="1"/>
  <c r="S554" i="1" s="1"/>
  <c r="R546" i="1"/>
  <c r="S546" i="1" s="1"/>
  <c r="R538" i="1"/>
  <c r="S538" i="1" s="1"/>
  <c r="R530" i="1"/>
  <c r="S530" i="1" s="1"/>
  <c r="R522" i="1"/>
  <c r="S522" i="1" s="1"/>
  <c r="R514" i="1"/>
  <c r="S514" i="1" s="1"/>
  <c r="R506" i="1"/>
  <c r="S506" i="1" s="1"/>
  <c r="R498" i="1"/>
  <c r="S498" i="1" s="1"/>
  <c r="R490" i="1"/>
  <c r="S490" i="1" s="1"/>
  <c r="R482" i="1"/>
  <c r="S482" i="1" s="1"/>
  <c r="R474" i="1"/>
  <c r="S474" i="1" s="1"/>
  <c r="R466" i="1"/>
  <c r="S466" i="1" s="1"/>
  <c r="R458" i="1"/>
  <c r="S458" i="1" s="1"/>
  <c r="R450" i="1"/>
  <c r="S450" i="1" s="1"/>
  <c r="R442" i="1"/>
  <c r="S442" i="1" s="1"/>
  <c r="R434" i="1"/>
  <c r="S434" i="1" s="1"/>
  <c r="R426" i="1"/>
  <c r="S426" i="1" s="1"/>
  <c r="R418" i="1"/>
  <c r="S418" i="1" s="1"/>
  <c r="R410" i="1"/>
  <c r="S410" i="1" s="1"/>
  <c r="R402" i="1"/>
  <c r="S402" i="1" s="1"/>
  <c r="R394" i="1"/>
  <c r="S394" i="1" s="1"/>
  <c r="R386" i="1"/>
  <c r="S386" i="1" s="1"/>
  <c r="R378" i="1"/>
  <c r="S378" i="1" s="1"/>
  <c r="R370" i="1"/>
  <c r="S370" i="1" s="1"/>
  <c r="R362" i="1"/>
  <c r="S362" i="1" s="1"/>
  <c r="R354" i="1"/>
  <c r="S354" i="1" s="1"/>
  <c r="R346" i="1"/>
  <c r="S346" i="1" s="1"/>
  <c r="R338" i="1"/>
  <c r="S338" i="1" s="1"/>
  <c r="R330" i="1"/>
  <c r="S330" i="1" s="1"/>
  <c r="R322" i="1"/>
  <c r="S322" i="1" s="1"/>
  <c r="R314" i="1"/>
  <c r="S314" i="1" s="1"/>
  <c r="R306" i="1"/>
  <c r="S306" i="1" s="1"/>
  <c r="R298" i="1"/>
  <c r="S298" i="1" s="1"/>
  <c r="R290" i="1"/>
  <c r="S290" i="1" s="1"/>
  <c r="R282" i="1"/>
  <c r="S282" i="1" s="1"/>
  <c r="R274" i="1"/>
  <c r="S274" i="1" s="1"/>
  <c r="R266" i="1"/>
  <c r="S266" i="1" s="1"/>
  <c r="R258" i="1"/>
  <c r="S258" i="1" s="1"/>
  <c r="R250" i="1"/>
  <c r="S250" i="1" s="1"/>
  <c r="R242" i="1"/>
  <c r="S242" i="1" s="1"/>
  <c r="R234" i="1"/>
  <c r="S234" i="1" s="1"/>
  <c r="R226" i="1"/>
  <c r="S226" i="1" s="1"/>
  <c r="R218" i="1"/>
  <c r="S218" i="1" s="1"/>
  <c r="R210" i="1"/>
  <c r="S210" i="1" s="1"/>
  <c r="R202" i="1"/>
  <c r="S202" i="1" s="1"/>
  <c r="R194" i="1"/>
  <c r="S194" i="1" s="1"/>
  <c r="R186" i="1"/>
  <c r="S186" i="1" s="1"/>
  <c r="R178" i="1"/>
  <c r="S178" i="1" s="1"/>
  <c r="R170" i="1"/>
  <c r="S170" i="1" s="1"/>
  <c r="R162" i="1"/>
  <c r="S162" i="1" s="1"/>
  <c r="R154" i="1"/>
  <c r="S154" i="1" s="1"/>
  <c r="R146" i="1"/>
  <c r="S146" i="1" s="1"/>
  <c r="R138" i="1"/>
  <c r="S138" i="1" s="1"/>
  <c r="R130" i="1"/>
  <c r="S130" i="1" s="1"/>
  <c r="R122" i="1"/>
  <c r="S122" i="1" s="1"/>
  <c r="R114" i="1"/>
  <c r="S114" i="1" s="1"/>
  <c r="R106" i="1"/>
  <c r="S106" i="1" s="1"/>
  <c r="R98" i="1"/>
  <c r="S98" i="1" s="1"/>
  <c r="R90" i="1"/>
  <c r="S90" i="1" s="1"/>
  <c r="R82" i="1"/>
  <c r="S8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R1751" i="1"/>
  <c r="S1751" i="1" s="1"/>
  <c r="R1992" i="1"/>
  <c r="S1992" i="1" s="1"/>
  <c r="R1976" i="1"/>
  <c r="S1976" i="1" s="1"/>
  <c r="R1960" i="1"/>
  <c r="S1960" i="1" s="1"/>
  <c r="R1944" i="1"/>
  <c r="S1944" i="1" s="1"/>
  <c r="R1928" i="1"/>
  <c r="S1928" i="1" s="1"/>
  <c r="R1912" i="1"/>
  <c r="S1912" i="1" s="1"/>
  <c r="R1896" i="1"/>
  <c r="S1896" i="1" s="1"/>
  <c r="R1880" i="1"/>
  <c r="S1880" i="1" s="1"/>
  <c r="R1864" i="1"/>
  <c r="S1864" i="1" s="1"/>
  <c r="R1848" i="1"/>
  <c r="S1848" i="1" s="1"/>
  <c r="R1832" i="1"/>
  <c r="S1832" i="1" s="1"/>
  <c r="R1816" i="1"/>
  <c r="S1816" i="1" s="1"/>
  <c r="R1800" i="1"/>
  <c r="S1800" i="1" s="1"/>
  <c r="R1784" i="1"/>
  <c r="S1784" i="1" s="1"/>
  <c r="R1768" i="1"/>
  <c r="S1768" i="1" s="1"/>
  <c r="R1752" i="1"/>
  <c r="S1752" i="1" s="1"/>
  <c r="R1736" i="1"/>
  <c r="S1736" i="1" s="1"/>
  <c r="R1720" i="1"/>
  <c r="S1720" i="1" s="1"/>
  <c r="R1704" i="1"/>
  <c r="S1704" i="1" s="1"/>
  <c r="R1696" i="1"/>
  <c r="S1696" i="1" s="1"/>
  <c r="R2000" i="1"/>
  <c r="S2000" i="1" s="1"/>
  <c r="R1984" i="1"/>
  <c r="S1984" i="1" s="1"/>
  <c r="R1968" i="1"/>
  <c r="S1968" i="1" s="1"/>
  <c r="R1952" i="1"/>
  <c r="S1952" i="1" s="1"/>
  <c r="R1936" i="1"/>
  <c r="S1936" i="1" s="1"/>
  <c r="R1920" i="1"/>
  <c r="S1920" i="1" s="1"/>
  <c r="R1904" i="1"/>
  <c r="S1904" i="1" s="1"/>
  <c r="R1888" i="1"/>
  <c r="S1888" i="1" s="1"/>
  <c r="R1872" i="1"/>
  <c r="S1872" i="1" s="1"/>
  <c r="R1856" i="1"/>
  <c r="S1856" i="1" s="1"/>
  <c r="R1840" i="1"/>
  <c r="S1840" i="1" s="1"/>
  <c r="R1824" i="1"/>
  <c r="S1824" i="1" s="1"/>
  <c r="R1808" i="1"/>
  <c r="S1808" i="1" s="1"/>
  <c r="R1792" i="1"/>
  <c r="S1792" i="1" s="1"/>
  <c r="R1776" i="1"/>
  <c r="S1776" i="1" s="1"/>
  <c r="R1760" i="1"/>
  <c r="S1760" i="1" s="1"/>
  <c r="R1744" i="1"/>
  <c r="S1744" i="1" s="1"/>
  <c r="R1728" i="1"/>
  <c r="S1728" i="1" s="1"/>
  <c r="R1712" i="1"/>
  <c r="S1712" i="1" s="1"/>
  <c r="R1680" i="1"/>
  <c r="S1680" i="1" s="1"/>
  <c r="R1664" i="1"/>
  <c r="S1664" i="1" s="1"/>
  <c r="R1648" i="1"/>
  <c r="S1648" i="1" s="1"/>
  <c r="R1632" i="1"/>
  <c r="S1632" i="1" s="1"/>
  <c r="R1616" i="1"/>
  <c r="S1616" i="1" s="1"/>
  <c r="R1600" i="1"/>
  <c r="S1600" i="1" s="1"/>
  <c r="R1584" i="1"/>
  <c r="S1584" i="1" s="1"/>
  <c r="R1568" i="1"/>
  <c r="S1568" i="1" s="1"/>
  <c r="R1552" i="1"/>
  <c r="S1552" i="1" s="1"/>
  <c r="R1536" i="1"/>
  <c r="S1536" i="1" s="1"/>
  <c r="R1520" i="1"/>
  <c r="S1520" i="1" s="1"/>
  <c r="R1504" i="1"/>
  <c r="S1504" i="1" s="1"/>
  <c r="R1488" i="1"/>
  <c r="S1488" i="1" s="1"/>
  <c r="R1464" i="1"/>
  <c r="S1464" i="1" s="1"/>
  <c r="R1448" i="1"/>
  <c r="S1448" i="1" s="1"/>
  <c r="R1432" i="1"/>
  <c r="S1432" i="1" s="1"/>
  <c r="R1416" i="1"/>
  <c r="S1416" i="1" s="1"/>
  <c r="R1400" i="1"/>
  <c r="S1400" i="1" s="1"/>
  <c r="R1384" i="1"/>
  <c r="S1384" i="1" s="1"/>
  <c r="R1368" i="1"/>
  <c r="S1368" i="1" s="1"/>
  <c r="R1352" i="1"/>
  <c r="S1352" i="1" s="1"/>
  <c r="R1336" i="1"/>
  <c r="S1336" i="1" s="1"/>
  <c r="R1320" i="1"/>
  <c r="S1320" i="1" s="1"/>
  <c r="R1296" i="1"/>
  <c r="S1296" i="1" s="1"/>
  <c r="R1280" i="1"/>
  <c r="S1280" i="1" s="1"/>
  <c r="R1264" i="1"/>
  <c r="S1264" i="1" s="1"/>
  <c r="R1248" i="1"/>
  <c r="S1248" i="1" s="1"/>
  <c r="R1240" i="1"/>
  <c r="S1240" i="1" s="1"/>
  <c r="R1112" i="1"/>
  <c r="S1112" i="1" s="1"/>
  <c r="R1688" i="1"/>
  <c r="S1688" i="1" s="1"/>
  <c r="R1672" i="1"/>
  <c r="S1672" i="1" s="1"/>
  <c r="R1656" i="1"/>
  <c r="S1656" i="1" s="1"/>
  <c r="R1640" i="1"/>
  <c r="S1640" i="1" s="1"/>
  <c r="R1624" i="1"/>
  <c r="S1624" i="1" s="1"/>
  <c r="R1608" i="1"/>
  <c r="S1608" i="1" s="1"/>
  <c r="R1592" i="1"/>
  <c r="S1592" i="1" s="1"/>
  <c r="R1576" i="1"/>
  <c r="S1576" i="1" s="1"/>
  <c r="R1560" i="1"/>
  <c r="S1560" i="1" s="1"/>
  <c r="R1544" i="1"/>
  <c r="S1544" i="1" s="1"/>
  <c r="R1528" i="1"/>
  <c r="S1528" i="1" s="1"/>
  <c r="R1512" i="1"/>
  <c r="S1512" i="1" s="1"/>
  <c r="R1496" i="1"/>
  <c r="S1496" i="1" s="1"/>
  <c r="R1480" i="1"/>
  <c r="S1480" i="1" s="1"/>
  <c r="R1472" i="1"/>
  <c r="S1472" i="1" s="1"/>
  <c r="R1456" i="1"/>
  <c r="S1456" i="1" s="1"/>
  <c r="R1440" i="1"/>
  <c r="S1440" i="1" s="1"/>
  <c r="R1424" i="1"/>
  <c r="S1424" i="1" s="1"/>
  <c r="R1408" i="1"/>
  <c r="S1408" i="1" s="1"/>
  <c r="R1392" i="1"/>
  <c r="S1392" i="1" s="1"/>
  <c r="R1376" i="1"/>
  <c r="S1376" i="1" s="1"/>
  <c r="R1360" i="1"/>
  <c r="S1360" i="1" s="1"/>
  <c r="R1344" i="1"/>
  <c r="S1344" i="1" s="1"/>
  <c r="R1328" i="1"/>
  <c r="S1328" i="1" s="1"/>
  <c r="R1312" i="1"/>
  <c r="S1312" i="1" s="1"/>
  <c r="R1304" i="1"/>
  <c r="S1304" i="1" s="1"/>
  <c r="R1288" i="1"/>
  <c r="S1288" i="1" s="1"/>
  <c r="R1272" i="1"/>
  <c r="S1272" i="1" s="1"/>
  <c r="R1256" i="1"/>
  <c r="S1256" i="1" s="1"/>
  <c r="R1232" i="1"/>
  <c r="S1232" i="1" s="1"/>
  <c r="R1224" i="1"/>
  <c r="S1224" i="1" s="1"/>
  <c r="R1216" i="1"/>
  <c r="S1216" i="1" s="1"/>
  <c r="R1208" i="1"/>
  <c r="S1208" i="1" s="1"/>
  <c r="R1200" i="1"/>
  <c r="S1200" i="1" s="1"/>
  <c r="R1192" i="1"/>
  <c r="S1192" i="1" s="1"/>
  <c r="R1184" i="1"/>
  <c r="S1184" i="1" s="1"/>
  <c r="R1176" i="1"/>
  <c r="S1176" i="1" s="1"/>
  <c r="R1168" i="1"/>
  <c r="S1168" i="1" s="1"/>
  <c r="R1160" i="1"/>
  <c r="S1160" i="1" s="1"/>
  <c r="R1152" i="1"/>
  <c r="S1152" i="1" s="1"/>
  <c r="R1144" i="1"/>
  <c r="S1144" i="1" s="1"/>
  <c r="R1136" i="1"/>
  <c r="S1136" i="1" s="1"/>
  <c r="R1128" i="1"/>
  <c r="S1128" i="1" s="1"/>
  <c r="R1120" i="1"/>
  <c r="S1120" i="1" s="1"/>
  <c r="R1104" i="1"/>
  <c r="S1104" i="1" s="1"/>
  <c r="R1096" i="1"/>
  <c r="S1096" i="1" s="1"/>
  <c r="R1088" i="1"/>
  <c r="S1088" i="1" s="1"/>
  <c r="R1999" i="1"/>
  <c r="S1999" i="1" s="1"/>
  <c r="R1991" i="1"/>
  <c r="S1991" i="1" s="1"/>
  <c r="R1983" i="1"/>
  <c r="S1983" i="1" s="1"/>
  <c r="R1975" i="1"/>
  <c r="S1975" i="1" s="1"/>
  <c r="R1967" i="1"/>
  <c r="S1967" i="1" s="1"/>
  <c r="R1959" i="1"/>
  <c r="S1959" i="1" s="1"/>
  <c r="R1951" i="1"/>
  <c r="S1951" i="1" s="1"/>
  <c r="R1943" i="1"/>
  <c r="S1943" i="1" s="1"/>
  <c r="R1935" i="1"/>
  <c r="S1935" i="1" s="1"/>
  <c r="R1927" i="1"/>
  <c r="S1927" i="1" s="1"/>
  <c r="R1919" i="1"/>
  <c r="S1919" i="1" s="1"/>
  <c r="R1911" i="1"/>
  <c r="S1911" i="1" s="1"/>
  <c r="R1903" i="1"/>
  <c r="S1903" i="1" s="1"/>
  <c r="R1895" i="1"/>
  <c r="S1895" i="1" s="1"/>
  <c r="R1887" i="1"/>
  <c r="S1887" i="1" s="1"/>
  <c r="R1879" i="1"/>
  <c r="S1879" i="1" s="1"/>
  <c r="R1871" i="1"/>
  <c r="S1871" i="1" s="1"/>
  <c r="R1863" i="1"/>
  <c r="S1863" i="1" s="1"/>
  <c r="R1855" i="1"/>
  <c r="S1855" i="1" s="1"/>
  <c r="R1847" i="1"/>
  <c r="S1847" i="1" s="1"/>
  <c r="R1839" i="1"/>
  <c r="S1839" i="1" s="1"/>
  <c r="R1831" i="1"/>
  <c r="S1831" i="1" s="1"/>
  <c r="R1823" i="1"/>
  <c r="S1823" i="1" s="1"/>
  <c r="R1815" i="1"/>
  <c r="S1815" i="1" s="1"/>
  <c r="R1807" i="1"/>
  <c r="S1807" i="1" s="1"/>
  <c r="R1799" i="1"/>
  <c r="S1799" i="1" s="1"/>
  <c r="R1791" i="1"/>
  <c r="S1791" i="1" s="1"/>
  <c r="R1783" i="1"/>
  <c r="S1783" i="1" s="1"/>
  <c r="R1775" i="1"/>
  <c r="S1775" i="1" s="1"/>
  <c r="R1767" i="1"/>
  <c r="S1767" i="1" s="1"/>
  <c r="R1759" i="1"/>
  <c r="S1759" i="1" s="1"/>
  <c r="R1743" i="1"/>
  <c r="S1743" i="1" s="1"/>
  <c r="R1735" i="1"/>
  <c r="S1735" i="1" s="1"/>
  <c r="R1727" i="1"/>
  <c r="S1727" i="1" s="1"/>
  <c r="R1719" i="1"/>
  <c r="S1719" i="1" s="1"/>
  <c r="R1711" i="1"/>
  <c r="S1711" i="1" s="1"/>
  <c r="R1703" i="1"/>
  <c r="S1703" i="1" s="1"/>
  <c r="R1695" i="1"/>
  <c r="S1695" i="1" s="1"/>
  <c r="R1687" i="1"/>
  <c r="S1687" i="1" s="1"/>
  <c r="R1679" i="1"/>
  <c r="S1679" i="1" s="1"/>
  <c r="R1671" i="1"/>
  <c r="S1671" i="1" s="1"/>
  <c r="R1663" i="1"/>
  <c r="S1663" i="1" s="1"/>
  <c r="R1655" i="1"/>
  <c r="S1655" i="1" s="1"/>
  <c r="R1647" i="1"/>
  <c r="S1647" i="1" s="1"/>
  <c r="R1639" i="1"/>
  <c r="S1639" i="1" s="1"/>
  <c r="R1631" i="1"/>
  <c r="S1631" i="1" s="1"/>
  <c r="R1623" i="1"/>
  <c r="S1623" i="1" s="1"/>
  <c r="R1615" i="1"/>
  <c r="S1615" i="1" s="1"/>
  <c r="R1607" i="1"/>
  <c r="S1607" i="1" s="1"/>
  <c r="R1599" i="1"/>
  <c r="S1599" i="1" s="1"/>
  <c r="R1591" i="1"/>
  <c r="S1591" i="1" s="1"/>
  <c r="R1583" i="1"/>
  <c r="S1583" i="1" s="1"/>
  <c r="R1575" i="1"/>
  <c r="S1575" i="1" s="1"/>
  <c r="R1567" i="1"/>
  <c r="S1567" i="1" s="1"/>
  <c r="R1559" i="1"/>
  <c r="S1559" i="1" s="1"/>
  <c r="R1551" i="1"/>
  <c r="S1551" i="1" s="1"/>
  <c r="R1543" i="1"/>
  <c r="S1543" i="1" s="1"/>
  <c r="R1535" i="1"/>
  <c r="S1535" i="1" s="1"/>
  <c r="R1527" i="1"/>
  <c r="S1527" i="1" s="1"/>
  <c r="R1519" i="1"/>
  <c r="S1519" i="1" s="1"/>
  <c r="R1511" i="1"/>
  <c r="S1511" i="1" s="1"/>
  <c r="R1503" i="1"/>
  <c r="S1503" i="1" s="1"/>
  <c r="R1495" i="1"/>
  <c r="S1495" i="1" s="1"/>
  <c r="R1487" i="1"/>
  <c r="S1487" i="1" s="1"/>
  <c r="R1479" i="1"/>
  <c r="S1479" i="1" s="1"/>
  <c r="R1471" i="1"/>
  <c r="S1471" i="1" s="1"/>
  <c r="R1463" i="1"/>
  <c r="S1463" i="1" s="1"/>
  <c r="R1455" i="1"/>
  <c r="S1455" i="1" s="1"/>
  <c r="R1447" i="1"/>
  <c r="S1447" i="1" s="1"/>
  <c r="R1439" i="1"/>
  <c r="S1439" i="1" s="1"/>
  <c r="R1431" i="1"/>
  <c r="S1431" i="1" s="1"/>
  <c r="R1423" i="1"/>
  <c r="S1423" i="1" s="1"/>
  <c r="R1415" i="1"/>
  <c r="S1415" i="1" s="1"/>
  <c r="R1407" i="1"/>
  <c r="S1407" i="1" s="1"/>
  <c r="R1399" i="1"/>
  <c r="S1399" i="1" s="1"/>
  <c r="R1391" i="1"/>
  <c r="S1391" i="1" s="1"/>
  <c r="R1383" i="1"/>
  <c r="S1383" i="1" s="1"/>
  <c r="R1375" i="1"/>
  <c r="S1375" i="1" s="1"/>
  <c r="R1367" i="1"/>
  <c r="S1367" i="1" s="1"/>
  <c r="R1359" i="1"/>
  <c r="S1359" i="1" s="1"/>
  <c r="R1351" i="1"/>
  <c r="S1351" i="1" s="1"/>
  <c r="R1343" i="1"/>
  <c r="S1343" i="1" s="1"/>
  <c r="R1335" i="1"/>
  <c r="S1335" i="1" s="1"/>
  <c r="R1327" i="1"/>
  <c r="S1327" i="1" s="1"/>
  <c r="R1319" i="1"/>
  <c r="S1319" i="1" s="1"/>
  <c r="R1311" i="1"/>
  <c r="S1311" i="1" s="1"/>
  <c r="R1303" i="1"/>
  <c r="S1303" i="1" s="1"/>
  <c r="R1295" i="1"/>
  <c r="S1295" i="1" s="1"/>
  <c r="R1287" i="1"/>
  <c r="S1287" i="1" s="1"/>
  <c r="R1279" i="1"/>
  <c r="S1279" i="1" s="1"/>
  <c r="R1271" i="1"/>
  <c r="S1271" i="1" s="1"/>
  <c r="R1263" i="1"/>
  <c r="S1263" i="1" s="1"/>
  <c r="R1255" i="1"/>
  <c r="S1255" i="1" s="1"/>
  <c r="R1247" i="1"/>
  <c r="S1247" i="1" s="1"/>
  <c r="R1239" i="1"/>
  <c r="S1239" i="1" s="1"/>
  <c r="R1231" i="1"/>
  <c r="S1231" i="1" s="1"/>
  <c r="R1223" i="1"/>
  <c r="S1223" i="1" s="1"/>
  <c r="R1215" i="1"/>
  <c r="S1215" i="1" s="1"/>
  <c r="R1207" i="1"/>
  <c r="S1207" i="1" s="1"/>
  <c r="R1199" i="1"/>
  <c r="S1199" i="1" s="1"/>
  <c r="R1191" i="1"/>
  <c r="S1191" i="1" s="1"/>
  <c r="R1183" i="1"/>
  <c r="S1183" i="1" s="1"/>
  <c r="R1175" i="1"/>
  <c r="S1175" i="1" s="1"/>
  <c r="R1167" i="1"/>
  <c r="S1167" i="1" s="1"/>
  <c r="R1159" i="1"/>
  <c r="S1159" i="1" s="1"/>
  <c r="R1151" i="1"/>
  <c r="S1151" i="1" s="1"/>
  <c r="R1143" i="1"/>
  <c r="S1143" i="1" s="1"/>
  <c r="R1135" i="1"/>
  <c r="S1135" i="1" s="1"/>
  <c r="R1127" i="1"/>
  <c r="S1127" i="1" s="1"/>
  <c r="R1119" i="1"/>
  <c r="S1119" i="1" s="1"/>
  <c r="R1111" i="1"/>
  <c r="S1111" i="1" s="1"/>
  <c r="R1103" i="1"/>
  <c r="S1103" i="1" s="1"/>
  <c r="R1095" i="1"/>
  <c r="S1095" i="1" s="1"/>
  <c r="R1087" i="1"/>
  <c r="S1087" i="1" s="1"/>
  <c r="R1079" i="1"/>
  <c r="S1079" i="1" s="1"/>
  <c r="R1071" i="1"/>
  <c r="S1071" i="1" s="1"/>
  <c r="R1063" i="1"/>
  <c r="S1063" i="1" s="1"/>
  <c r="R1055" i="1"/>
  <c r="S1055" i="1" s="1"/>
  <c r="R1047" i="1"/>
  <c r="S1047" i="1" s="1"/>
  <c r="R1080" i="1"/>
  <c r="S1080" i="1" s="1"/>
  <c r="R1072" i="1"/>
  <c r="S1072" i="1" s="1"/>
  <c r="R1064" i="1"/>
  <c r="S1064" i="1" s="1"/>
  <c r="R1056" i="1"/>
  <c r="S1056" i="1" s="1"/>
  <c r="R1048" i="1"/>
  <c r="S1048" i="1" s="1"/>
  <c r="R1040" i="1"/>
  <c r="S1040" i="1" s="1"/>
  <c r="R1032" i="1"/>
  <c r="S1032" i="1" s="1"/>
  <c r="R1024" i="1"/>
  <c r="S1024" i="1" s="1"/>
  <c r="R1016" i="1"/>
  <c r="S1016" i="1" s="1"/>
  <c r="R1008" i="1"/>
  <c r="S1008" i="1" s="1"/>
  <c r="R1000" i="1"/>
  <c r="S1000" i="1" s="1"/>
  <c r="R992" i="1"/>
  <c r="S992" i="1" s="1"/>
  <c r="R984" i="1"/>
  <c r="S984" i="1" s="1"/>
  <c r="R976" i="1"/>
  <c r="S976" i="1" s="1"/>
  <c r="R968" i="1"/>
  <c r="S968" i="1" s="1"/>
  <c r="R960" i="1"/>
  <c r="S960" i="1" s="1"/>
  <c r="R952" i="1"/>
  <c r="S952" i="1" s="1"/>
  <c r="R944" i="1"/>
  <c r="S944" i="1" s="1"/>
  <c r="R936" i="1"/>
  <c r="S936" i="1" s="1"/>
  <c r="R928" i="1"/>
  <c r="S928" i="1" s="1"/>
  <c r="R920" i="1"/>
  <c r="S920" i="1" s="1"/>
  <c r="R912" i="1"/>
  <c r="S912" i="1" s="1"/>
  <c r="R904" i="1"/>
  <c r="S904" i="1" s="1"/>
  <c r="R896" i="1"/>
  <c r="S896" i="1" s="1"/>
  <c r="R888" i="1"/>
  <c r="S888" i="1" s="1"/>
  <c r="R880" i="1"/>
  <c r="S880" i="1" s="1"/>
  <c r="R872" i="1"/>
  <c r="S872" i="1" s="1"/>
  <c r="R864" i="1"/>
  <c r="S864" i="1" s="1"/>
  <c r="R856" i="1"/>
  <c r="S856" i="1" s="1"/>
  <c r="R848" i="1"/>
  <c r="S848" i="1" s="1"/>
  <c r="R840" i="1"/>
  <c r="S840" i="1" s="1"/>
  <c r="R832" i="1"/>
  <c r="S832" i="1" s="1"/>
  <c r="R824" i="1"/>
  <c r="S824" i="1" s="1"/>
  <c r="R816" i="1"/>
  <c r="S816" i="1" s="1"/>
  <c r="R808" i="1"/>
  <c r="S808" i="1" s="1"/>
  <c r="R800" i="1"/>
  <c r="S800" i="1" s="1"/>
  <c r="R792" i="1"/>
  <c r="S792" i="1" s="1"/>
  <c r="R784" i="1"/>
  <c r="S784" i="1" s="1"/>
  <c r="R776" i="1"/>
  <c r="S776" i="1" s="1"/>
  <c r="R768" i="1"/>
  <c r="S768" i="1" s="1"/>
  <c r="R760" i="1"/>
  <c r="S760" i="1" s="1"/>
  <c r="R752" i="1"/>
  <c r="S752" i="1" s="1"/>
  <c r="R744" i="1"/>
  <c r="S744" i="1" s="1"/>
  <c r="R736" i="1"/>
  <c r="S736" i="1" s="1"/>
  <c r="R728" i="1"/>
  <c r="S728" i="1" s="1"/>
  <c r="R720" i="1"/>
  <c r="S720" i="1" s="1"/>
  <c r="R712" i="1"/>
  <c r="S712" i="1" s="1"/>
  <c r="R704" i="1"/>
  <c r="S704" i="1" s="1"/>
  <c r="R696" i="1"/>
  <c r="S696" i="1" s="1"/>
  <c r="R688" i="1"/>
  <c r="S688" i="1" s="1"/>
  <c r="R680" i="1"/>
  <c r="S680" i="1" s="1"/>
  <c r="R672" i="1"/>
  <c r="S672" i="1" s="1"/>
  <c r="R664" i="1"/>
  <c r="S664" i="1" s="1"/>
  <c r="R656" i="1"/>
  <c r="S656" i="1" s="1"/>
  <c r="R648" i="1"/>
  <c r="S648" i="1" s="1"/>
  <c r="R640" i="1"/>
  <c r="S640" i="1" s="1"/>
  <c r="R632" i="1"/>
  <c r="S632" i="1" s="1"/>
  <c r="R624" i="1"/>
  <c r="S624" i="1" s="1"/>
  <c r="R616" i="1"/>
  <c r="S616" i="1" s="1"/>
  <c r="R608" i="1"/>
  <c r="S608" i="1" s="1"/>
  <c r="R600" i="1"/>
  <c r="S600" i="1" s="1"/>
  <c r="R592" i="1"/>
  <c r="S592" i="1" s="1"/>
  <c r="R584" i="1"/>
  <c r="S584" i="1" s="1"/>
  <c r="R576" i="1"/>
  <c r="S576" i="1" s="1"/>
  <c r="R568" i="1"/>
  <c r="S568" i="1" s="1"/>
  <c r="R560" i="1"/>
  <c r="S560" i="1" s="1"/>
  <c r="R552" i="1"/>
  <c r="S552" i="1" s="1"/>
  <c r="R544" i="1"/>
  <c r="S544" i="1" s="1"/>
  <c r="R536" i="1"/>
  <c r="S536" i="1" s="1"/>
  <c r="R528" i="1"/>
  <c r="S528" i="1" s="1"/>
  <c r="R520" i="1"/>
  <c r="S520" i="1" s="1"/>
  <c r="R512" i="1"/>
  <c r="S512" i="1" s="1"/>
  <c r="R504" i="1"/>
  <c r="S504" i="1" s="1"/>
  <c r="R496" i="1"/>
  <c r="S496" i="1" s="1"/>
  <c r="R488" i="1"/>
  <c r="S488" i="1" s="1"/>
  <c r="R480" i="1"/>
  <c r="S480" i="1" s="1"/>
  <c r="R472" i="1"/>
  <c r="S472" i="1" s="1"/>
  <c r="R464" i="1"/>
  <c r="S464" i="1" s="1"/>
  <c r="R456" i="1"/>
  <c r="S456" i="1" s="1"/>
  <c r="R448" i="1"/>
  <c r="S448" i="1" s="1"/>
  <c r="R440" i="1"/>
  <c r="S440" i="1" s="1"/>
  <c r="R432" i="1"/>
  <c r="S432" i="1" s="1"/>
  <c r="R424" i="1"/>
  <c r="S424" i="1" s="1"/>
  <c r="R416" i="1"/>
  <c r="S416" i="1" s="1"/>
  <c r="R408" i="1"/>
  <c r="S408" i="1" s="1"/>
  <c r="R400" i="1"/>
  <c r="S400" i="1" s="1"/>
  <c r="R392" i="1"/>
  <c r="S392" i="1" s="1"/>
  <c r="R384" i="1"/>
  <c r="S384" i="1" s="1"/>
  <c r="R376" i="1"/>
  <c r="S376" i="1" s="1"/>
  <c r="R368" i="1"/>
  <c r="S368" i="1" s="1"/>
  <c r="R360" i="1"/>
  <c r="S360" i="1" s="1"/>
  <c r="R352" i="1"/>
  <c r="S352" i="1" s="1"/>
  <c r="R344" i="1"/>
  <c r="S344" i="1" s="1"/>
  <c r="R336" i="1"/>
  <c r="S336" i="1" s="1"/>
  <c r="R328" i="1"/>
  <c r="S328" i="1" s="1"/>
  <c r="R320" i="1"/>
  <c r="S320" i="1" s="1"/>
  <c r="R312" i="1"/>
  <c r="S312" i="1" s="1"/>
  <c r="R304" i="1"/>
  <c r="S304" i="1" s="1"/>
  <c r="R296" i="1"/>
  <c r="S296" i="1" s="1"/>
  <c r="R288" i="1"/>
  <c r="S288" i="1" s="1"/>
  <c r="R280" i="1"/>
  <c r="S280" i="1" s="1"/>
  <c r="R272" i="1"/>
  <c r="S272" i="1" s="1"/>
  <c r="R264" i="1"/>
  <c r="S264" i="1" s="1"/>
  <c r="R256" i="1"/>
  <c r="S256" i="1" s="1"/>
  <c r="R248" i="1"/>
  <c r="S248" i="1" s="1"/>
  <c r="R240" i="1"/>
  <c r="S240" i="1" s="1"/>
  <c r="R232" i="1"/>
  <c r="S232" i="1" s="1"/>
  <c r="R224" i="1"/>
  <c r="S224" i="1" s="1"/>
  <c r="R216" i="1"/>
  <c r="S216" i="1" s="1"/>
  <c r="R208" i="1"/>
  <c r="S208" i="1" s="1"/>
  <c r="R200" i="1"/>
  <c r="S200" i="1" s="1"/>
  <c r="R192" i="1"/>
  <c r="S192" i="1" s="1"/>
  <c r="R184" i="1"/>
  <c r="S184" i="1" s="1"/>
  <c r="R176" i="1"/>
  <c r="S176" i="1" s="1"/>
  <c r="R168" i="1"/>
  <c r="S168" i="1" s="1"/>
  <c r="R160" i="1"/>
  <c r="S160" i="1" s="1"/>
  <c r="R152" i="1"/>
  <c r="S152" i="1" s="1"/>
  <c r="R144" i="1"/>
  <c r="S144" i="1" s="1"/>
  <c r="R136" i="1"/>
  <c r="S136" i="1" s="1"/>
  <c r="R128" i="1"/>
  <c r="S128" i="1" s="1"/>
  <c r="R120" i="1"/>
  <c r="S120" i="1" s="1"/>
  <c r="R112" i="1"/>
  <c r="S112" i="1" s="1"/>
  <c r="R104" i="1"/>
  <c r="S104" i="1" s="1"/>
  <c r="R96" i="1"/>
  <c r="S96" i="1" s="1"/>
  <c r="R88" i="1"/>
  <c r="S88" i="1" s="1"/>
  <c r="R80" i="1"/>
  <c r="S80" i="1" s="1"/>
  <c r="R72" i="1"/>
  <c r="S72" i="1" s="1"/>
  <c r="R64" i="1"/>
  <c r="S64" i="1" s="1"/>
  <c r="R56" i="1"/>
  <c r="S56" i="1" s="1"/>
  <c r="R48" i="1"/>
  <c r="S48" i="1" s="1"/>
  <c r="R40" i="1"/>
  <c r="S40" i="1" s="1"/>
  <c r="R32" i="1"/>
  <c r="S32" i="1" s="1"/>
  <c r="R24" i="1"/>
  <c r="S24" i="1" s="1"/>
  <c r="R16" i="1"/>
  <c r="S16" i="1" s="1"/>
  <c r="R8" i="1"/>
  <c r="S8" i="1" s="1"/>
  <c r="R1039" i="1"/>
  <c r="S1039" i="1" s="1"/>
  <c r="R1031" i="1"/>
  <c r="S1031" i="1" s="1"/>
  <c r="R1023" i="1"/>
  <c r="S1023" i="1" s="1"/>
  <c r="R1015" i="1"/>
  <c r="S1015" i="1" s="1"/>
  <c r="R1007" i="1"/>
  <c r="S1007" i="1" s="1"/>
  <c r="R999" i="1"/>
  <c r="S999" i="1" s="1"/>
  <c r="R991" i="1"/>
  <c r="S991" i="1" s="1"/>
  <c r="R983" i="1"/>
  <c r="S983" i="1" s="1"/>
  <c r="R975" i="1"/>
  <c r="S975" i="1" s="1"/>
  <c r="R967" i="1"/>
  <c r="S967" i="1" s="1"/>
  <c r="R959" i="1"/>
  <c r="S959" i="1" s="1"/>
  <c r="R951" i="1"/>
  <c r="S951" i="1" s="1"/>
  <c r="R943" i="1"/>
  <c r="S943" i="1" s="1"/>
  <c r="R935" i="1"/>
  <c r="S935" i="1" s="1"/>
  <c r="R927" i="1"/>
  <c r="S927" i="1" s="1"/>
  <c r="R919" i="1"/>
  <c r="S919" i="1" s="1"/>
  <c r="R911" i="1"/>
  <c r="S911" i="1" s="1"/>
  <c r="R903" i="1"/>
  <c r="S903" i="1" s="1"/>
  <c r="R895" i="1"/>
  <c r="S895" i="1" s="1"/>
  <c r="R887" i="1"/>
  <c r="S887" i="1" s="1"/>
  <c r="R879" i="1"/>
  <c r="S879" i="1" s="1"/>
  <c r="R871" i="1"/>
  <c r="S871" i="1" s="1"/>
  <c r="R863" i="1"/>
  <c r="S863" i="1" s="1"/>
  <c r="R855" i="1"/>
  <c r="S855" i="1" s="1"/>
  <c r="R847" i="1"/>
  <c r="S847" i="1" s="1"/>
  <c r="R839" i="1"/>
  <c r="S839" i="1" s="1"/>
  <c r="R831" i="1"/>
  <c r="S831" i="1" s="1"/>
  <c r="R823" i="1"/>
  <c r="S823" i="1" s="1"/>
  <c r="R815" i="1"/>
  <c r="S815" i="1" s="1"/>
  <c r="R807" i="1"/>
  <c r="S807" i="1" s="1"/>
  <c r="R799" i="1"/>
  <c r="S799" i="1" s="1"/>
  <c r="R791" i="1"/>
  <c r="S791" i="1" s="1"/>
  <c r="R783" i="1"/>
  <c r="S783" i="1" s="1"/>
  <c r="R775" i="1"/>
  <c r="S775" i="1" s="1"/>
  <c r="R767" i="1"/>
  <c r="S767" i="1" s="1"/>
  <c r="R759" i="1"/>
  <c r="S759" i="1" s="1"/>
  <c r="R751" i="1"/>
  <c r="S751" i="1" s="1"/>
  <c r="R743" i="1"/>
  <c r="S743" i="1" s="1"/>
  <c r="R735" i="1"/>
  <c r="S735" i="1" s="1"/>
  <c r="R727" i="1"/>
  <c r="S727" i="1" s="1"/>
  <c r="R719" i="1"/>
  <c r="S719" i="1" s="1"/>
  <c r="R711" i="1"/>
  <c r="S711" i="1" s="1"/>
  <c r="R703" i="1"/>
  <c r="S703" i="1" s="1"/>
  <c r="R695" i="1"/>
  <c r="S695" i="1" s="1"/>
  <c r="R687" i="1"/>
  <c r="S687" i="1" s="1"/>
  <c r="R679" i="1"/>
  <c r="S679" i="1" s="1"/>
  <c r="R671" i="1"/>
  <c r="S671" i="1" s="1"/>
  <c r="R663" i="1"/>
  <c r="S663" i="1" s="1"/>
  <c r="R655" i="1"/>
  <c r="S655" i="1" s="1"/>
  <c r="R647" i="1"/>
  <c r="S647" i="1" s="1"/>
  <c r="R639" i="1"/>
  <c r="S639" i="1" s="1"/>
  <c r="R631" i="1"/>
  <c r="S631" i="1" s="1"/>
  <c r="R623" i="1"/>
  <c r="S623" i="1" s="1"/>
  <c r="R615" i="1"/>
  <c r="S615" i="1" s="1"/>
  <c r="R607" i="1"/>
  <c r="S607" i="1" s="1"/>
  <c r="R599" i="1"/>
  <c r="S599" i="1" s="1"/>
  <c r="R591" i="1"/>
  <c r="S591" i="1" s="1"/>
  <c r="R583" i="1"/>
  <c r="S583" i="1" s="1"/>
  <c r="R575" i="1"/>
  <c r="S575" i="1" s="1"/>
  <c r="R567" i="1"/>
  <c r="S567" i="1" s="1"/>
  <c r="R559" i="1"/>
  <c r="S559" i="1" s="1"/>
  <c r="R551" i="1"/>
  <c r="S551" i="1" s="1"/>
  <c r="R543" i="1"/>
  <c r="S543" i="1" s="1"/>
  <c r="R535" i="1"/>
  <c r="S535" i="1" s="1"/>
  <c r="R527" i="1"/>
  <c r="S527" i="1" s="1"/>
  <c r="R519" i="1"/>
  <c r="S519" i="1" s="1"/>
  <c r="R511" i="1"/>
  <c r="S511" i="1" s="1"/>
  <c r="R503" i="1"/>
  <c r="S503" i="1" s="1"/>
  <c r="R495" i="1"/>
  <c r="S495" i="1" s="1"/>
  <c r="R487" i="1"/>
  <c r="S487" i="1" s="1"/>
  <c r="R479" i="1"/>
  <c r="S479" i="1" s="1"/>
  <c r="R471" i="1"/>
  <c r="S471" i="1" s="1"/>
  <c r="R463" i="1"/>
  <c r="S463" i="1" s="1"/>
  <c r="R455" i="1"/>
  <c r="S455" i="1" s="1"/>
  <c r="R447" i="1"/>
  <c r="S447" i="1" s="1"/>
  <c r="R439" i="1"/>
  <c r="S439" i="1" s="1"/>
  <c r="R431" i="1"/>
  <c r="S431" i="1" s="1"/>
  <c r="R423" i="1"/>
  <c r="S423" i="1" s="1"/>
  <c r="R415" i="1"/>
  <c r="S415" i="1" s="1"/>
  <c r="R407" i="1"/>
  <c r="S407" i="1" s="1"/>
  <c r="R399" i="1"/>
  <c r="S399" i="1" s="1"/>
  <c r="R391" i="1"/>
  <c r="S391" i="1" s="1"/>
  <c r="R383" i="1"/>
  <c r="S383" i="1" s="1"/>
  <c r="R375" i="1"/>
  <c r="S375" i="1" s="1"/>
  <c r="R367" i="1"/>
  <c r="S367" i="1" s="1"/>
  <c r="R359" i="1"/>
  <c r="S359" i="1" s="1"/>
  <c r="R351" i="1"/>
  <c r="S351" i="1" s="1"/>
  <c r="R343" i="1"/>
  <c r="S343" i="1" s="1"/>
  <c r="R335" i="1"/>
  <c r="S335" i="1" s="1"/>
  <c r="R327" i="1"/>
  <c r="S327" i="1" s="1"/>
  <c r="R319" i="1"/>
  <c r="S319" i="1" s="1"/>
  <c r="R311" i="1"/>
  <c r="S311" i="1" s="1"/>
  <c r="R303" i="1"/>
  <c r="S303" i="1" s="1"/>
  <c r="R295" i="1"/>
  <c r="S295" i="1" s="1"/>
  <c r="R287" i="1"/>
  <c r="S287" i="1" s="1"/>
  <c r="R279" i="1"/>
  <c r="S279" i="1" s="1"/>
  <c r="R271" i="1"/>
  <c r="S271" i="1" s="1"/>
  <c r="R263" i="1"/>
  <c r="S263" i="1" s="1"/>
  <c r="R255" i="1"/>
  <c r="S255" i="1" s="1"/>
  <c r="R247" i="1"/>
  <c r="S247" i="1" s="1"/>
  <c r="R239" i="1"/>
  <c r="S239" i="1" s="1"/>
  <c r="R231" i="1"/>
  <c r="S231" i="1" s="1"/>
  <c r="R223" i="1"/>
  <c r="S223" i="1" s="1"/>
  <c r="R215" i="1"/>
  <c r="S215" i="1" s="1"/>
  <c r="R207" i="1"/>
  <c r="S207" i="1" s="1"/>
  <c r="R199" i="1"/>
  <c r="S199" i="1" s="1"/>
  <c r="R191" i="1"/>
  <c r="S191" i="1" s="1"/>
  <c r="R183" i="1"/>
  <c r="S183" i="1" s="1"/>
  <c r="R175" i="1"/>
  <c r="S175" i="1" s="1"/>
  <c r="R167" i="1"/>
  <c r="S167" i="1" s="1"/>
  <c r="R159" i="1"/>
  <c r="S159" i="1" s="1"/>
  <c r="R151" i="1"/>
  <c r="S151" i="1" s="1"/>
  <c r="R143" i="1"/>
  <c r="S143" i="1" s="1"/>
  <c r="R135" i="1"/>
  <c r="S135" i="1" s="1"/>
  <c r="R127" i="1"/>
  <c r="S127" i="1" s="1"/>
  <c r="R119" i="1"/>
  <c r="S119" i="1" s="1"/>
  <c r="R111" i="1"/>
  <c r="S111" i="1" s="1"/>
  <c r="R103" i="1"/>
  <c r="S103" i="1" s="1"/>
  <c r="R95" i="1"/>
  <c r="S95" i="1" s="1"/>
  <c r="R87" i="1"/>
  <c r="S87" i="1" s="1"/>
  <c r="R79" i="1"/>
  <c r="S79" i="1" s="1"/>
  <c r="R71" i="1"/>
  <c r="S71" i="1" s="1"/>
  <c r="R63" i="1"/>
  <c r="S63" i="1" s="1"/>
  <c r="R55" i="1"/>
  <c r="S55" i="1" s="1"/>
  <c r="R47" i="1"/>
  <c r="S47" i="1" s="1"/>
  <c r="R39" i="1"/>
  <c r="S39" i="1" s="1"/>
  <c r="R31" i="1"/>
  <c r="S31" i="1" s="1"/>
  <c r="R23" i="1"/>
  <c r="S23" i="1" s="1"/>
  <c r="R15" i="1"/>
  <c r="S15" i="1" s="1"/>
  <c r="R7" i="1"/>
  <c r="S7" i="1" s="1"/>
  <c r="R2" i="1"/>
  <c r="S2" i="1" s="1"/>
</calcChain>
</file>

<file path=xl/sharedStrings.xml><?xml version="1.0" encoding="utf-8"?>
<sst xmlns="http://schemas.openxmlformats.org/spreadsheetml/2006/main" count="4289" uniqueCount="2069">
  <si>
    <t>id</t>
  </si>
  <si>
    <t>current_age</t>
  </si>
  <si>
    <t>retirement_age</t>
  </si>
  <si>
    <t>birth_year</t>
  </si>
  <si>
    <t>birth_month</t>
  </si>
  <si>
    <t>gender</t>
  </si>
  <si>
    <t>address</t>
  </si>
  <si>
    <t>latitude</t>
  </si>
  <si>
    <t>longitude</t>
  </si>
  <si>
    <t>per_capita_income</t>
  </si>
  <si>
    <t>yearly_income</t>
  </si>
  <si>
    <t>total_debt</t>
  </si>
  <si>
    <t>credit_score</t>
  </si>
  <si>
    <t>num_credit_cards</t>
  </si>
  <si>
    <t>Female</t>
  </si>
  <si>
    <t>462 Rose Lane</t>
  </si>
  <si>
    <t>3606 Federal Boulevard</t>
  </si>
  <si>
    <t>766 Third Drive</t>
  </si>
  <si>
    <t>3 Madison Street</t>
  </si>
  <si>
    <t>Male</t>
  </si>
  <si>
    <t>9620 Valley Stream Drive</t>
  </si>
  <si>
    <t>58 Birch Lane</t>
  </si>
  <si>
    <t>5695 Fifth Street</t>
  </si>
  <si>
    <t>1941 Ninth Street</t>
  </si>
  <si>
    <t>11 Spruce Avenue</t>
  </si>
  <si>
    <t>887 Grant Street</t>
  </si>
  <si>
    <t>888 Fifth Lane</t>
  </si>
  <si>
    <t>8677 Littlewood Lane</t>
  </si>
  <si>
    <t>829 Fourth Boulevard</t>
  </si>
  <si>
    <t>74786 Jefferson Drive</t>
  </si>
  <si>
    <t>781 East Street</t>
  </si>
  <si>
    <t>40 Washington Drive</t>
  </si>
  <si>
    <t>3994 Hillside Drive</t>
  </si>
  <si>
    <t>172 Birch Street</t>
  </si>
  <si>
    <t>8145 Spruce Boulevard</t>
  </si>
  <si>
    <t>153 Tenth Lane</t>
  </si>
  <si>
    <t>2473 Lake Avenue</t>
  </si>
  <si>
    <t>970 Essex Drive</t>
  </si>
  <si>
    <t>9186 Washington Avenue</t>
  </si>
  <si>
    <t>5073 Wessex Avenue</t>
  </si>
  <si>
    <t>195 Eighth Boulevard</t>
  </si>
  <si>
    <t>801 Mill Boulevard</t>
  </si>
  <si>
    <t>6914 Wessex Avenue</t>
  </si>
  <si>
    <t>776 Norfolk Boulevard</t>
  </si>
  <si>
    <t>2015 Bayview Avenue</t>
  </si>
  <si>
    <t>108 Washington Street</t>
  </si>
  <si>
    <t>660 Seventh Drive</t>
  </si>
  <si>
    <t>7505 Tenth Boulevard</t>
  </si>
  <si>
    <t>4930 Birch Drive</t>
  </si>
  <si>
    <t>93 Plum Lane</t>
  </si>
  <si>
    <t>837 Lincoln Avenue</t>
  </si>
  <si>
    <t>7467 Spruce Drive</t>
  </si>
  <si>
    <t>6323 Sussex Boulevard</t>
  </si>
  <si>
    <t>8738 Fourth Street</t>
  </si>
  <si>
    <t>9344 Mill Drive</t>
  </si>
  <si>
    <t>299 11th Street</t>
  </si>
  <si>
    <t>5492 Maple Drive</t>
  </si>
  <si>
    <t>829 Birch Boulevard</t>
  </si>
  <si>
    <t>41011 Seventh Boulevard</t>
  </si>
  <si>
    <t>613 Little Creek Lane</t>
  </si>
  <si>
    <t>1942 Rose Avenue</t>
  </si>
  <si>
    <t>5101 Birch Lane</t>
  </si>
  <si>
    <t>7 11th Drive</t>
  </si>
  <si>
    <t>2468 Spruce Drive</t>
  </si>
  <si>
    <t>8001 Essex Boulevard</t>
  </si>
  <si>
    <t>708 George Street</t>
  </si>
  <si>
    <t>28 Hillside Boulevard</t>
  </si>
  <si>
    <t>446 Birch Drive</t>
  </si>
  <si>
    <t>578 Maple Avenue</t>
  </si>
  <si>
    <t>14 Valley Drive</t>
  </si>
  <si>
    <t>2475 Little Creek Boulevard</t>
  </si>
  <si>
    <t>9604 Catherine Drive</t>
  </si>
  <si>
    <t>349 First Drive</t>
  </si>
  <si>
    <t>7914 Essex Boulevard</t>
  </si>
  <si>
    <t>524 Ocean Drive</t>
  </si>
  <si>
    <t>2079 Maple Drive</t>
  </si>
  <si>
    <t>295 Valley Drive</t>
  </si>
  <si>
    <t>2883 Ocean View Boulevard</t>
  </si>
  <si>
    <t>5125 Elm Drive</t>
  </si>
  <si>
    <t>4098 Park Drive</t>
  </si>
  <si>
    <t>892 Spruce Street</t>
  </si>
  <si>
    <t>9977 Oak Avenue</t>
  </si>
  <si>
    <t>79 South Boulevard</t>
  </si>
  <si>
    <t>145 River Drive</t>
  </si>
  <si>
    <t>7605 Essex Boulevard</t>
  </si>
  <si>
    <t>480 Seventh Lane</t>
  </si>
  <si>
    <t>5506 Fifth Boulevard</t>
  </si>
  <si>
    <t>136 Spruce Street</t>
  </si>
  <si>
    <t>306 First Drive</t>
  </si>
  <si>
    <t>272 Burns Boulevard</t>
  </si>
  <si>
    <t>190 Sixth Drive</t>
  </si>
  <si>
    <t>8569 Wessex Boulevard</t>
  </si>
  <si>
    <t>385 Lexington Boulevard</t>
  </si>
  <si>
    <t>407 Park Lane</t>
  </si>
  <si>
    <t>5142 Little Creek Street</t>
  </si>
  <si>
    <t>224 Mountain View Boulevard</t>
  </si>
  <si>
    <t>4735 Fifth Avenue</t>
  </si>
  <si>
    <t>4793 North Street</t>
  </si>
  <si>
    <t>72 El Camino Boulevard</t>
  </si>
  <si>
    <t>381 Fifth Lane</t>
  </si>
  <si>
    <t>393 Mountain View Lane</t>
  </si>
  <si>
    <t>293 Wessex Street</t>
  </si>
  <si>
    <t>7276 Fourth Drive</t>
  </si>
  <si>
    <t>327 Lafayette Boulevard</t>
  </si>
  <si>
    <t>2846 Lake Avenue</t>
  </si>
  <si>
    <t>2093 Ocean Street</t>
  </si>
  <si>
    <t>981 Fifth Boulevard</t>
  </si>
  <si>
    <t>18 Norfolk Boulevard</t>
  </si>
  <si>
    <t>977 Littlewood Avenue</t>
  </si>
  <si>
    <t>993 Mountain View Avenue</t>
  </si>
  <si>
    <t>896 Rose Street</t>
  </si>
  <si>
    <t>2418 Mill Drive</t>
  </si>
  <si>
    <t>3683 Fifth Street</t>
  </si>
  <si>
    <t>0 Elm Street</t>
  </si>
  <si>
    <t>2302 Catherine Lane</t>
  </si>
  <si>
    <t>213 Rose Drive</t>
  </si>
  <si>
    <t>8975 Littlewood Boulevard</t>
  </si>
  <si>
    <t>1389 Park Lane</t>
  </si>
  <si>
    <t>2890 Eighth Lane</t>
  </si>
  <si>
    <t>20 Littlewood Boulevard</t>
  </si>
  <si>
    <t>6413 Second Street</t>
  </si>
  <si>
    <t>611 Elm Lane</t>
  </si>
  <si>
    <t>889 Martin Luther King Avenue</t>
  </si>
  <si>
    <t>336 Rose Avenue</t>
  </si>
  <si>
    <t>4254 Plum Lane</t>
  </si>
  <si>
    <t>825 Sussex Avenue</t>
  </si>
  <si>
    <t>185 Forest Drive</t>
  </si>
  <si>
    <t>561 Martin Luther King Avenue</t>
  </si>
  <si>
    <t>335 Valley Stream Boulevard</t>
  </si>
  <si>
    <t>1773 Hill Street</t>
  </si>
  <si>
    <t>55 Ocean View Street</t>
  </si>
  <si>
    <t>8245 El Camino Lane</t>
  </si>
  <si>
    <t>9530 Washington Street</t>
  </si>
  <si>
    <t>221 Lexington Avenue</t>
  </si>
  <si>
    <t>2484 Norfolk Drive</t>
  </si>
  <si>
    <t>133 Grant Lane</t>
  </si>
  <si>
    <t>1977 Lake Avenue</t>
  </si>
  <si>
    <t>352 George Street</t>
  </si>
  <si>
    <t>554 Grant Boulevard</t>
  </si>
  <si>
    <t>631 Ocean View Street</t>
  </si>
  <si>
    <t>31 Jefferson Boulevard</t>
  </si>
  <si>
    <t>973 Federal Avenue</t>
  </si>
  <si>
    <t>95266 Bayview Drive</t>
  </si>
  <si>
    <t>932 Essex Street</t>
  </si>
  <si>
    <t>126 Valley Drive</t>
  </si>
  <si>
    <t>239 South Drive</t>
  </si>
  <si>
    <t>1134 Valley Drive</t>
  </si>
  <si>
    <t>5863 Grant Avenue</t>
  </si>
  <si>
    <t>3472 11th Avenue</t>
  </si>
  <si>
    <t>5590 Bayview Avenue</t>
  </si>
  <si>
    <t>94 Jefferson Drive</t>
  </si>
  <si>
    <t>582 Birch Boulevard</t>
  </si>
  <si>
    <t>809 Mountain View Boulevard</t>
  </si>
  <si>
    <t>6339 Fourth Street</t>
  </si>
  <si>
    <t>81 Hill Avenue</t>
  </si>
  <si>
    <t>28136 Wessex Street</t>
  </si>
  <si>
    <t>8787 Rose Avenue</t>
  </si>
  <si>
    <t>96 Ninth Lane</t>
  </si>
  <si>
    <t>3249 12th Drive</t>
  </si>
  <si>
    <t>9340 Valley Street</t>
  </si>
  <si>
    <t>6429 Fifth Avenue</t>
  </si>
  <si>
    <t>849 George Avenue</t>
  </si>
  <si>
    <t>804 Seventh Boulevard</t>
  </si>
  <si>
    <t>76009 Valley Stream Boulevard</t>
  </si>
  <si>
    <t>387 Third Boulevard</t>
  </si>
  <si>
    <t>6398 Lake Lane</t>
  </si>
  <si>
    <t>786 12th Drive</t>
  </si>
  <si>
    <t>290 Forest Street</t>
  </si>
  <si>
    <t>320 Hillside Lane</t>
  </si>
  <si>
    <t>437 Ocean View Drive</t>
  </si>
  <si>
    <t>9850 Birch Drive</t>
  </si>
  <si>
    <t>55 Third Drive</t>
  </si>
  <si>
    <t>177 Mill Boulevard</t>
  </si>
  <si>
    <t>886 Little Creek Drive</t>
  </si>
  <si>
    <t>327 Seventh Boulevard</t>
  </si>
  <si>
    <t>8224 Fourth Drive</t>
  </si>
  <si>
    <t>174 Catherine Boulevard</t>
  </si>
  <si>
    <t>496 Hill Lane</t>
  </si>
  <si>
    <t>23068 Park Street</t>
  </si>
  <si>
    <t>27019 Madison Lane</t>
  </si>
  <si>
    <t>293 First Boulevard</t>
  </si>
  <si>
    <t>8929 Essex Drive</t>
  </si>
  <si>
    <t>1569 George Boulevard</t>
  </si>
  <si>
    <t>326 Elm Lane</t>
  </si>
  <si>
    <t>32 Valley Drive</t>
  </si>
  <si>
    <t>4132 Norfolk Boulevard</t>
  </si>
  <si>
    <t>819 El Camino Boulevard</t>
  </si>
  <si>
    <t>742 Lake Street</t>
  </si>
  <si>
    <t>607 George Boulevard</t>
  </si>
  <si>
    <t>704 Eighth Avenue</t>
  </si>
  <si>
    <t>8643 Lafayette Boulevard</t>
  </si>
  <si>
    <t>63 Plum Street</t>
  </si>
  <si>
    <t>5381 12th Boulevard</t>
  </si>
  <si>
    <t>65 Fifth Boulevard</t>
  </si>
  <si>
    <t>2614 Eighth Lane</t>
  </si>
  <si>
    <t>196 Plum Lane</t>
  </si>
  <si>
    <t>444 Maple Avenue</t>
  </si>
  <si>
    <t>868 Maple Drive</t>
  </si>
  <si>
    <t>6009 River Avenue</t>
  </si>
  <si>
    <t>2058 Spruce Street</t>
  </si>
  <si>
    <t>6930 East Lane</t>
  </si>
  <si>
    <t>31204 El Camino Lane</t>
  </si>
  <si>
    <t>967 First Avenue</t>
  </si>
  <si>
    <t>136 Hillside Avenue</t>
  </si>
  <si>
    <t>669 South Street</t>
  </si>
  <si>
    <t>66992 Second Street</t>
  </si>
  <si>
    <t>208 Park Avenue</t>
  </si>
  <si>
    <t>335 Main Street</t>
  </si>
  <si>
    <t>532 12th Drive</t>
  </si>
  <si>
    <t>1350 Lake Drive</t>
  </si>
  <si>
    <t>691 First Lane</t>
  </si>
  <si>
    <t>511 Grant Avenue</t>
  </si>
  <si>
    <t>3510 Mountain View Street</t>
  </si>
  <si>
    <t>9264 Lake Avenue</t>
  </si>
  <si>
    <t>596 Mountain View Lane</t>
  </si>
  <si>
    <t>374 East Lane</t>
  </si>
  <si>
    <t>51 George Avenue</t>
  </si>
  <si>
    <t>3916 Tenth Boulevard</t>
  </si>
  <si>
    <t>813 Fifth Boulevard</t>
  </si>
  <si>
    <t>8931 Norfolk Drive</t>
  </si>
  <si>
    <t>8996 Third Street</t>
  </si>
  <si>
    <t>33 Tenth Street</t>
  </si>
  <si>
    <t>5528 Lake Lane</t>
  </si>
  <si>
    <t>8824 Hillside Avenue</t>
  </si>
  <si>
    <t>69 Norfolk Avenue</t>
  </si>
  <si>
    <t>57 Pine Boulevard</t>
  </si>
  <si>
    <t>9528 Hill Street</t>
  </si>
  <si>
    <t>8251 Park Lane</t>
  </si>
  <si>
    <t>177 Maple Boulevard</t>
  </si>
  <si>
    <t>299 Oak Boulevard</t>
  </si>
  <si>
    <t>7087 Plum Street</t>
  </si>
  <si>
    <t>614 Spruce Avenue</t>
  </si>
  <si>
    <t>625 Washington Lane</t>
  </si>
  <si>
    <t>311 Fifth Drive</t>
  </si>
  <si>
    <t>966 Sussex Boulevard</t>
  </si>
  <si>
    <t>9059 Eighth Avenue</t>
  </si>
  <si>
    <t>4713 First Boulevard</t>
  </si>
  <si>
    <t>4165 Valley Avenue</t>
  </si>
  <si>
    <t>38 Catherine Boulevard</t>
  </si>
  <si>
    <t>3485 Federal Avenue</t>
  </si>
  <si>
    <t>198 Main Boulevard</t>
  </si>
  <si>
    <t>891 Fourth Avenue</t>
  </si>
  <si>
    <t>8094 Catherine Lane</t>
  </si>
  <si>
    <t>41 Plum Boulevard</t>
  </si>
  <si>
    <t>2974 Grant Avenue</t>
  </si>
  <si>
    <t>456 Lincoln Boulevard</t>
  </si>
  <si>
    <t>1959 Forest Street</t>
  </si>
  <si>
    <t>74 Hill Avenue</t>
  </si>
  <si>
    <t>5274 Martin Luther King Lane</t>
  </si>
  <si>
    <t>136 South Street</t>
  </si>
  <si>
    <t>560 Summit Street</t>
  </si>
  <si>
    <t>593 Washington Drive</t>
  </si>
  <si>
    <t>281 Martin Luther King Avenue</t>
  </si>
  <si>
    <t>1335 Norfolk Drive</t>
  </si>
  <si>
    <t>47428 First Boulevard</t>
  </si>
  <si>
    <t>6995 North Drive</t>
  </si>
  <si>
    <t>5857 12th Avenue</t>
  </si>
  <si>
    <t>4096 Sussex Avenue</t>
  </si>
  <si>
    <t>2867 Federal Drive</t>
  </si>
  <si>
    <t>96 11th Street</t>
  </si>
  <si>
    <t>654 Elm Drive</t>
  </si>
  <si>
    <t>345 George Avenue</t>
  </si>
  <si>
    <t>35 Hillside Drive</t>
  </si>
  <si>
    <t>318 Spruce Boulevard</t>
  </si>
  <si>
    <t>118 12th Avenue</t>
  </si>
  <si>
    <t>1752 Martin Luther King Avenue</t>
  </si>
  <si>
    <t>982 Plum Boulevard</t>
  </si>
  <si>
    <t>49 Bayview Lane</t>
  </si>
  <si>
    <t>5194 Grant Street</t>
  </si>
  <si>
    <t>9713 Fourth Lane</t>
  </si>
  <si>
    <t>857 Jefferson Avenue</t>
  </si>
  <si>
    <t>1861 Fourth Boulevard</t>
  </si>
  <si>
    <t>7549 Fourth Lane</t>
  </si>
  <si>
    <t>495 Ocean View Lane</t>
  </si>
  <si>
    <t>6946 Park Drive</t>
  </si>
  <si>
    <t>4222 Ocean View Drive</t>
  </si>
  <si>
    <t>46 South Street</t>
  </si>
  <si>
    <t>2780 Martin Luther King Drive</t>
  </si>
  <si>
    <t>215 Ocean View Drive</t>
  </si>
  <si>
    <t>84 Second Lane</t>
  </si>
  <si>
    <t>1987 Hillside Lane</t>
  </si>
  <si>
    <t>71 Madison Street</t>
  </si>
  <si>
    <t>9574 Ocean Drive</t>
  </si>
  <si>
    <t>649 Sussex Street</t>
  </si>
  <si>
    <t>102 Seventh Avenue</t>
  </si>
  <si>
    <t>28 Second Boulevard</t>
  </si>
  <si>
    <t>2017 Ninth Drive</t>
  </si>
  <si>
    <t>595 Valley Stream Drive</t>
  </si>
  <si>
    <t>3748 Mountain View Drive</t>
  </si>
  <si>
    <t>626 Federal Drive</t>
  </si>
  <si>
    <t>701 Pine Drive</t>
  </si>
  <si>
    <t>9 Plum Boulevard</t>
  </si>
  <si>
    <t>1039 Bayview Drive</t>
  </si>
  <si>
    <t>11162 Oak Drive</t>
  </si>
  <si>
    <t>4784 Park Boulevard</t>
  </si>
  <si>
    <t>751 Birch Avenue</t>
  </si>
  <si>
    <t>372 12th Boulevard</t>
  </si>
  <si>
    <t>60 Little Creek Avenue</t>
  </si>
  <si>
    <t>5190 Grant Street</t>
  </si>
  <si>
    <t>310 Birch Avenue</t>
  </si>
  <si>
    <t>644 Birch Avenue</t>
  </si>
  <si>
    <t>188 Washington Avenue</t>
  </si>
  <si>
    <t>72 Second Street</t>
  </si>
  <si>
    <t>3999 West Lane</t>
  </si>
  <si>
    <t>95 Sixth Avenue</t>
  </si>
  <si>
    <t>58 Federal Lane</t>
  </si>
  <si>
    <t>25 Hill Drive</t>
  </si>
  <si>
    <t>2947 Lake Lane</t>
  </si>
  <si>
    <t>857 Catherine Avenue</t>
  </si>
  <si>
    <t>33 Mill Street</t>
  </si>
  <si>
    <t>41307 Main Lane</t>
  </si>
  <si>
    <t>751 Fifth Street</t>
  </si>
  <si>
    <t>6889 Summit Lane</t>
  </si>
  <si>
    <t>8100 Hill Avenue</t>
  </si>
  <si>
    <t>645 Hillside Lane</t>
  </si>
  <si>
    <t>4591 Third Drive</t>
  </si>
  <si>
    <t>887 Third Boulevard</t>
  </si>
  <si>
    <t>33 Pine Lane</t>
  </si>
  <si>
    <t>1246 11th Boulevard</t>
  </si>
  <si>
    <t>233 Oak Drive</t>
  </si>
  <si>
    <t>4988 Ocean View Lane</t>
  </si>
  <si>
    <t>74 Birch Avenue</t>
  </si>
  <si>
    <t>415 Madison Boulevard</t>
  </si>
  <si>
    <t>6308 Maple Avenue</t>
  </si>
  <si>
    <t>430 Sixth Avenue</t>
  </si>
  <si>
    <t>860 Seventh Avenue</t>
  </si>
  <si>
    <t>313 Martin Luther King Boulevard</t>
  </si>
  <si>
    <t>2200 Third Drive</t>
  </si>
  <si>
    <t>5154 Sixth Avenue</t>
  </si>
  <si>
    <t>53789 Bayview Street</t>
  </si>
  <si>
    <t>42 Martin Luther King Drive</t>
  </si>
  <si>
    <t>769 Madison Drive</t>
  </si>
  <si>
    <t>3716 North Boulevard</t>
  </si>
  <si>
    <t>610 Oak Street</t>
  </si>
  <si>
    <t>727 Eighth Lane</t>
  </si>
  <si>
    <t>651 Fourth Avenue</t>
  </si>
  <si>
    <t>895 Lexington Lane</t>
  </si>
  <si>
    <t>9192 Birch Lane</t>
  </si>
  <si>
    <t>3031 Essex Street</t>
  </si>
  <si>
    <t>709 River Lane</t>
  </si>
  <si>
    <t>91 Lake Street</t>
  </si>
  <si>
    <t>5320 Mountain View Street</t>
  </si>
  <si>
    <t>17 Tenth Avenue</t>
  </si>
  <si>
    <t>12150 Mill Boulevard</t>
  </si>
  <si>
    <t>373 Sussex Drive</t>
  </si>
  <si>
    <t>28 Lexington Drive</t>
  </si>
  <si>
    <t>41 Rose Lane</t>
  </si>
  <si>
    <t>815 Hillside Drive</t>
  </si>
  <si>
    <t>7854 Plum Avenue</t>
  </si>
  <si>
    <t>704 East Drive</t>
  </si>
  <si>
    <t>9261 Little Creek Lane</t>
  </si>
  <si>
    <t>936 Mill Street</t>
  </si>
  <si>
    <t>35 Sixth Boulevard</t>
  </si>
  <si>
    <t>8128 Hillside Avenue</t>
  </si>
  <si>
    <t>9541 Ocean View Drive</t>
  </si>
  <si>
    <t>9614 Ocean View Drive</t>
  </si>
  <si>
    <t>8016 Norfolk Drive</t>
  </si>
  <si>
    <t>16 Eighth Lane</t>
  </si>
  <si>
    <t>15 Valley Stream Drive</t>
  </si>
  <si>
    <t>584 Bayview Street</t>
  </si>
  <si>
    <t>967 Norfolk Avenue</t>
  </si>
  <si>
    <t>186 First Drive</t>
  </si>
  <si>
    <t>9864 Fifth Lane</t>
  </si>
  <si>
    <t>862 11th Drive</t>
  </si>
  <si>
    <t>7236 South Boulevard</t>
  </si>
  <si>
    <t>5944 Grant Avenue</t>
  </si>
  <si>
    <t>70 Second Drive</t>
  </si>
  <si>
    <t>5378 Lafayette Avenue</t>
  </si>
  <si>
    <t>839 East Avenue</t>
  </si>
  <si>
    <t>209 George Avenue</t>
  </si>
  <si>
    <t>583 El Camino Boulevard</t>
  </si>
  <si>
    <t>9892 George Drive</t>
  </si>
  <si>
    <t>781 Federal Street</t>
  </si>
  <si>
    <t>3132 Lake Avenue</t>
  </si>
  <si>
    <t>29 12th Avenue</t>
  </si>
  <si>
    <t>415 Lafayette Drive</t>
  </si>
  <si>
    <t>833 Elm Lane</t>
  </si>
  <si>
    <t>8437 Sixth Street</t>
  </si>
  <si>
    <t>547 Norfolk Boulevard</t>
  </si>
  <si>
    <t>255 Bayview Street</t>
  </si>
  <si>
    <t>5934 Essex Boulevard</t>
  </si>
  <si>
    <t>765 Forest Street</t>
  </si>
  <si>
    <t>572 Mountain View Lane</t>
  </si>
  <si>
    <t>42 Fourth Avenue</t>
  </si>
  <si>
    <t>328 Birch Street</t>
  </si>
  <si>
    <t>76 Birch Drive</t>
  </si>
  <si>
    <t>683 Washington Street</t>
  </si>
  <si>
    <t>215 Plum Boulevard</t>
  </si>
  <si>
    <t>5899 Mill Street</t>
  </si>
  <si>
    <t>9316 Hillside Lane</t>
  </si>
  <si>
    <t>2552 Forest Avenue</t>
  </si>
  <si>
    <t>89 Washington Boulevard</t>
  </si>
  <si>
    <t>9383 Martin Luther King Street</t>
  </si>
  <si>
    <t>175 Valley Drive</t>
  </si>
  <si>
    <t>729 Wessex Drive</t>
  </si>
  <si>
    <t>5263 Little Creek Drive</t>
  </si>
  <si>
    <t>4973 Martin Luther King Lane</t>
  </si>
  <si>
    <t>26 Valley Stream Drive</t>
  </si>
  <si>
    <t>79 Sixth Avenue</t>
  </si>
  <si>
    <t>13 Main Boulevard</t>
  </si>
  <si>
    <t>670 Tenth Drive</t>
  </si>
  <si>
    <t>864 Main Lane</t>
  </si>
  <si>
    <t>5263 Fifth Avenue</t>
  </si>
  <si>
    <t>5048 Catherine Drive</t>
  </si>
  <si>
    <t>9085 West Drive</t>
  </si>
  <si>
    <t>640 Bayview Street</t>
  </si>
  <si>
    <t>3539 Lincoln Boulevard</t>
  </si>
  <si>
    <t>6541 Fourth Drive</t>
  </si>
  <si>
    <t>4514 Elm Street</t>
  </si>
  <si>
    <t>655 Federal Avenue</t>
  </si>
  <si>
    <t>8440 Park Drive</t>
  </si>
  <si>
    <t>46 Lincoln Lane</t>
  </si>
  <si>
    <t>130 Lincoln Drive</t>
  </si>
  <si>
    <t>359 Tenth Avenue</t>
  </si>
  <si>
    <t>381 Catherine Avenue</t>
  </si>
  <si>
    <t>23 11th Avenue</t>
  </si>
  <si>
    <t>440 Littlewood Drive</t>
  </si>
  <si>
    <t>118 Mountain View Lane</t>
  </si>
  <si>
    <t>57 West Boulevard</t>
  </si>
  <si>
    <t>7096 Park Street</t>
  </si>
  <si>
    <t>861 Martin Luther King Boulevard</t>
  </si>
  <si>
    <t>123 Ocean View Street</t>
  </si>
  <si>
    <t>956 Lincoln Boulevard</t>
  </si>
  <si>
    <t>489 Fourth Drive</t>
  </si>
  <si>
    <t>6515 Hillside Drive</t>
  </si>
  <si>
    <t>5789 Ninth Drive</t>
  </si>
  <si>
    <t>1583 Grant Lane</t>
  </si>
  <si>
    <t>292 Maple Drive</t>
  </si>
  <si>
    <t>5065 Catherine Drive</t>
  </si>
  <si>
    <t>273 Ocean Street</t>
  </si>
  <si>
    <t>23 12th Boulevard</t>
  </si>
  <si>
    <t>1464 Bayview Street</t>
  </si>
  <si>
    <t>83 Sixth Drive</t>
  </si>
  <si>
    <t>62696 Norfolk Drive</t>
  </si>
  <si>
    <t>105 Seventh Street</t>
  </si>
  <si>
    <t>5138 Park Drive</t>
  </si>
  <si>
    <t>2411 Hillside Lane</t>
  </si>
  <si>
    <t>2248 Third Avenue</t>
  </si>
  <si>
    <t>19 El Camino Drive</t>
  </si>
  <si>
    <t>5094 Lafayette Boulevard</t>
  </si>
  <si>
    <t>6016 Little Creek Boulevard</t>
  </si>
  <si>
    <t>34533 Ninth Avenue</t>
  </si>
  <si>
    <t>94936 Elm Drive</t>
  </si>
  <si>
    <t>132 Lexington Drive</t>
  </si>
  <si>
    <t>27 Summit Street</t>
  </si>
  <si>
    <t>32 First Lane</t>
  </si>
  <si>
    <t>671 West Drive</t>
  </si>
  <si>
    <t>71682 Catherine Street</t>
  </si>
  <si>
    <t>7728 Oak Drive</t>
  </si>
  <si>
    <t>1513 Valley Boulevard</t>
  </si>
  <si>
    <t>972 Spruce Avenue</t>
  </si>
  <si>
    <t>4631 Plum Avenue</t>
  </si>
  <si>
    <t>7561 Littlewood Street</t>
  </si>
  <si>
    <t>1598 Elm Street</t>
  </si>
  <si>
    <t>541 Tenth Street</t>
  </si>
  <si>
    <t>4388 Hillside Street</t>
  </si>
  <si>
    <t>644 South Drive</t>
  </si>
  <si>
    <t>858 Jefferson Avenue</t>
  </si>
  <si>
    <t>229 River Avenue</t>
  </si>
  <si>
    <t>7794 Ocean Street</t>
  </si>
  <si>
    <t>828 Little Creek Boulevard</t>
  </si>
  <si>
    <t>817 Forest Street</t>
  </si>
  <si>
    <t>804 Sixth Boulevard</t>
  </si>
  <si>
    <t>218 East Street</t>
  </si>
  <si>
    <t>563 Birch Drive</t>
  </si>
  <si>
    <t>663 Second Boulevard</t>
  </si>
  <si>
    <t>5514 Norfolk Boulevard</t>
  </si>
  <si>
    <t>587 East Lane</t>
  </si>
  <si>
    <t>659 Valley Drive</t>
  </si>
  <si>
    <t>4137 Bayview Drive</t>
  </si>
  <si>
    <t>693 Seventh Street</t>
  </si>
  <si>
    <t>398 Park Boulevard</t>
  </si>
  <si>
    <t>55 El Camino Boulevard</t>
  </si>
  <si>
    <t>4343 Mountain View Boulevard</t>
  </si>
  <si>
    <t>401 North Avenue</t>
  </si>
  <si>
    <t>8750 Lake Boulevard</t>
  </si>
  <si>
    <t>883 Federal Street</t>
  </si>
  <si>
    <t>143 Catherine Boulevard</t>
  </si>
  <si>
    <t>343 Lafayette Drive</t>
  </si>
  <si>
    <t>482 Grant Street</t>
  </si>
  <si>
    <t>3816 Spruce Drive</t>
  </si>
  <si>
    <t>9594 Burns Lane</t>
  </si>
  <si>
    <t>4966 Grant Street</t>
  </si>
  <si>
    <t>7132 Rose Avenue</t>
  </si>
  <si>
    <t>238 Eighth Avenue</t>
  </si>
  <si>
    <t>7318 Mill Lane</t>
  </si>
  <si>
    <t>9566 Tenth Street</t>
  </si>
  <si>
    <t>416 Madison Street</t>
  </si>
  <si>
    <t>5079 Sussex Avenue</t>
  </si>
  <si>
    <t>3914 Mill Street</t>
  </si>
  <si>
    <t>7815 Hillside Avenue</t>
  </si>
  <si>
    <t>2429 Eighth Avenue</t>
  </si>
  <si>
    <t>4379 Lake Avenue</t>
  </si>
  <si>
    <t>215 Elm Lane</t>
  </si>
  <si>
    <t>67424 Tenth Boulevard</t>
  </si>
  <si>
    <t>3675 Bayview Drive</t>
  </si>
  <si>
    <t>127 Valley Boulevard</t>
  </si>
  <si>
    <t>9603 South Lane</t>
  </si>
  <si>
    <t>604 Pine Street</t>
  </si>
  <si>
    <t>79 Burns Drive</t>
  </si>
  <si>
    <t>41740 First Street</t>
  </si>
  <si>
    <t>530 Main Boulevard</t>
  </si>
  <si>
    <t>702 Elm Drive</t>
  </si>
  <si>
    <t>4 Plum Boulevard</t>
  </si>
  <si>
    <t>29 Federal Boulevard</t>
  </si>
  <si>
    <t>627 Ninth Drive</t>
  </si>
  <si>
    <t>120 Lafayette Boulevard</t>
  </si>
  <si>
    <t>2981 Ninth Boulevard</t>
  </si>
  <si>
    <t>8463 Second Street</t>
  </si>
  <si>
    <t>814 Washington Street</t>
  </si>
  <si>
    <t>8580 Valley Stream Avenue</t>
  </si>
  <si>
    <t>666 Lafayette Lane</t>
  </si>
  <si>
    <t>4872 Lexington Avenue</t>
  </si>
  <si>
    <t>1305 Spruce Boulevard</t>
  </si>
  <si>
    <t>437 Madison Street</t>
  </si>
  <si>
    <t>919 Lafayette Drive</t>
  </si>
  <si>
    <t>3346 Hillside Street</t>
  </si>
  <si>
    <t>9891 Valley Drive</t>
  </si>
  <si>
    <t>731 Lincoln Boulevard</t>
  </si>
  <si>
    <t>1782 South Boulevard</t>
  </si>
  <si>
    <t>8070 Mill Lane</t>
  </si>
  <si>
    <t>696 Oak Boulevard</t>
  </si>
  <si>
    <t>1063 Federal Boulevard</t>
  </si>
  <si>
    <t>955 11th Street</t>
  </si>
  <si>
    <t>341 Hill Drive</t>
  </si>
  <si>
    <t>862 Martin Luther King Drive</t>
  </si>
  <si>
    <t>9525 First Boulevard</t>
  </si>
  <si>
    <t>602 First Street</t>
  </si>
  <si>
    <t>698 11th Lane</t>
  </si>
  <si>
    <t>9570 North Drive</t>
  </si>
  <si>
    <t>9762 Pine Street</t>
  </si>
  <si>
    <t>778 Main Avenue</t>
  </si>
  <si>
    <t>669 Wessex Lane</t>
  </si>
  <si>
    <t>31 Oak Avenue</t>
  </si>
  <si>
    <t>4840 Summit Lane</t>
  </si>
  <si>
    <t>1772 Essex Boulevard</t>
  </si>
  <si>
    <t>720 Seventh Avenue</t>
  </si>
  <si>
    <t>5449 Lexington Drive</t>
  </si>
  <si>
    <t>5459 El Camino Avenue</t>
  </si>
  <si>
    <t>291 Seventh Drive</t>
  </si>
  <si>
    <t>9833 Forest Street</t>
  </si>
  <si>
    <t>891 El Camino Lane</t>
  </si>
  <si>
    <t>162 Rose Drive</t>
  </si>
  <si>
    <t>1059 Elm Avenue</t>
  </si>
  <si>
    <t>475 Oak Boulevard</t>
  </si>
  <si>
    <t>822 Ocean Street</t>
  </si>
  <si>
    <t>671 George Drive</t>
  </si>
  <si>
    <t>6478 Valley Stream Avenue</t>
  </si>
  <si>
    <t>6405 Fifth Avenue</t>
  </si>
  <si>
    <t>85 Littlewood Avenue</t>
  </si>
  <si>
    <t>528 Spruce Lane</t>
  </si>
  <si>
    <t>100 Seventh Drive</t>
  </si>
  <si>
    <t>58 Catherine Drive</t>
  </si>
  <si>
    <t>919 Lafayette Avenue</t>
  </si>
  <si>
    <t>75 Birch Lane</t>
  </si>
  <si>
    <t>82 Jefferson Avenue</t>
  </si>
  <si>
    <t>3034 Third Boulevard</t>
  </si>
  <si>
    <t>189 Ninth Lane</t>
  </si>
  <si>
    <t>354 Main Drive</t>
  </si>
  <si>
    <t>689 Littlewood Lane</t>
  </si>
  <si>
    <t>1813 Second Lane</t>
  </si>
  <si>
    <t>710 North Lane</t>
  </si>
  <si>
    <t>5558 Littlewood Avenue</t>
  </si>
  <si>
    <t>819 Park Boulevard</t>
  </si>
  <si>
    <t>849 Norfolk Lane</t>
  </si>
  <si>
    <t>390 Tenth Street</t>
  </si>
  <si>
    <t>4279 West Boulevard</t>
  </si>
  <si>
    <t>6693 George Drive</t>
  </si>
  <si>
    <t>8 Tenth Drive</t>
  </si>
  <si>
    <t>6245 River Lane</t>
  </si>
  <si>
    <t>5581 Federal Street</t>
  </si>
  <si>
    <t>99 El Camino Drive</t>
  </si>
  <si>
    <t>2994 Tenth Lane</t>
  </si>
  <si>
    <t>927 Ocean View Drive</t>
  </si>
  <si>
    <t>356 Mill Street</t>
  </si>
  <si>
    <t>45 Maple Lane</t>
  </si>
  <si>
    <t>3395 Spruce Drive</t>
  </si>
  <si>
    <t>2800 Third Drive</t>
  </si>
  <si>
    <t>645 Catherine Lane</t>
  </si>
  <si>
    <t>1248 Second Drive</t>
  </si>
  <si>
    <t>700 Lexington Avenue</t>
  </si>
  <si>
    <t>9264 Norfolk Lane</t>
  </si>
  <si>
    <t>4581 Eighth Boulevard</t>
  </si>
  <si>
    <t>146 Lafayette Drive</t>
  </si>
  <si>
    <t>6757 Eighth Avenue</t>
  </si>
  <si>
    <t>599 First Drive</t>
  </si>
  <si>
    <t>654 Birch Lane</t>
  </si>
  <si>
    <t>6223 Lexington Drive</t>
  </si>
  <si>
    <t>25622 Lake Street</t>
  </si>
  <si>
    <t>5762 River Lane</t>
  </si>
  <si>
    <t>315 Norfolk Lane</t>
  </si>
  <si>
    <t>758 Sixth Boulevard</t>
  </si>
  <si>
    <t>860 Maple Avenue</t>
  </si>
  <si>
    <t>229 Norfolk Street</t>
  </si>
  <si>
    <t>4975 Madison Boulevard</t>
  </si>
  <si>
    <t>5336 Tenth Drive</t>
  </si>
  <si>
    <t>311 Washington Lane</t>
  </si>
  <si>
    <t>1342 Hill Lane</t>
  </si>
  <si>
    <t>2554 11th Lane</t>
  </si>
  <si>
    <t>995 Martin Luther King Street</t>
  </si>
  <si>
    <t>1450 Rose Drive</t>
  </si>
  <si>
    <t>762 Lake Drive</t>
  </si>
  <si>
    <t>72834 Grant Boulevard</t>
  </si>
  <si>
    <t>892 Third Boulevard</t>
  </si>
  <si>
    <t>90 Lexington Drive</t>
  </si>
  <si>
    <t>98 Mountain View Drive</t>
  </si>
  <si>
    <t>8229 Bayview Avenue</t>
  </si>
  <si>
    <t>9355 Ocean View Drive</t>
  </si>
  <si>
    <t>616 Catherine Avenue</t>
  </si>
  <si>
    <t>825 Norfolk Drive</t>
  </si>
  <si>
    <t>8385 Mill Boulevard</t>
  </si>
  <si>
    <t>9735 Birch Street</t>
  </si>
  <si>
    <t>285 Washington Street</t>
  </si>
  <si>
    <t>49 Tenth Street</t>
  </si>
  <si>
    <t>6695 River Lane</t>
  </si>
  <si>
    <t>1012 Hill Drive</t>
  </si>
  <si>
    <t>5819 Norfolk Drive</t>
  </si>
  <si>
    <t>774 Wessex Lane</t>
  </si>
  <si>
    <t>6721 Sussex Drive</t>
  </si>
  <si>
    <t>990 West Street</t>
  </si>
  <si>
    <t>7703 Fourth Avenue</t>
  </si>
  <si>
    <t>338 Bayview Lane</t>
  </si>
  <si>
    <t>794 Lake Street</t>
  </si>
  <si>
    <t>6657 West Street</t>
  </si>
  <si>
    <t>217 Fifth Lane</t>
  </si>
  <si>
    <t>418 Elm Street</t>
  </si>
  <si>
    <t>9385 Birch Street</t>
  </si>
  <si>
    <t>7643 Martin Luther King Street</t>
  </si>
  <si>
    <t>944 Lexington Boulevard</t>
  </si>
  <si>
    <t>85 Lafayette Boulevard</t>
  </si>
  <si>
    <t>5193 East Street</t>
  </si>
  <si>
    <t>577 12th Lane</t>
  </si>
  <si>
    <t>1317 Wessex Lane</t>
  </si>
  <si>
    <t>9218 Martin Luther King Avenue</t>
  </si>
  <si>
    <t>4701 Littlewood Drive</t>
  </si>
  <si>
    <t>363 Third Drive</t>
  </si>
  <si>
    <t>700 Rose Avenue</t>
  </si>
  <si>
    <t>704 Summit Drive</t>
  </si>
  <si>
    <t>8897 East Street</t>
  </si>
  <si>
    <t>4941 Ocean View Drive</t>
  </si>
  <si>
    <t>9205 Summit Street</t>
  </si>
  <si>
    <t>469 Mountain View Boulevard</t>
  </si>
  <si>
    <t>78596 Birch Drive</t>
  </si>
  <si>
    <t>142 Valley Drive</t>
  </si>
  <si>
    <t>6723 Maple Street</t>
  </si>
  <si>
    <t>501 Grant Lane</t>
  </si>
  <si>
    <t>992 Martin Luther King Avenue</t>
  </si>
  <si>
    <t>4189 Birch Street</t>
  </si>
  <si>
    <t>2193 Sixth Avenue</t>
  </si>
  <si>
    <t>952 Mountain View Boulevard</t>
  </si>
  <si>
    <t>637 Seventh Street</t>
  </si>
  <si>
    <t>9413 12th Boulevard</t>
  </si>
  <si>
    <t>1734 George Drive</t>
  </si>
  <si>
    <t>9900 Ninth Avenue</t>
  </si>
  <si>
    <t>613 George Boulevard</t>
  </si>
  <si>
    <t>157 Eighth Street</t>
  </si>
  <si>
    <t>32595 River Drive</t>
  </si>
  <si>
    <t>6762 Second Street</t>
  </si>
  <si>
    <t>534 Norfolk Lane</t>
  </si>
  <si>
    <t>385 Grant Street</t>
  </si>
  <si>
    <t>1034 Pine Boulevard</t>
  </si>
  <si>
    <t>8803 Washington Boulevard</t>
  </si>
  <si>
    <t>3462 Ocean Boulevard</t>
  </si>
  <si>
    <t>54 Lafayette Street</t>
  </si>
  <si>
    <t>5822 Fourth Boulevard</t>
  </si>
  <si>
    <t>592 Hillside Drive</t>
  </si>
  <si>
    <t>45 Ocean Lane</t>
  </si>
  <si>
    <t>94 Ocean Avenue</t>
  </si>
  <si>
    <t>9191 Main Avenue</t>
  </si>
  <si>
    <t>5504 Spruce Drive</t>
  </si>
  <si>
    <t>945 Third Avenue</t>
  </si>
  <si>
    <t>938 Maple Boulevard</t>
  </si>
  <si>
    <t>583 Seventh Street</t>
  </si>
  <si>
    <t>8993 Madison Avenue</t>
  </si>
  <si>
    <t>6840 North Lane</t>
  </si>
  <si>
    <t>512 Tenth Street</t>
  </si>
  <si>
    <t>388 Third Street</t>
  </si>
  <si>
    <t>499 Lafayette Lane</t>
  </si>
  <si>
    <t>165 Fourth Street</t>
  </si>
  <si>
    <t>83302 Valley Stream Lane</t>
  </si>
  <si>
    <t>610 Lake Drive</t>
  </si>
  <si>
    <t>13 Federal Street</t>
  </si>
  <si>
    <t>18 Bayview Avenue</t>
  </si>
  <si>
    <t>89075 Spruce Drive</t>
  </si>
  <si>
    <t>906 Little Creek Drive</t>
  </si>
  <si>
    <t>1105 Wessex Avenue</t>
  </si>
  <si>
    <t>841 Spruce Drive</t>
  </si>
  <si>
    <t>707 Elm Boulevard</t>
  </si>
  <si>
    <t>2336 George Drive</t>
  </si>
  <si>
    <t>690 Catherine Street</t>
  </si>
  <si>
    <t>305 Pine Avenue</t>
  </si>
  <si>
    <t>422 Burns Street</t>
  </si>
  <si>
    <t>12067 Federal Boulevard</t>
  </si>
  <si>
    <t>480 Catherine Drive</t>
  </si>
  <si>
    <t>1495 Elm Boulevard</t>
  </si>
  <si>
    <t>2609 Plum Drive</t>
  </si>
  <si>
    <t>678 Park Drive</t>
  </si>
  <si>
    <t>323 Eighth Drive</t>
  </si>
  <si>
    <t>4262 Madison Drive</t>
  </si>
  <si>
    <t>2332 Elm Lane</t>
  </si>
  <si>
    <t>493 South Street</t>
  </si>
  <si>
    <t>8958 Catherine Street</t>
  </si>
  <si>
    <t>3194 Norfolk Street</t>
  </si>
  <si>
    <t>376 Fourth Drive</t>
  </si>
  <si>
    <t>302 Park Boulevard</t>
  </si>
  <si>
    <t>135 Spruce Lane</t>
  </si>
  <si>
    <t>93 11th Avenue</t>
  </si>
  <si>
    <t>212 Ocean View Avenue</t>
  </si>
  <si>
    <t>455 Little Creek Boulevard</t>
  </si>
  <si>
    <t>729 Littlewood Avenue</t>
  </si>
  <si>
    <t>6444 Madison Drive</t>
  </si>
  <si>
    <t>850 Birch Avenue</t>
  </si>
  <si>
    <t>7350 Fourth Lane</t>
  </si>
  <si>
    <t>2897 West Street</t>
  </si>
  <si>
    <t>3183 Burns Boulevard</t>
  </si>
  <si>
    <t>41043 Lincoln Lane</t>
  </si>
  <si>
    <t>7948 Martin Luther King Avenue</t>
  </si>
  <si>
    <t>8893 Valley Drive</t>
  </si>
  <si>
    <t>41332 Lincoln Avenue</t>
  </si>
  <si>
    <t>518 Main Street</t>
  </si>
  <si>
    <t>753 East Avenue</t>
  </si>
  <si>
    <t>9982 Summit Boulevard</t>
  </si>
  <si>
    <t>8425 East Lane</t>
  </si>
  <si>
    <t>9006 Ocean Boulevard</t>
  </si>
  <si>
    <t>364 Eighth Drive</t>
  </si>
  <si>
    <t>8349 Valley Avenue</t>
  </si>
  <si>
    <t>57285 Jefferson Avenue</t>
  </si>
  <si>
    <t>9888 Washington Boulevard</t>
  </si>
  <si>
    <t>9392 Fifth Avenue</t>
  </si>
  <si>
    <t>580 Fifth Boulevard</t>
  </si>
  <si>
    <t>42720 East Drive</t>
  </si>
  <si>
    <t>97 Fourth Drive</t>
  </si>
  <si>
    <t>20382 Park Drive</t>
  </si>
  <si>
    <t>7344 Oak Drive</t>
  </si>
  <si>
    <t>4940 Ocean View Drive</t>
  </si>
  <si>
    <t>54 Burns Avenue</t>
  </si>
  <si>
    <t>212 Mountain View Lane</t>
  </si>
  <si>
    <t>65690 Bayview Lane</t>
  </si>
  <si>
    <t>563 Jefferson Boulevard</t>
  </si>
  <si>
    <t>6295 Norfolk Boulevard</t>
  </si>
  <si>
    <t>905 West Avenue</t>
  </si>
  <si>
    <t>911 Ocean Boulevard</t>
  </si>
  <si>
    <t>8199 Park Boulevard</t>
  </si>
  <si>
    <t>1444 Plum Boulevard</t>
  </si>
  <si>
    <t>9129 Lexington Lane</t>
  </si>
  <si>
    <t>7945 Fourth Avenue</t>
  </si>
  <si>
    <t>36 First Drive</t>
  </si>
  <si>
    <t>3225 Lexington Street</t>
  </si>
  <si>
    <t>34542 Ninth Drive</t>
  </si>
  <si>
    <t>933 Sussex Drive</t>
  </si>
  <si>
    <t>111 Hillside Avenue</t>
  </si>
  <si>
    <t>5671 Sussex Drive</t>
  </si>
  <si>
    <t>206 Pine Lane</t>
  </si>
  <si>
    <t>637 Littlewood Drive</t>
  </si>
  <si>
    <t>768 Valley Stream Drive</t>
  </si>
  <si>
    <t>551 Essex Drive</t>
  </si>
  <si>
    <t>93374 11th Street</t>
  </si>
  <si>
    <t>6054 Main Avenue</t>
  </si>
  <si>
    <t>756 El Camino Avenue</t>
  </si>
  <si>
    <t>6222 Sixth Lane</t>
  </si>
  <si>
    <t>6785 Valley Stream Boulevard</t>
  </si>
  <si>
    <t>275 Tenth Street</t>
  </si>
  <si>
    <t>9385 Lincoln Drive</t>
  </si>
  <si>
    <t>7061 Littlewood Street</t>
  </si>
  <si>
    <t>95 12th Avenue</t>
  </si>
  <si>
    <t>1177 Elm Avenue</t>
  </si>
  <si>
    <t>3615 Lafayette Boulevard</t>
  </si>
  <si>
    <t>353 South Boulevard</t>
  </si>
  <si>
    <t>24 River Avenue</t>
  </si>
  <si>
    <t>6467 Birch Street</t>
  </si>
  <si>
    <t>9684 Grant Drive</t>
  </si>
  <si>
    <t>5259 Lake Drive</t>
  </si>
  <si>
    <t>3636 El Camino Avenue</t>
  </si>
  <si>
    <t>5941 South Lane</t>
  </si>
  <si>
    <t>840 Elm Avenue</t>
  </si>
  <si>
    <t>15 Elm Lane</t>
  </si>
  <si>
    <t>7378 Park Lane</t>
  </si>
  <si>
    <t>671 Little Creek Street</t>
  </si>
  <si>
    <t>97 Little Creek Boulevard</t>
  </si>
  <si>
    <t>716 Lafayette Street</t>
  </si>
  <si>
    <t>2073 South Avenue</t>
  </si>
  <si>
    <t>557 Catherine Drive</t>
  </si>
  <si>
    <t>1884 Lake Avenue</t>
  </si>
  <si>
    <t>1531 North Lane</t>
  </si>
  <si>
    <t>442 Burns Boulevard</t>
  </si>
  <si>
    <t>8265 Mountain View Drive</t>
  </si>
  <si>
    <t>549 Rose Drive</t>
  </si>
  <si>
    <t>39126 El Camino Boulevard</t>
  </si>
  <si>
    <t>79 Hill Avenue</t>
  </si>
  <si>
    <t>6606 Jefferson Avenue</t>
  </si>
  <si>
    <t>740 Burns Lane</t>
  </si>
  <si>
    <t>32299 Federal Street</t>
  </si>
  <si>
    <t>690 Oak Street</t>
  </si>
  <si>
    <t>5138 North Drive</t>
  </si>
  <si>
    <t>2537 Forest Boulevard</t>
  </si>
  <si>
    <t>860 George Avenue</t>
  </si>
  <si>
    <t>498 Littlewood Avenue</t>
  </si>
  <si>
    <t>95 Burns Drive</t>
  </si>
  <si>
    <t>514 Pine Boulevard</t>
  </si>
  <si>
    <t>97536 Summit Street</t>
  </si>
  <si>
    <t>723 Summit Drive</t>
  </si>
  <si>
    <t>445 Fifth Avenue</t>
  </si>
  <si>
    <t>287 Pine Lane</t>
  </si>
  <si>
    <t>3835 Norfolk Street</t>
  </si>
  <si>
    <t>65 Fifth Lane</t>
  </si>
  <si>
    <t>1833 George Drive</t>
  </si>
  <si>
    <t>663 Summit Boulevard</t>
  </si>
  <si>
    <t>3385 Hill Lane</t>
  </si>
  <si>
    <t>8849 West Drive</t>
  </si>
  <si>
    <t>557 Burns Boulevard</t>
  </si>
  <si>
    <t>2288 Pine Lane</t>
  </si>
  <si>
    <t>115 Bayview Lane</t>
  </si>
  <si>
    <t>182 Valley Street</t>
  </si>
  <si>
    <t>189 Forest Street</t>
  </si>
  <si>
    <t>48 Fourth Avenue</t>
  </si>
  <si>
    <t>84497 Valley Stream Drive</t>
  </si>
  <si>
    <t>401 Bayview Lane</t>
  </si>
  <si>
    <t>649 Spruce Boulevard</t>
  </si>
  <si>
    <t>239 Sussex Drive</t>
  </si>
  <si>
    <t>691 Ocean View Street</t>
  </si>
  <si>
    <t>8799 Elm Avenue</t>
  </si>
  <si>
    <t>9414 Summit Boulevard</t>
  </si>
  <si>
    <t>1583 Grant Avenue</t>
  </si>
  <si>
    <t>245 Martin Luther King Drive</t>
  </si>
  <si>
    <t>439 George Avenue</t>
  </si>
  <si>
    <t>560 Eighth Boulevard</t>
  </si>
  <si>
    <t>979 Fifth Avenue</t>
  </si>
  <si>
    <t>441 Rose Lane</t>
  </si>
  <si>
    <t>292 First Avenue</t>
  </si>
  <si>
    <t>374 Lexington Street</t>
  </si>
  <si>
    <t>801 12th Drive</t>
  </si>
  <si>
    <t>9212 Plum Avenue</t>
  </si>
  <si>
    <t>215 Main Drive</t>
  </si>
  <si>
    <t>5828 Wessex Drive</t>
  </si>
  <si>
    <t>2699 Littlewood Avenue</t>
  </si>
  <si>
    <t>7677 Little Creek Drive</t>
  </si>
  <si>
    <t>4633 Sixth Avenue</t>
  </si>
  <si>
    <t>88 George Street</t>
  </si>
  <si>
    <t>386 11th Lane</t>
  </si>
  <si>
    <t>989 Hill Lane</t>
  </si>
  <si>
    <t>80471 Eighth Street</t>
  </si>
  <si>
    <t>2003 Ninth Avenue</t>
  </si>
  <si>
    <t>99 Mill Lane</t>
  </si>
  <si>
    <t>407 Seventh Lane</t>
  </si>
  <si>
    <t>871 Second Street</t>
  </si>
  <si>
    <t>951 11th Avenue</t>
  </si>
  <si>
    <t>631 Elm Drive</t>
  </si>
  <si>
    <t>78 Lexington Street</t>
  </si>
  <si>
    <t>600 Grant Lane</t>
  </si>
  <si>
    <t>3283 Park Lane</t>
  </si>
  <si>
    <t>37 Norfolk Boulevard</t>
  </si>
  <si>
    <t>523 Federal Drive</t>
  </si>
  <si>
    <t>532 Sixth Drive</t>
  </si>
  <si>
    <t>714 North Drive</t>
  </si>
  <si>
    <t>531 Pine Avenue</t>
  </si>
  <si>
    <t>5342 Valley Stream Avenue</t>
  </si>
  <si>
    <t>7499 Lake Boulevard</t>
  </si>
  <si>
    <t>878 Forest Street</t>
  </si>
  <si>
    <t>359 Valley Street</t>
  </si>
  <si>
    <t>176 River Boulevard</t>
  </si>
  <si>
    <t>700 Madison Lane</t>
  </si>
  <si>
    <t>3 Main Street</t>
  </si>
  <si>
    <t>671 Essex Street</t>
  </si>
  <si>
    <t>7736 Eighth Boulevard</t>
  </si>
  <si>
    <t>95 12th Drive</t>
  </si>
  <si>
    <t>339 Little Creek Lane</t>
  </si>
  <si>
    <t>18 Lake Avenue</t>
  </si>
  <si>
    <t>75540 Valley Street</t>
  </si>
  <si>
    <t>232 Jefferson Boulevard</t>
  </si>
  <si>
    <t>963 11th Drive</t>
  </si>
  <si>
    <t>127 Grant Street</t>
  </si>
  <si>
    <t>2773 El Camino Lane</t>
  </si>
  <si>
    <t>535 Hill Boulevard</t>
  </si>
  <si>
    <t>2516 Essex Drive</t>
  </si>
  <si>
    <t>5367 Pine Avenue</t>
  </si>
  <si>
    <t>3248 Hill Drive</t>
  </si>
  <si>
    <t>2062 Fourth Street</t>
  </si>
  <si>
    <t>55378 Burns Avenue</t>
  </si>
  <si>
    <t>9354 Lafayette Street</t>
  </si>
  <si>
    <t>6595 Ocean Drive</t>
  </si>
  <si>
    <t>34 Bayview Drive</t>
  </si>
  <si>
    <t>800 Ninth Boulevard</t>
  </si>
  <si>
    <t>6829 Main Boulevard</t>
  </si>
  <si>
    <t>8823 South Drive</t>
  </si>
  <si>
    <t>151 Lafayette Drive</t>
  </si>
  <si>
    <t>9243 Oak Street</t>
  </si>
  <si>
    <t>466 Pine Drive</t>
  </si>
  <si>
    <t>480 First Lane</t>
  </si>
  <si>
    <t>3357 Hill Lane</t>
  </si>
  <si>
    <t>23 El Camino Street</t>
  </si>
  <si>
    <t>421 Essex Street</t>
  </si>
  <si>
    <t>31 Lincoln Avenue</t>
  </si>
  <si>
    <t>45682 Washington Lane</t>
  </si>
  <si>
    <t>350 Third Avenue</t>
  </si>
  <si>
    <t>5573 Sixth Lane</t>
  </si>
  <si>
    <t>834 Tenth Lane</t>
  </si>
  <si>
    <t>588 Lincoln Street</t>
  </si>
  <si>
    <t>749 Oak Street</t>
  </si>
  <si>
    <t>29 Martin Luther King Lane</t>
  </si>
  <si>
    <t>314 Fourth Street</t>
  </si>
  <si>
    <t>690 Jefferson Lane</t>
  </si>
  <si>
    <t>7336 First Avenue</t>
  </si>
  <si>
    <t>207 Washington Lane</t>
  </si>
  <si>
    <t>711 South Boulevard</t>
  </si>
  <si>
    <t>69590 Rose Drive</t>
  </si>
  <si>
    <t>2043 Mill Street</t>
  </si>
  <si>
    <t>55 Fourth Drive</t>
  </si>
  <si>
    <t>498 Mountain View Avenue</t>
  </si>
  <si>
    <t>600 River Lane</t>
  </si>
  <si>
    <t>1563 Summit Boulevard</t>
  </si>
  <si>
    <t>514 Sixth Boulevard</t>
  </si>
  <si>
    <t>5222 Valley Stream Avenue</t>
  </si>
  <si>
    <t>7554 Sixth Street</t>
  </si>
  <si>
    <t>7276 Valley Drive</t>
  </si>
  <si>
    <t>5544 Grant Avenue</t>
  </si>
  <si>
    <t>4191 Maple Avenue</t>
  </si>
  <si>
    <t>28 Madison Lane</t>
  </si>
  <si>
    <t>7406 Mill Avenue</t>
  </si>
  <si>
    <t>1430 Elm Avenue</t>
  </si>
  <si>
    <t>54 George Avenue</t>
  </si>
  <si>
    <t>40 River Boulevard</t>
  </si>
  <si>
    <t>271 Sixth Drive</t>
  </si>
  <si>
    <t>687 Fifth Boulevard</t>
  </si>
  <si>
    <t>545 Eighth Avenue</t>
  </si>
  <si>
    <t>2270 Sixth Lane</t>
  </si>
  <si>
    <t>675 Fifth Avenue</t>
  </si>
  <si>
    <t>9846 Second Lane</t>
  </si>
  <si>
    <t>696 George Lane</t>
  </si>
  <si>
    <t>939 Main Lane</t>
  </si>
  <si>
    <t>867 Valley Stream Boulevard</t>
  </si>
  <si>
    <t>3553 Mountain View Drive</t>
  </si>
  <si>
    <t>1392 Plum Avenue</t>
  </si>
  <si>
    <t>267 Birch Boulevard</t>
  </si>
  <si>
    <t>939 Lake Drive</t>
  </si>
  <si>
    <t>5810 Sixth Drive</t>
  </si>
  <si>
    <t>2481 Hillside Street</t>
  </si>
  <si>
    <t>620 12th Avenue</t>
  </si>
  <si>
    <t>31919 Summit Boulevard</t>
  </si>
  <si>
    <t>7454 12th Lane</t>
  </si>
  <si>
    <t>726 Oak Avenue</t>
  </si>
  <si>
    <t>3601 Catherine Boulevard</t>
  </si>
  <si>
    <t>729 Wessex Avenue</t>
  </si>
  <si>
    <t>66 Birch Lane</t>
  </si>
  <si>
    <t>5995 Valley Stream Avenue</t>
  </si>
  <si>
    <t>574 Norfolk Street</t>
  </si>
  <si>
    <t>732 Lincoln Drive</t>
  </si>
  <si>
    <t>7043 Ocean Avenue</t>
  </si>
  <si>
    <t>334 Birch Drive</t>
  </si>
  <si>
    <t>3487 Bayview Drive</t>
  </si>
  <si>
    <t>377 Lake Lane</t>
  </si>
  <si>
    <t>96 Lake Lane</t>
  </si>
  <si>
    <t>298 Federal Avenue</t>
  </si>
  <si>
    <t>37 Sixth Lane</t>
  </si>
  <si>
    <t>996 Valley Drive</t>
  </si>
  <si>
    <t>2040 Washington Boulevard</t>
  </si>
  <si>
    <t>7091 Lexington Lane</t>
  </si>
  <si>
    <t>5468 Little Creek Drive</t>
  </si>
  <si>
    <t>169 Oak Street</t>
  </si>
  <si>
    <t>9804 Third Street</t>
  </si>
  <si>
    <t>54 Valley Lane</t>
  </si>
  <si>
    <t>488 Bayview Boulevard</t>
  </si>
  <si>
    <t>73 Essex Lane</t>
  </si>
  <si>
    <t>7561 Valley Avenue</t>
  </si>
  <si>
    <t>8460 Oak Lane</t>
  </si>
  <si>
    <t>816 El Camino Drive</t>
  </si>
  <si>
    <t>1222 First Drive</t>
  </si>
  <si>
    <t>95410 Pine Boulevard</t>
  </si>
  <si>
    <t>4329 El Camino Boulevard</t>
  </si>
  <si>
    <t>316 Valley Stream Avenue</t>
  </si>
  <si>
    <t>64 Mill Street</t>
  </si>
  <si>
    <t>27934 11th Street</t>
  </si>
  <si>
    <t>92196 Tenth Drive</t>
  </si>
  <si>
    <t>292 Tenth Street</t>
  </si>
  <si>
    <t>225 Ocean View Avenue</t>
  </si>
  <si>
    <t>858 Plum Avenue</t>
  </si>
  <si>
    <t>984 Little Creek Lane</t>
  </si>
  <si>
    <t>391 Martin Luther King Boulevard</t>
  </si>
  <si>
    <t>485 Birch Boulevard</t>
  </si>
  <si>
    <t>776 Bayview Avenue</t>
  </si>
  <si>
    <t>8026 East Drive</t>
  </si>
  <si>
    <t>188 Ninth Boulevard</t>
  </si>
  <si>
    <t>864 Jefferson Drive</t>
  </si>
  <si>
    <t>7994 Maple Lane</t>
  </si>
  <si>
    <t>939 Mill Street</t>
  </si>
  <si>
    <t>7927 Plum Lane</t>
  </si>
  <si>
    <t>260 Spruce Avenue</t>
  </si>
  <si>
    <t>3776 Bayview Lane</t>
  </si>
  <si>
    <t>231 Littlewood Avenue</t>
  </si>
  <si>
    <t>33 Second Boulevard</t>
  </si>
  <si>
    <t>375 Hillside Drive</t>
  </si>
  <si>
    <t>4726 Third Street</t>
  </si>
  <si>
    <t>2479 Valley Avenue</t>
  </si>
  <si>
    <t>2742 El Camino Boulevard</t>
  </si>
  <si>
    <t>5883 Sixth Street</t>
  </si>
  <si>
    <t>3269 River Street</t>
  </si>
  <si>
    <t>6777 First Drive</t>
  </si>
  <si>
    <t>22 East Avenue</t>
  </si>
  <si>
    <t>733 Maple Drive</t>
  </si>
  <si>
    <t>6022 Mill Street</t>
  </si>
  <si>
    <t>412 Burns Drive</t>
  </si>
  <si>
    <t>645 Tenth Boulevard</t>
  </si>
  <si>
    <t>994 Second Lane</t>
  </si>
  <si>
    <t>69 Spruce Avenue</t>
  </si>
  <si>
    <t>23 Sussex Lane</t>
  </si>
  <si>
    <t>6157 Washington Drive</t>
  </si>
  <si>
    <t>4728 George Drive</t>
  </si>
  <si>
    <t>1184 Essex Lane</t>
  </si>
  <si>
    <t>6232 Second Avenue</t>
  </si>
  <si>
    <t>663 Third Drive</t>
  </si>
  <si>
    <t>527 Federal Avenue</t>
  </si>
  <si>
    <t>4350 Valley Boulevard</t>
  </si>
  <si>
    <t>5180 Burns Boulevard</t>
  </si>
  <si>
    <t>28 First Lane</t>
  </si>
  <si>
    <t>8555 Eighth Avenue</t>
  </si>
  <si>
    <t>900 Littlewood Street</t>
  </si>
  <si>
    <t>96 Jefferson Street</t>
  </si>
  <si>
    <t>682 Martin Luther King Avenue</t>
  </si>
  <si>
    <t>517 Eighth Drive</t>
  </si>
  <si>
    <t>385 Jefferson Avenue</t>
  </si>
  <si>
    <t>1105 Second Drive</t>
  </si>
  <si>
    <t>1358 Plum Avenue</t>
  </si>
  <si>
    <t>800 Madison Street</t>
  </si>
  <si>
    <t>13 Rose Boulevard</t>
  </si>
  <si>
    <t>104 First Boulevard</t>
  </si>
  <si>
    <t>427 Essex Lane</t>
  </si>
  <si>
    <t>855 Sussex Avenue</t>
  </si>
  <si>
    <t>689 Valley Stream Lane</t>
  </si>
  <si>
    <t>222 Lafayette Lane</t>
  </si>
  <si>
    <t>4868 Lake Lane</t>
  </si>
  <si>
    <t>60396 Elm Street</t>
  </si>
  <si>
    <t>469 Pine Street</t>
  </si>
  <si>
    <t>4788 Jefferson Boulevard</t>
  </si>
  <si>
    <t>4947 Sussex Boulevard</t>
  </si>
  <si>
    <t>8999 Washington Drive</t>
  </si>
  <si>
    <t>9473 Mill Street</t>
  </si>
  <si>
    <t>836 Bayview Avenue</t>
  </si>
  <si>
    <t>4882 Mountain View Lane</t>
  </si>
  <si>
    <t>434 Bayview Avenue</t>
  </si>
  <si>
    <t>716 Bayview Avenue</t>
  </si>
  <si>
    <t>39 Park Lane</t>
  </si>
  <si>
    <t>1032 Second Lane</t>
  </si>
  <si>
    <t>1437 Madison Lane</t>
  </si>
  <si>
    <t>4693 Elm Lane</t>
  </si>
  <si>
    <t>834 Elm Avenue</t>
  </si>
  <si>
    <t>5647 Burns Boulevard</t>
  </si>
  <si>
    <t>96 Ninth Drive</t>
  </si>
  <si>
    <t>3241 Park Lane</t>
  </si>
  <si>
    <t>620 River Boulevard</t>
  </si>
  <si>
    <t>5004 Lake Street</t>
  </si>
  <si>
    <t>7954 Wessex Boulevard</t>
  </si>
  <si>
    <t>9052 River Lane</t>
  </si>
  <si>
    <t>25521 First Street</t>
  </si>
  <si>
    <t>5064 North Lane</t>
  </si>
  <si>
    <t>564 Catherine Lane</t>
  </si>
  <si>
    <t>9466 Essex Street</t>
  </si>
  <si>
    <t>9761 East Street</t>
  </si>
  <si>
    <t>884 Tenth Drive</t>
  </si>
  <si>
    <t>992 Forest Street</t>
  </si>
  <si>
    <t>237 Hill Lane</t>
  </si>
  <si>
    <t>8687 Ninth Drive</t>
  </si>
  <si>
    <t>6950 Federal Avenue</t>
  </si>
  <si>
    <t>816 Little Creek Lane</t>
  </si>
  <si>
    <t>7004 Mill Drive</t>
  </si>
  <si>
    <t>1 Burns Lane</t>
  </si>
  <si>
    <t>381 Sussex Avenue</t>
  </si>
  <si>
    <t>4 North Street</t>
  </si>
  <si>
    <t>896 Madison Boulevard</t>
  </si>
  <si>
    <t>5338 Fifth Boulevard</t>
  </si>
  <si>
    <t>5773 River Street</t>
  </si>
  <si>
    <t>388 Third Avenue</t>
  </si>
  <si>
    <t>9104 Second Avenue</t>
  </si>
  <si>
    <t>2108 Spruce Lane</t>
  </si>
  <si>
    <t>7691 Ocean View Avenue</t>
  </si>
  <si>
    <t>58 River Avenue</t>
  </si>
  <si>
    <t>142 Rose Drive</t>
  </si>
  <si>
    <t>2760 Forest Drive</t>
  </si>
  <si>
    <t>9505 Martin Luther King Avenue</t>
  </si>
  <si>
    <t>901 Oak Street</t>
  </si>
  <si>
    <t>3095 Hill Boulevard</t>
  </si>
  <si>
    <t>350 North Street</t>
  </si>
  <si>
    <t>89 Wessex Street</t>
  </si>
  <si>
    <t>3899 Seventh Lane</t>
  </si>
  <si>
    <t>7476 First Lane</t>
  </si>
  <si>
    <t>6781 Spruce Boulevard</t>
  </si>
  <si>
    <t>276 12th Boulevard</t>
  </si>
  <si>
    <t>1362 Norfolk Drive</t>
  </si>
  <si>
    <t>392 Rose Drive</t>
  </si>
  <si>
    <t>1559 Tenth Street</t>
  </si>
  <si>
    <t>315 Little Creek Lane</t>
  </si>
  <si>
    <t>539 Maple Drive</t>
  </si>
  <si>
    <t>26191 George Drive</t>
  </si>
  <si>
    <t>7139 Lake Boulevard</t>
  </si>
  <si>
    <t>5 Hill Avenue</t>
  </si>
  <si>
    <t>9099 Little Creek Drive</t>
  </si>
  <si>
    <t>7559 Forest Boulevard</t>
  </si>
  <si>
    <t>2842 Littlewood Avenue</t>
  </si>
  <si>
    <t>4461 Hill Street</t>
  </si>
  <si>
    <t>5220 Lincoln Street</t>
  </si>
  <si>
    <t>3260 Hillside Lane</t>
  </si>
  <si>
    <t>518 Norfolk Avenue</t>
  </si>
  <si>
    <t>149 Burns Boulevard</t>
  </si>
  <si>
    <t>30 First Lane</t>
  </si>
  <si>
    <t>142 Catherine Street</t>
  </si>
  <si>
    <t>3019 Elm Drive</t>
  </si>
  <si>
    <t>606 Spruce Boulevard</t>
  </si>
  <si>
    <t>128 Main Street</t>
  </si>
  <si>
    <t>44 Ocean Avenue</t>
  </si>
  <si>
    <t>57799 Oak Boulevard</t>
  </si>
  <si>
    <t>1533 Martin Luther King Lane</t>
  </si>
  <si>
    <t>377 Mountain View Drive</t>
  </si>
  <si>
    <t>252 Eighth Lane</t>
  </si>
  <si>
    <t>959 Tenth Street</t>
  </si>
  <si>
    <t>61674 Elm Drive</t>
  </si>
  <si>
    <t>936 12th Street</t>
  </si>
  <si>
    <t>919 Ocean View Lane</t>
  </si>
  <si>
    <t>498 Elm Lane</t>
  </si>
  <si>
    <t>25 Elm Street</t>
  </si>
  <si>
    <t>468 Spruce Street</t>
  </si>
  <si>
    <t>6864 Norfolk Boulevard</t>
  </si>
  <si>
    <t>345 George Street</t>
  </si>
  <si>
    <t>72990 Second Drive</t>
  </si>
  <si>
    <t>5886 Ninth Boulevard</t>
  </si>
  <si>
    <t>69080 Spruce Street</t>
  </si>
  <si>
    <t>6415 Sussex Lane</t>
  </si>
  <si>
    <t>243 Forest Lane</t>
  </si>
  <si>
    <t>478 Hill Avenue</t>
  </si>
  <si>
    <t>849 Littlewood Drive</t>
  </si>
  <si>
    <t>402 El Camino Drive</t>
  </si>
  <si>
    <t>6134 Littlewood Lane</t>
  </si>
  <si>
    <t>29894 Martin Luther King Lane</t>
  </si>
  <si>
    <t>52 Sixth Boulevard</t>
  </si>
  <si>
    <t>888 Lincoln Street</t>
  </si>
  <si>
    <t>5238 Plum Street</t>
  </si>
  <si>
    <t>7888 Fourth Street</t>
  </si>
  <si>
    <t>2100 Summit Street</t>
  </si>
  <si>
    <t>3900 Rose Street</t>
  </si>
  <si>
    <t>2750 Rose Boulevard</t>
  </si>
  <si>
    <t>869 Little Creek Lane</t>
  </si>
  <si>
    <t>131 Tenth Avenue</t>
  </si>
  <si>
    <t>3722 Valley Boulevard</t>
  </si>
  <si>
    <t>775 Lexington Boulevard</t>
  </si>
  <si>
    <t>4020 Littlewood Street</t>
  </si>
  <si>
    <t>463 12th Street</t>
  </si>
  <si>
    <t>243 Wessex Avenue</t>
  </si>
  <si>
    <t>2819 Littlewood Lane</t>
  </si>
  <si>
    <t>9952 South Lane</t>
  </si>
  <si>
    <t>2379 Forest Lane</t>
  </si>
  <si>
    <t>7121 Fourth Avenue</t>
  </si>
  <si>
    <t>761 Main Avenue</t>
  </si>
  <si>
    <t>535 Grant Boulevard</t>
  </si>
  <si>
    <t>135 Littlewood Avenue</t>
  </si>
  <si>
    <t>8323 Catherine Boulevard</t>
  </si>
  <si>
    <t>7571 George Street</t>
  </si>
  <si>
    <t>766 Catherine Boulevard</t>
  </si>
  <si>
    <t>76 Grant Lane</t>
  </si>
  <si>
    <t>871 12th Lane</t>
  </si>
  <si>
    <t>6335 Rose Lane</t>
  </si>
  <si>
    <t>0 Ocean Boulevard</t>
  </si>
  <si>
    <t>566 Hillside Street</t>
  </si>
  <si>
    <t>8061 Spruce Drive</t>
  </si>
  <si>
    <t>924 First Drive</t>
  </si>
  <si>
    <t>9226 Tenth Boulevard</t>
  </si>
  <si>
    <t>3550 Sixth Boulevard</t>
  </si>
  <si>
    <t>777 Valley Stream Lane</t>
  </si>
  <si>
    <t>55 Madison Drive</t>
  </si>
  <si>
    <t>1963 Summit Lane</t>
  </si>
  <si>
    <t>20 Oak Street</t>
  </si>
  <si>
    <t>8659 El Camino Street</t>
  </si>
  <si>
    <t>470 11th Lane</t>
  </si>
  <si>
    <t>6614 Ninth Boulevard</t>
  </si>
  <si>
    <t>9384 Lake Street</t>
  </si>
  <si>
    <t>9706 Mountain View Street</t>
  </si>
  <si>
    <t>29693 Bayview Drive</t>
  </si>
  <si>
    <t>8943 11th Drive</t>
  </si>
  <si>
    <t>9633 Mill Lane</t>
  </si>
  <si>
    <t>5537 Eighth Street</t>
  </si>
  <si>
    <t>99791 12th Boulevard</t>
  </si>
  <si>
    <t>541 Federal Avenue</t>
  </si>
  <si>
    <t>5458 Spruce Street</t>
  </si>
  <si>
    <t>7978 Main Lane</t>
  </si>
  <si>
    <t>238 Ocean View Lane</t>
  </si>
  <si>
    <t>3699 Lafayette Avenue</t>
  </si>
  <si>
    <t>9061 Grant Avenue</t>
  </si>
  <si>
    <t>7680 Fourth Street</t>
  </si>
  <si>
    <t>345 Elm Avenue</t>
  </si>
  <si>
    <t>9 Fourth Drive</t>
  </si>
  <si>
    <t>396 Park Street</t>
  </si>
  <si>
    <t>4238 Birch Lane</t>
  </si>
  <si>
    <t>581 Seventh Drive</t>
  </si>
  <si>
    <t>539 Pine Boulevard</t>
  </si>
  <si>
    <t>9716 Third Lane</t>
  </si>
  <si>
    <t>202 Washington Drive</t>
  </si>
  <si>
    <t>1036 Spruce Street</t>
  </si>
  <si>
    <t>546 First Avenue</t>
  </si>
  <si>
    <t>5659 Park Avenue</t>
  </si>
  <si>
    <t>334 Rose Boulevard</t>
  </si>
  <si>
    <t>262 First Lane</t>
  </si>
  <si>
    <t>253 West Drive</t>
  </si>
  <si>
    <t>33 Seventh Boulevard</t>
  </si>
  <si>
    <t>835 Main Avenue</t>
  </si>
  <si>
    <t>125 First Avenue</t>
  </si>
  <si>
    <t>90 Sussex Drive</t>
  </si>
  <si>
    <t>528 Lake Drive</t>
  </si>
  <si>
    <t>66 Grant Lane</t>
  </si>
  <si>
    <t>521 Main Lane</t>
  </si>
  <si>
    <t>18360 Valley Avenue</t>
  </si>
  <si>
    <t>3221 Tenth Lane</t>
  </si>
  <si>
    <t>16893 Fifth Avenue</t>
  </si>
  <si>
    <t>253 Lexington Avenue</t>
  </si>
  <si>
    <t>95612 South Street</t>
  </si>
  <si>
    <t>6606 Sixth Drive</t>
  </si>
  <si>
    <t>96493 Valley Stream Avenue</t>
  </si>
  <si>
    <t>754 South Avenue</t>
  </si>
  <si>
    <t>5594 12th Drive</t>
  </si>
  <si>
    <t>203 Valley Lane</t>
  </si>
  <si>
    <t>5456 Ninth Avenue</t>
  </si>
  <si>
    <t>646 South Lane</t>
  </si>
  <si>
    <t>5521 Spruce Avenue</t>
  </si>
  <si>
    <t>829 Grant Boulevard</t>
  </si>
  <si>
    <t>331 Essex Drive</t>
  </si>
  <si>
    <t>5651 North Boulevard</t>
  </si>
  <si>
    <t>599 Hillside Drive</t>
  </si>
  <si>
    <t>172 Third Lane</t>
  </si>
  <si>
    <t>250 Hillside Drive</t>
  </si>
  <si>
    <t>190 Burns Avenue</t>
  </si>
  <si>
    <t>637 Main Avenue</t>
  </si>
  <si>
    <t>534 Sixth Boulevard</t>
  </si>
  <si>
    <t>3067 First Street</t>
  </si>
  <si>
    <t>8027 Main Drive</t>
  </si>
  <si>
    <t>702 Grant Drive</t>
  </si>
  <si>
    <t>477 Madison Lane</t>
  </si>
  <si>
    <t>50 Spruce Street</t>
  </si>
  <si>
    <t>4232 Grant Drive</t>
  </si>
  <si>
    <t>634 Grant Boulevard</t>
  </si>
  <si>
    <t>9872 Lexington Street</t>
  </si>
  <si>
    <t>85 East Drive</t>
  </si>
  <si>
    <t>310 Bayview Boulevard</t>
  </si>
  <si>
    <t>5692 Jefferson Boulevard</t>
  </si>
  <si>
    <t>8794 Catherine Lane</t>
  </si>
  <si>
    <t>9028 Valley Stream Avenue</t>
  </si>
  <si>
    <t>676 Bayview Street</t>
  </si>
  <si>
    <t>3177 Oak Avenue</t>
  </si>
  <si>
    <t>6781 Ocean View Drive</t>
  </si>
  <si>
    <t>8476 Lincoln Street</t>
  </si>
  <si>
    <t>7035 River Boulevard</t>
  </si>
  <si>
    <t>558 North Street</t>
  </si>
  <si>
    <t>5867 East Street</t>
  </si>
  <si>
    <t>3817 Martin Luther King Avenue</t>
  </si>
  <si>
    <t>6444 Maple Lane</t>
  </si>
  <si>
    <t>239 Third Drive</t>
  </si>
  <si>
    <t>14813 El Camino Drive</t>
  </si>
  <si>
    <t>628 Third Avenue</t>
  </si>
  <si>
    <t>350 Main Boulevard</t>
  </si>
  <si>
    <t>973 River Street</t>
  </si>
  <si>
    <t>364 Plum Lane</t>
  </si>
  <si>
    <t>34 Oak Boulevard</t>
  </si>
  <si>
    <t>822 Martin Luther King Drive</t>
  </si>
  <si>
    <t>990 North Lane</t>
  </si>
  <si>
    <t>7239 Hill Lane</t>
  </si>
  <si>
    <t>820 Second Lane</t>
  </si>
  <si>
    <t>22 Mill Drive</t>
  </si>
  <si>
    <t>973 Federal Drive</t>
  </si>
  <si>
    <t>9232 Mill Drive</t>
  </si>
  <si>
    <t>919 Martin Luther King Lane</t>
  </si>
  <si>
    <t>98086 Essex Drive</t>
  </si>
  <si>
    <t>772 Fifth Boulevard</t>
  </si>
  <si>
    <t>6310 Sixth Street</t>
  </si>
  <si>
    <t>914 George Street</t>
  </si>
  <si>
    <t>79948 Sixth Avenue</t>
  </si>
  <si>
    <t>803 Plum Avenue</t>
  </si>
  <si>
    <t>317 Wessex Boulevard</t>
  </si>
  <si>
    <t>7970 Little Creek Drive</t>
  </si>
  <si>
    <t>4460 11th Avenue</t>
  </si>
  <si>
    <t>724 Valley Stream Street</t>
  </si>
  <si>
    <t>2116 Second Drive</t>
  </si>
  <si>
    <t>449 Washington Street</t>
  </si>
  <si>
    <t>77931 Lincoln Avenue</t>
  </si>
  <si>
    <t>438 Seventh Avenue</t>
  </si>
  <si>
    <t>471 Ocean Boulevard</t>
  </si>
  <si>
    <t>148 Hillside Boulevard</t>
  </si>
  <si>
    <t>919 Washington Drive</t>
  </si>
  <si>
    <t>8709 Fifth Street</t>
  </si>
  <si>
    <t>796 West Lane</t>
  </si>
  <si>
    <t>673 11th Drive</t>
  </si>
  <si>
    <t>6301 Hillside Avenue</t>
  </si>
  <si>
    <t>8446 Catherine Drive</t>
  </si>
  <si>
    <t>3196 Elm Boulevard</t>
  </si>
  <si>
    <t>385 Pine Drive</t>
  </si>
  <si>
    <t>35187 West Lane</t>
  </si>
  <si>
    <t>480 Ocean View Boulevard</t>
  </si>
  <si>
    <t>1416 Bayview Avenue</t>
  </si>
  <si>
    <t>835 Main Street</t>
  </si>
  <si>
    <t>7933 Plum Lane</t>
  </si>
  <si>
    <t>6174 East Street</t>
  </si>
  <si>
    <t>338 Littlewood Street</t>
  </si>
  <si>
    <t>704 Third Avenue</t>
  </si>
  <si>
    <t>810 Summit Lane</t>
  </si>
  <si>
    <t>350 Jefferson Boulevard</t>
  </si>
  <si>
    <t>4693 Essex Street</t>
  </si>
  <si>
    <t>748 Martin Luther King Street</t>
  </si>
  <si>
    <t>406 El Camino Boulevard</t>
  </si>
  <si>
    <t>916 Birch Drive</t>
  </si>
  <si>
    <t>76 Lexington Boulevard</t>
  </si>
  <si>
    <t>632 Pine Drive</t>
  </si>
  <si>
    <t>427 Martin Luther King Street</t>
  </si>
  <si>
    <t>1892 Catherine Street</t>
  </si>
  <si>
    <t>4346 El Camino Boulevard</t>
  </si>
  <si>
    <t>780 Ocean Avenue</t>
  </si>
  <si>
    <t>513 Tenth Avenue</t>
  </si>
  <si>
    <t>3033 Maple Lane</t>
  </si>
  <si>
    <t>26 El Camino Street</t>
  </si>
  <si>
    <t>772 Lexington Street</t>
  </si>
  <si>
    <t>3701 Birch Street</t>
  </si>
  <si>
    <t>2786 Forest Lane</t>
  </si>
  <si>
    <t>113 Burns Lane</t>
  </si>
  <si>
    <t>387 Plum Avenue</t>
  </si>
  <si>
    <t>1241 11th Boulevard</t>
  </si>
  <si>
    <t>344 Washington Drive</t>
  </si>
  <si>
    <t>256 Jefferson Street</t>
  </si>
  <si>
    <t>1699 West Lane</t>
  </si>
  <si>
    <t>8886 Little Creek Street</t>
  </si>
  <si>
    <t>852 Tenth Boulevard</t>
  </si>
  <si>
    <t>385 Maple Street</t>
  </si>
  <si>
    <t>933 Valley Lane</t>
  </si>
  <si>
    <t>2519 Park Boulevard</t>
  </si>
  <si>
    <t>159 Plum Avenue</t>
  </si>
  <si>
    <t>6606 Oak Drive</t>
  </si>
  <si>
    <t>251 Main Lane</t>
  </si>
  <si>
    <t>8475 Essex Lane</t>
  </si>
  <si>
    <t>8414 Tenth Drive</t>
  </si>
  <si>
    <t>4485 Plum Lane</t>
  </si>
  <si>
    <t>8651 Seventh Street</t>
  </si>
  <si>
    <t>894 Ocean Avenue</t>
  </si>
  <si>
    <t>4259 East Lane</t>
  </si>
  <si>
    <t>4117 Fifth Avenue</t>
  </si>
  <si>
    <t>415 Elm Street</t>
  </si>
  <si>
    <t>9983 Park Drive</t>
  </si>
  <si>
    <t>1 Sixth Boulevard</t>
  </si>
  <si>
    <t>3535 West Drive</t>
  </si>
  <si>
    <t>4943 Martin Luther King Lane</t>
  </si>
  <si>
    <t>703 West Drive</t>
  </si>
  <si>
    <t>37 River Boulevard</t>
  </si>
  <si>
    <t>1532 Birch Drive</t>
  </si>
  <si>
    <t>31 Hillside Lane</t>
  </si>
  <si>
    <t>66 Plum Avenue</t>
  </si>
  <si>
    <t>4480 Hillside Avenue</t>
  </si>
  <si>
    <t>773 12th Street</t>
  </si>
  <si>
    <t>152 Sixth Avenue</t>
  </si>
  <si>
    <t>952 Valley Avenue</t>
  </si>
  <si>
    <t>394 Essex Boulevard</t>
  </si>
  <si>
    <t>6337 Spruce Street</t>
  </si>
  <si>
    <t>21 Lafayette Drive</t>
  </si>
  <si>
    <t>7662 Mountain View Boulevard</t>
  </si>
  <si>
    <t>2707 Main Boulevard</t>
  </si>
  <si>
    <t>4480 Essex Drive</t>
  </si>
  <si>
    <t>19176 Grant Drive</t>
  </si>
  <si>
    <t>68 Sixth Avenue</t>
  </si>
  <si>
    <t>876 Main Avenue</t>
  </si>
  <si>
    <t>37845 Main Street</t>
  </si>
  <si>
    <t>7485 Seventh Street</t>
  </si>
  <si>
    <t>9249 Third Lane</t>
  </si>
  <si>
    <t>7109 Rose Street</t>
  </si>
  <si>
    <t>288 North Lane</t>
  </si>
  <si>
    <t>270 Plum Street</t>
  </si>
  <si>
    <t>38 Fifth Street</t>
  </si>
  <si>
    <t>420 Littlewood Drive</t>
  </si>
  <si>
    <t>6295 Summit Drive</t>
  </si>
  <si>
    <t>32 Fourth Drive</t>
  </si>
  <si>
    <t>1867 Bayview Street</t>
  </si>
  <si>
    <t>4541 Hill Boulevard</t>
  </si>
  <si>
    <t>822 Lake Drive</t>
  </si>
  <si>
    <t>640 Spruce Boulevard</t>
  </si>
  <si>
    <t>845 Littlewood Boulevard</t>
  </si>
  <si>
    <t>3631 Plum Boulevard</t>
  </si>
  <si>
    <t>378 Fourth Boulevard</t>
  </si>
  <si>
    <t>58221 Main Drive</t>
  </si>
  <si>
    <t>39289 Essex Street</t>
  </si>
  <si>
    <t>7853 Grant Street</t>
  </si>
  <si>
    <t>73 Summit Street</t>
  </si>
  <si>
    <t>80773 Essex Avenue</t>
  </si>
  <si>
    <t>4909 Maple Avenue</t>
  </si>
  <si>
    <t>227 Little Creek Street</t>
  </si>
  <si>
    <t>422 Madison Lane</t>
  </si>
  <si>
    <t>95 Main Avenue</t>
  </si>
  <si>
    <t>280 Lake Avenue</t>
  </si>
  <si>
    <t>860 Martin Luther King Boulevard</t>
  </si>
  <si>
    <t>486 West Boulevard</t>
  </si>
  <si>
    <t>2244 Mill Boulevard</t>
  </si>
  <si>
    <t>7874 Wessex Street</t>
  </si>
  <si>
    <t>8407 Littlewood Street</t>
  </si>
  <si>
    <t>3248 Summit Lane</t>
  </si>
  <si>
    <t>952 Plum Avenue</t>
  </si>
  <si>
    <t>27 Third Avenue</t>
  </si>
  <si>
    <t>886 Plum Boulevard</t>
  </si>
  <si>
    <t>10 Norfolk Boulevard</t>
  </si>
  <si>
    <t>576 Martin Luther King Street</t>
  </si>
  <si>
    <t>4937 Maple Lane</t>
  </si>
  <si>
    <t>96707 East Boulevard</t>
  </si>
  <si>
    <t>237 Hill Boulevard</t>
  </si>
  <si>
    <t>7037 Wessex Avenue</t>
  </si>
  <si>
    <t>875 Plum Street</t>
  </si>
  <si>
    <t>986 East Avenue</t>
  </si>
  <si>
    <t>8199 Norfolk Avenue</t>
  </si>
  <si>
    <t>2227 Federal Lane</t>
  </si>
  <si>
    <t>19 Valley Stream Drive</t>
  </si>
  <si>
    <t>469 Grant Lane</t>
  </si>
  <si>
    <t>338 Spruce Lane</t>
  </si>
  <si>
    <t>100 Rose Lane</t>
  </si>
  <si>
    <t>239 West Drive</t>
  </si>
  <si>
    <t>6561 George Avenue</t>
  </si>
  <si>
    <t>5887 Seventh Lane</t>
  </si>
  <si>
    <t>152 West Drive</t>
  </si>
  <si>
    <t>716 Lake Avenue</t>
  </si>
  <si>
    <t>817 Ocean Avenue</t>
  </si>
  <si>
    <t>7872 Oak Drive</t>
  </si>
  <si>
    <t>3963 Essex Drive</t>
  </si>
  <si>
    <t>6427 12th Boulevard</t>
  </si>
  <si>
    <t>441 River Street</t>
  </si>
  <si>
    <t>318 Ninth Lane</t>
  </si>
  <si>
    <t>2303 12th Lane</t>
  </si>
  <si>
    <t>211 Lexington Drive</t>
  </si>
  <si>
    <t>2182 Martin Luther King Street</t>
  </si>
  <si>
    <t>3667 Washington Avenue</t>
  </si>
  <si>
    <t>549 Ocean Boulevard</t>
  </si>
  <si>
    <t>7333 George Street</t>
  </si>
  <si>
    <t>6389 El Camino Drive</t>
  </si>
  <si>
    <t>2920 11th Boulevard</t>
  </si>
  <si>
    <t>506 Washington Lane</t>
  </si>
  <si>
    <t>3856 Valley Boulevard</t>
  </si>
  <si>
    <t>391 South Street</t>
  </si>
  <si>
    <t>69 Martin Luther King Street</t>
  </si>
  <si>
    <t>3570 North Boulevard</t>
  </si>
  <si>
    <t>7808 Lincoln Drive</t>
  </si>
  <si>
    <t>3987 11th Drive</t>
  </si>
  <si>
    <t>3179 Seventh Drive</t>
  </si>
  <si>
    <t>304 Third Boulevard</t>
  </si>
  <si>
    <t>99 Valley Stream Street</t>
  </si>
  <si>
    <t>556 Fourth Street</t>
  </si>
  <si>
    <t>801 Mountain View Street</t>
  </si>
  <si>
    <t>9911 Rose Street</t>
  </si>
  <si>
    <t>8121 North Boulevard</t>
  </si>
  <si>
    <t>8258 Jefferson Drive</t>
  </si>
  <si>
    <t>10 Third Avenue</t>
  </si>
  <si>
    <t>2578 Park Boulevard</t>
  </si>
  <si>
    <t>93 Lafayette Boulevard</t>
  </si>
  <si>
    <t>5334 11th Avenue</t>
  </si>
  <si>
    <t>892 Elm Street</t>
  </si>
  <si>
    <t>2350 Bayview Street</t>
  </si>
  <si>
    <t>775 Essex Lane</t>
  </si>
  <si>
    <t>13 Lake Drive</t>
  </si>
  <si>
    <t>795 Tenth Street</t>
  </si>
  <si>
    <t>94 Lafayette Avenue</t>
  </si>
  <si>
    <t>9853 Sussex Street</t>
  </si>
  <si>
    <t>675 Little Creek Drive</t>
  </si>
  <si>
    <t>365 Ocean Lane</t>
  </si>
  <si>
    <t>7044 Plum Street</t>
  </si>
  <si>
    <t>440 Maple Drive</t>
  </si>
  <si>
    <t>6593 North Avenue</t>
  </si>
  <si>
    <t>361 Fourth Street</t>
  </si>
  <si>
    <t>3095 Eighth Drive</t>
  </si>
  <si>
    <t>942 Lincoln Lane</t>
  </si>
  <si>
    <t>58 Bayview Street</t>
  </si>
  <si>
    <t>5159 Wessex Avenue</t>
  </si>
  <si>
    <t>13 Norfolk Avenue</t>
  </si>
  <si>
    <t>219 Ocean Avenue</t>
  </si>
  <si>
    <t>7051 West Drive</t>
  </si>
  <si>
    <t>969 Lexington Lane</t>
  </si>
  <si>
    <t>719 Third Lane</t>
  </si>
  <si>
    <t>924 Spruce Street</t>
  </si>
  <si>
    <t>283 Rose Lane</t>
  </si>
  <si>
    <t>5310 Hillside Avenue</t>
  </si>
  <si>
    <t>3114 East Street</t>
  </si>
  <si>
    <t>5966 Hill Boulevard</t>
  </si>
  <si>
    <t>4725 North Street</t>
  </si>
  <si>
    <t>899 Grant Lane</t>
  </si>
  <si>
    <t>4110 Lafayette Boulevard</t>
  </si>
  <si>
    <t>731 Martin Luther King Boulevard</t>
  </si>
  <si>
    <t>9604 West Boulevard</t>
  </si>
  <si>
    <t>136 Tenth Boulevard</t>
  </si>
  <si>
    <t>760 Tenth Avenue</t>
  </si>
  <si>
    <t>9517 Ninth Street</t>
  </si>
  <si>
    <t>4920 Valley Stream Drive</t>
  </si>
  <si>
    <t>5653 North Drive</t>
  </si>
  <si>
    <t>993 Ninth Street</t>
  </si>
  <si>
    <t>159 Mill Street</t>
  </si>
  <si>
    <t>165 Plum Avenue</t>
  </si>
  <si>
    <t>166 River Drive</t>
  </si>
  <si>
    <t>978 Wessex Avenue</t>
  </si>
  <si>
    <t>5411 Madison Avenue</t>
  </si>
  <si>
    <t>3369 Wessex Avenue</t>
  </si>
  <si>
    <t>865 Wessex Lane</t>
  </si>
  <si>
    <t>608 Washington Drive</t>
  </si>
  <si>
    <t>938 Forest Street</t>
  </si>
  <si>
    <t>456 Birch Lane</t>
  </si>
  <si>
    <t>796 Sussex Avenue</t>
  </si>
  <si>
    <t>928 Bayview Street</t>
  </si>
  <si>
    <t>889 Forest Lane</t>
  </si>
  <si>
    <t>445 Fourth Lane</t>
  </si>
  <si>
    <t>1504 Lincoln Drive</t>
  </si>
  <si>
    <t>6466 Ninth Drive</t>
  </si>
  <si>
    <t>649 Second Avenue</t>
  </si>
  <si>
    <t>62715 Sixth Avenue</t>
  </si>
  <si>
    <t>835 George Drive</t>
  </si>
  <si>
    <t>791 11th Boulevard</t>
  </si>
  <si>
    <t>7512 South Boulevard</t>
  </si>
  <si>
    <t>7532 Park Boulevard</t>
  </si>
  <si>
    <t>402 Birch Boulevard</t>
  </si>
  <si>
    <t>186 Forest Avenue</t>
  </si>
  <si>
    <t>473 El Camino Street</t>
  </si>
  <si>
    <t>197 George Drive</t>
  </si>
  <si>
    <t>6624 Valley Street</t>
  </si>
  <si>
    <t>6882 Forest Drive</t>
  </si>
  <si>
    <t>599 East Lane</t>
  </si>
  <si>
    <t>903 Hill Boulevard</t>
  </si>
  <si>
    <t>4121 Mountain View Boulevard</t>
  </si>
  <si>
    <t>900 Catherine Street</t>
  </si>
  <si>
    <t>1848 Mountain View Avenue</t>
  </si>
  <si>
    <t>537 Fourth Lane</t>
  </si>
  <si>
    <t>533 Sussex Drive</t>
  </si>
  <si>
    <t>5608 Hillside Avenue</t>
  </si>
  <si>
    <t>635 Sussex Drive</t>
  </si>
  <si>
    <t>168 Sussex Boulevard</t>
  </si>
  <si>
    <t>5814 Lincoln Lane</t>
  </si>
  <si>
    <t>5493 Catherine Drive</t>
  </si>
  <si>
    <t>201 Grant Drive</t>
  </si>
  <si>
    <t>2484 Essex Avenue</t>
  </si>
  <si>
    <t>593 Valley Stream Drive</t>
  </si>
  <si>
    <t>12 12th Avenue</t>
  </si>
  <si>
    <t>6328 Forest Street</t>
  </si>
  <si>
    <t>919 First Street</t>
  </si>
  <si>
    <t>3982 Ocean View Street</t>
  </si>
  <si>
    <t>591 South Avenue</t>
  </si>
  <si>
    <t>6294 Essex Drive</t>
  </si>
  <si>
    <t>940 Plum Boulevard</t>
  </si>
  <si>
    <t>6680 River Avenue</t>
  </si>
  <si>
    <t>6106 Norfolk Boulevard</t>
  </si>
  <si>
    <t>198 Lincoln Street</t>
  </si>
  <si>
    <t>164 Ocean View Street</t>
  </si>
  <si>
    <t>4492 Grant Drive</t>
  </si>
  <si>
    <t>699 Third Avenue</t>
  </si>
  <si>
    <t>8407 Forest Drive</t>
  </si>
  <si>
    <t>5023 11th Avenue</t>
  </si>
  <si>
    <t>4092 El Camino Lane</t>
  </si>
  <si>
    <t>102 Burns Boulevard</t>
  </si>
  <si>
    <t>467 Birch Avenue</t>
  </si>
  <si>
    <t>152 El Camino Boulevard</t>
  </si>
  <si>
    <t>4063 Burns Boulevard</t>
  </si>
  <si>
    <t>582 Essex Street</t>
  </si>
  <si>
    <t>690 Hill Lane</t>
  </si>
  <si>
    <t>440 North Street</t>
  </si>
  <si>
    <t>417 Hill Lane</t>
  </si>
  <si>
    <t>12960 El Camino Lane</t>
  </si>
  <si>
    <t>763 Essex Avenue</t>
  </si>
  <si>
    <t>72 Lexington Avenue</t>
  </si>
  <si>
    <t>872 Lake Avenue</t>
  </si>
  <si>
    <t>3208 El Camino Street</t>
  </si>
  <si>
    <t>940 First Drive</t>
  </si>
  <si>
    <t>672 Grant Lane</t>
  </si>
  <si>
    <t>881 Ocean View Street</t>
  </si>
  <si>
    <t>7012 11th Lane</t>
  </si>
  <si>
    <t>6076 Bayview Boulevard</t>
  </si>
  <si>
    <t>75011 Lafayette Drive</t>
  </si>
  <si>
    <t>544 Main Drive</t>
  </si>
  <si>
    <t>603 Rose Avenue</t>
  </si>
  <si>
    <t>5737 Washington Boulevard</t>
  </si>
  <si>
    <t>989 Hill Avenue</t>
  </si>
  <si>
    <t>5233 Valley Stream Street</t>
  </si>
  <si>
    <t>515 Tenth Lane</t>
  </si>
  <si>
    <t>98 Ninth Street</t>
  </si>
  <si>
    <t>4497 Summit Boulevard</t>
  </si>
  <si>
    <t>7111 Lexington Avenue</t>
  </si>
  <si>
    <t>293 South Street</t>
  </si>
  <si>
    <t>1415 Sixth Street</t>
  </si>
  <si>
    <t>2292 South Street</t>
  </si>
  <si>
    <t>1692 Hillside Avenue</t>
  </si>
  <si>
    <t>34 Summit Drive</t>
  </si>
  <si>
    <t>930 Mill Drive</t>
  </si>
  <si>
    <t>274 Summit Street</t>
  </si>
  <si>
    <t>9939 Mill Lane</t>
  </si>
  <si>
    <t>24684 Ocean View Boulevard</t>
  </si>
  <si>
    <t>4395 Bayview Lane</t>
  </si>
  <si>
    <t>4823 Lincoln Drive</t>
  </si>
  <si>
    <t>456 Sixth Boulevard</t>
  </si>
  <si>
    <t>3740 Ocean Lane</t>
  </si>
  <si>
    <t>24 Lafayette Street</t>
  </si>
  <si>
    <t>549 Tenth Avenue</t>
  </si>
  <si>
    <t>983 George Boulevard</t>
  </si>
  <si>
    <t>5363 Tenth Lane</t>
  </si>
  <si>
    <t>445 West Boulevard</t>
  </si>
  <si>
    <t>885 Bayview Lane</t>
  </si>
  <si>
    <t>763 Lexington Avenue</t>
  </si>
  <si>
    <t>464 Lake Drive</t>
  </si>
  <si>
    <t>2668 Lafayette Avenue</t>
  </si>
  <si>
    <t>9503 South Street</t>
  </si>
  <si>
    <t>594 Mountain View Street</t>
  </si>
  <si>
    <t>122 11th Drive</t>
  </si>
  <si>
    <t>3802 Maple Street</t>
  </si>
  <si>
    <t>7675 Main Boulevard</t>
  </si>
  <si>
    <t>7193 George Boulevard</t>
  </si>
  <si>
    <t>412 Spruce Boulevard</t>
  </si>
  <si>
    <t>960 Mill Lane</t>
  </si>
  <si>
    <t>3536 Burns Street</t>
  </si>
  <si>
    <t>576 Jefferson Boulevard</t>
  </si>
  <si>
    <t>142 First Drive</t>
  </si>
  <si>
    <t>5814 Ocean Street</t>
  </si>
  <si>
    <t>6303 South Boulevard</t>
  </si>
  <si>
    <t>166 Littlewood Lane</t>
  </si>
  <si>
    <t>948 Federal Drive</t>
  </si>
  <si>
    <t>824 West Drive</t>
  </si>
  <si>
    <t>4830 Ocean Drive</t>
  </si>
  <si>
    <t>2539 Hill Street</t>
  </si>
  <si>
    <t>990 Burns Boulevard</t>
  </si>
  <si>
    <t>9794 Essex Lane</t>
  </si>
  <si>
    <t>53 Madison Street</t>
  </si>
  <si>
    <t>8445 11th Lane</t>
  </si>
  <si>
    <t>636 Main Avenue</t>
  </si>
  <si>
    <t>1209 George Drive</t>
  </si>
  <si>
    <t>2426 Littlewood Avenue</t>
  </si>
  <si>
    <t>9387 Lincoln Boulevard</t>
  </si>
  <si>
    <t>13 Sixth Boulevard</t>
  </si>
  <si>
    <t>3804 Ninth Street</t>
  </si>
  <si>
    <t>81 Wessex Drive</t>
  </si>
  <si>
    <t>2111 Burns Street</t>
  </si>
  <si>
    <t>932 Bayview Avenue</t>
  </si>
  <si>
    <t>7469 El Camino Street</t>
  </si>
  <si>
    <t>6669 Burns Street</t>
  </si>
  <si>
    <t>6126 Ocean View Boulevard</t>
  </si>
  <si>
    <t>1071 Lafayette Street</t>
  </si>
  <si>
    <t>4172 Federal Drive</t>
  </si>
  <si>
    <t>652 Maple Street</t>
  </si>
  <si>
    <t>980 Federal Drive</t>
  </si>
  <si>
    <t>468 Park Lane</t>
  </si>
  <si>
    <t>9189 Valley Street</t>
  </si>
  <si>
    <t>471 Eighth Lane</t>
  </si>
  <si>
    <t>5663 Martin Luther King Boulevard</t>
  </si>
  <si>
    <t>4238 Lexington Lane</t>
  </si>
  <si>
    <t>38688 First Avenue</t>
  </si>
  <si>
    <t>767 Park Drive</t>
  </si>
  <si>
    <t>3578 Pine Lane</t>
  </si>
  <si>
    <t>4155 Spruce Avenue</t>
  </si>
  <si>
    <t>1690 Main Avenue</t>
  </si>
  <si>
    <t>38 Valley Stream Street</t>
  </si>
  <si>
    <t>6999 Lexington Lane</t>
  </si>
  <si>
    <t>303 Lexington Drive</t>
  </si>
  <si>
    <t>146 Plum Avenue</t>
  </si>
  <si>
    <t>6310 El Camino Drive</t>
  </si>
  <si>
    <t>605 Hillside Boulevard</t>
  </si>
  <si>
    <t>363 Main Lane</t>
  </si>
  <si>
    <t>33 Bayview Avenue</t>
  </si>
  <si>
    <t>1047 Seventh Street</t>
  </si>
  <si>
    <t>4169 Fourth Lane</t>
  </si>
  <si>
    <t>168 Mill Drive</t>
  </si>
  <si>
    <t>76089 Grant Boulevard</t>
  </si>
  <si>
    <t>362 Martin Luther King Street</t>
  </si>
  <si>
    <t>6661 Mill Lane</t>
  </si>
  <si>
    <t>839 Essex Lane</t>
  </si>
  <si>
    <t>265 Ocean Drive</t>
  </si>
  <si>
    <t>3371 Madison Boulevard</t>
  </si>
  <si>
    <t>145 Spruce Street</t>
  </si>
  <si>
    <t>2571 Plum Avenue</t>
  </si>
  <si>
    <t>221 Catherine Boulevard</t>
  </si>
  <si>
    <t>355 Burns Boulevard</t>
  </si>
  <si>
    <t>7135 Ninth Lane</t>
  </si>
  <si>
    <t>4173 Wessex Avenue</t>
  </si>
  <si>
    <t>674 Elm Boulevard</t>
  </si>
  <si>
    <t>212 Lincoln Lane</t>
  </si>
  <si>
    <t>913 Mill Boulevard</t>
  </si>
  <si>
    <t>2545 Federal Drive</t>
  </si>
  <si>
    <t>16 Jefferson Drive</t>
  </si>
  <si>
    <t>1587 Rose Lane</t>
  </si>
  <si>
    <t>12694 Fourth Boulevard</t>
  </si>
  <si>
    <t>955 Seventh Avenue</t>
  </si>
  <si>
    <t>6320 East Avenue</t>
  </si>
  <si>
    <t>8997 Summit Avenue</t>
  </si>
  <si>
    <t>95873 Madison Boulevard</t>
  </si>
  <si>
    <t>691 Valley Drive</t>
  </si>
  <si>
    <t>311 Little Creek Boulevard</t>
  </si>
  <si>
    <t>863 Park Drive</t>
  </si>
  <si>
    <t>7902 Norfolk Drive</t>
  </si>
  <si>
    <t>7296 Second Lane</t>
  </si>
  <si>
    <t>56 Tenth Boulevard</t>
  </si>
  <si>
    <t>826 12th Drive</t>
  </si>
  <si>
    <t>2478 El Camino Avenue</t>
  </si>
  <si>
    <t>8862 Ninth Avenue</t>
  </si>
  <si>
    <t>8060 Pine Boulevard</t>
  </si>
  <si>
    <t>5709 Little Creek Lane</t>
  </si>
  <si>
    <t>2352 Bayview Boulevard</t>
  </si>
  <si>
    <t>6179 Eighth Boulevard</t>
  </si>
  <si>
    <t>7673 Plum Drive</t>
  </si>
  <si>
    <t>412 First Boulevard</t>
  </si>
  <si>
    <t>38318 West Drive</t>
  </si>
  <si>
    <t>965 Wessex Street</t>
  </si>
  <si>
    <t>5223 Lafayette Drive</t>
  </si>
  <si>
    <t>289 Ocean View Avenue</t>
  </si>
  <si>
    <t>225 Seventh Avenue</t>
  </si>
  <si>
    <t>8893 Littlewood Lane</t>
  </si>
  <si>
    <t>2487 Martin Luther King Drive</t>
  </si>
  <si>
    <t>9550 Jefferson Street</t>
  </si>
  <si>
    <t>97339 Lake Avenue</t>
  </si>
  <si>
    <t>3551 Spruce Boulevard</t>
  </si>
  <si>
    <t>744 Lafayette Street</t>
  </si>
  <si>
    <t>873 Summit Street</t>
  </si>
  <si>
    <t>1723 North Lane</t>
  </si>
  <si>
    <t>356 Plum Boulevard</t>
  </si>
  <si>
    <t>2 11th Avenue</t>
  </si>
  <si>
    <t>7016 Hillside Lane</t>
  </si>
  <si>
    <t>14780 Plum Lane</t>
  </si>
  <si>
    <t>2785 Elm Drive</t>
  </si>
  <si>
    <t>858 Martin Luther King Drive</t>
  </si>
  <si>
    <t>69524 Valley Lane</t>
  </si>
  <si>
    <t>6785 Essex Lane</t>
  </si>
  <si>
    <t>91 Essex Lane</t>
  </si>
  <si>
    <t>35 Essex Drive</t>
  </si>
  <si>
    <t>241 Hillside Lane</t>
  </si>
  <si>
    <t>628 Norfolk Avenue</t>
  </si>
  <si>
    <t>288 North Avenue</t>
  </si>
  <si>
    <t>6445 Ninth Lane</t>
  </si>
  <si>
    <t>8974 West Lane</t>
  </si>
  <si>
    <t>9020 North Street</t>
  </si>
  <si>
    <t>4260 Essex Lane</t>
  </si>
  <si>
    <t>112 Burns Lane</t>
  </si>
  <si>
    <t>344 Birch Street</t>
  </si>
  <si>
    <t>822 Ocean View Lane</t>
  </si>
  <si>
    <t>984 Eighth Avenue</t>
  </si>
  <si>
    <t>235 Fourth Street</t>
  </si>
  <si>
    <t>2794 Seventh Drive</t>
  </si>
  <si>
    <t>5993 12th Lane</t>
  </si>
  <si>
    <t>766 Mountain View Drive</t>
  </si>
  <si>
    <t>533 Fourth Street</t>
  </si>
  <si>
    <t>6638 Summit Lane</t>
  </si>
  <si>
    <t>1540 El Camino Avenue</t>
  </si>
  <si>
    <t>8482 Elm Lane</t>
  </si>
  <si>
    <t>6733 Third Boulevard</t>
  </si>
  <si>
    <t>2783 Washington Avenue</t>
  </si>
  <si>
    <t>711 Norfolk Drive</t>
  </si>
  <si>
    <t>4386 El Camino Boulevard</t>
  </si>
  <si>
    <t>900 Norfolk Avenue</t>
  </si>
  <si>
    <t>54870 Lexington Drive</t>
  </si>
  <si>
    <t>1442 Mill Avenue</t>
  </si>
  <si>
    <t>35 Rose Boulevard</t>
  </si>
  <si>
    <t>3216 Ninth Drive</t>
  </si>
  <si>
    <t>1429 Summit Drive</t>
  </si>
  <si>
    <t>330 Martin Luther King Lane</t>
  </si>
  <si>
    <t>4673 Washington Avenue</t>
  </si>
  <si>
    <t>2397 Madison Avenue</t>
  </si>
  <si>
    <t>909 Eighth Street</t>
  </si>
  <si>
    <t>8146 Third Avenue</t>
  </si>
  <si>
    <t>793 Norfolk Avenue</t>
  </si>
  <si>
    <t>28 West Lane</t>
  </si>
  <si>
    <t>308 Second Boulevard</t>
  </si>
  <si>
    <t>9190 Sussex Lane</t>
  </si>
  <si>
    <t>296 Pine Boulevard</t>
  </si>
  <si>
    <t>6877 Jefferson Drive</t>
  </si>
  <si>
    <t>91 Jefferson Drive</t>
  </si>
  <si>
    <t>294 Bayview Lane</t>
  </si>
  <si>
    <t>4328 Forest Boulevard</t>
  </si>
  <si>
    <t>153 Wessex Drive</t>
  </si>
  <si>
    <t>9854 Park Lane</t>
  </si>
  <si>
    <t>5537 Forest Lane</t>
  </si>
  <si>
    <t>735 Forest Avenue</t>
  </si>
  <si>
    <t>728 Sixth Avenue</t>
  </si>
  <si>
    <t>41 Grant Drive</t>
  </si>
  <si>
    <t>619 North Avenue</t>
  </si>
  <si>
    <t>219 Federal Street</t>
  </si>
  <si>
    <t>3404 Main Lane</t>
  </si>
  <si>
    <t>75 Third Avenue</t>
  </si>
  <si>
    <t>33 Lafayette Lane</t>
  </si>
  <si>
    <t>125 Plum Drive</t>
  </si>
  <si>
    <t>4570 Valley Stream Lane</t>
  </si>
  <si>
    <t>109 El Camino Avenue</t>
  </si>
  <si>
    <t>8301 Tenth Drive</t>
  </si>
  <si>
    <t>6613 Hill Drive</t>
  </si>
  <si>
    <t>910 Eighth Drive</t>
  </si>
  <si>
    <t>3525 Second Lane</t>
  </si>
  <si>
    <t>919 Oak Boulevard</t>
  </si>
  <si>
    <t>430 Grant Boulevard</t>
  </si>
  <si>
    <t>9 Mill Drive</t>
  </si>
  <si>
    <t>635 East Drive</t>
  </si>
  <si>
    <t>9207 Madison Boulevard</t>
  </si>
  <si>
    <t>818 12th Lane</t>
  </si>
  <si>
    <t>774 Park Lane</t>
  </si>
  <si>
    <t>5238 Park Street</t>
  </si>
  <si>
    <t>5225 Bayview Street</t>
  </si>
  <si>
    <t>3863 Pine Street</t>
  </si>
  <si>
    <t>5191 Grant Drive</t>
  </si>
  <si>
    <t>801 River Street</t>
  </si>
  <si>
    <t>1496 Rose Street</t>
  </si>
  <si>
    <t>9639 Third Boulevard</t>
  </si>
  <si>
    <t>230 Plum Avenue</t>
  </si>
  <si>
    <t>1644 Park Avenue</t>
  </si>
  <si>
    <t>171 Catherine Lane</t>
  </si>
  <si>
    <t>2328 Little Creek Avenue</t>
  </si>
  <si>
    <t>8179 Valley Stream Drive</t>
  </si>
  <si>
    <t>9324 Catherine Street</t>
  </si>
  <si>
    <t>547 West Drive</t>
  </si>
  <si>
    <t>211 Valley Street</t>
  </si>
  <si>
    <t>2012 Forest Avenue</t>
  </si>
  <si>
    <t>1943 Birch Street</t>
  </si>
  <si>
    <t>106 Littlewood Drive</t>
  </si>
  <si>
    <t>2206 South Drive</t>
  </si>
  <si>
    <t>4819 Martin Luther King Drive</t>
  </si>
  <si>
    <t>4932 South Boulevard</t>
  </si>
  <si>
    <t>5642 Bayview Avenue</t>
  </si>
  <si>
    <t>5807 Lincoln Street</t>
  </si>
  <si>
    <t>336 Catherine Lane</t>
  </si>
  <si>
    <t>7360 Lexington Drive</t>
  </si>
  <si>
    <t>3270 Grant Avenue</t>
  </si>
  <si>
    <t>9070 West Street</t>
  </si>
  <si>
    <t>309 River Avenue</t>
  </si>
  <si>
    <t>653 Mill Street</t>
  </si>
  <si>
    <t>33 North Avenue</t>
  </si>
  <si>
    <t>550 Forest Street</t>
  </si>
  <si>
    <t>534 Second Lane</t>
  </si>
  <si>
    <t>1426 Fifth Avenue</t>
  </si>
  <si>
    <t>2834 West Street</t>
  </si>
  <si>
    <t>344 11th Street</t>
  </si>
  <si>
    <t>685 Jefferson Avenue</t>
  </si>
  <si>
    <t>8676 River Avenue</t>
  </si>
  <si>
    <t>5 Lafayette Avenue</t>
  </si>
  <si>
    <t>2282 Main Drive</t>
  </si>
  <si>
    <t>703 12th Street</t>
  </si>
  <si>
    <t>621 Fifth Boulevard</t>
  </si>
  <si>
    <t>5661 Forest Avenue</t>
  </si>
  <si>
    <t>4391 Lexington Lane</t>
  </si>
  <si>
    <t>404 Main Lane</t>
  </si>
  <si>
    <t>641 Martin Luther King Avenue</t>
  </si>
  <si>
    <t>459 East Avenue</t>
  </si>
  <si>
    <t>1693 Spruce Street</t>
  </si>
  <si>
    <t>478 East Drive</t>
  </si>
  <si>
    <t>515 South Street</t>
  </si>
  <si>
    <t>8486 Catherine Street</t>
  </si>
  <si>
    <t>881 Plum Street</t>
  </si>
  <si>
    <t>6692 Lake Street</t>
  </si>
  <si>
    <t>724 Essex Drive</t>
  </si>
  <si>
    <t>66 Norfolk Avenue</t>
  </si>
  <si>
    <t>469 Catherine Avenue</t>
  </si>
  <si>
    <t>6339 Lafayette Avenue</t>
  </si>
  <si>
    <t>747 Rose Drive</t>
  </si>
  <si>
    <t>305 Elm Street</t>
  </si>
  <si>
    <t>365 Mountain View Boulevard</t>
  </si>
  <si>
    <t>166 12th Street</t>
  </si>
  <si>
    <t>62 East Boulevard</t>
  </si>
  <si>
    <t>8915 Sixth Avenue</t>
  </si>
  <si>
    <t>76 Federal Avenue</t>
  </si>
  <si>
    <t>6030 Third Lane</t>
  </si>
  <si>
    <t>90072 George Drive</t>
  </si>
  <si>
    <t>90 El Camino Avenue</t>
  </si>
  <si>
    <t>5380 12th Boulevard</t>
  </si>
  <si>
    <t>7154 Lafayette Drive</t>
  </si>
  <si>
    <t>903 Norfolk Boulevard</t>
  </si>
  <si>
    <t>658 Plum Avenue</t>
  </si>
  <si>
    <t>21 Birch Drive</t>
  </si>
  <si>
    <t>312 Burns Boulevard</t>
  </si>
  <si>
    <t>112 Elm Avenue</t>
  </si>
  <si>
    <t>352 Hill Lane</t>
  </si>
  <si>
    <t>836 Summit Boulevard</t>
  </si>
  <si>
    <t>87 Ocean Avenue</t>
  </si>
  <si>
    <t>515 Spruce Boulevard</t>
  </si>
  <si>
    <t>9458 Park Boulevard</t>
  </si>
  <si>
    <t>457 Summit Lane</t>
  </si>
  <si>
    <t>89 Oak Lane</t>
  </si>
  <si>
    <t>6577 Catherine Lane</t>
  </si>
  <si>
    <t>9995 Pine Avenue</t>
  </si>
  <si>
    <t>412 Fifth Boulevard</t>
  </si>
  <si>
    <t>6039 Valley Stream Street</t>
  </si>
  <si>
    <t>2855 Sixth Avenue</t>
  </si>
  <si>
    <t>300 West Avenue</t>
  </si>
  <si>
    <t>5844 Littlewood Street</t>
  </si>
  <si>
    <t>22 First Boulevard</t>
  </si>
  <si>
    <t>429 Grant Boulevard</t>
  </si>
  <si>
    <t>829 Mill Boulevard</t>
  </si>
  <si>
    <t>336 North Street</t>
  </si>
  <si>
    <t>894 Catherine Boulevard</t>
  </si>
  <si>
    <t>444 Forest Boulevard</t>
  </si>
  <si>
    <t>26 Martin Luther King Drive</t>
  </si>
  <si>
    <t>48190 Plum Drive</t>
  </si>
  <si>
    <t>6427 Martin Luther King Drive</t>
  </si>
  <si>
    <t>9915 Burns Lane</t>
  </si>
  <si>
    <t>97542 Hillside Lane</t>
  </si>
  <si>
    <t>7944 Hill Lane</t>
  </si>
  <si>
    <t>2066 Ninth Lane</t>
  </si>
  <si>
    <t>5295 Pine Street</t>
  </si>
  <si>
    <t>2130 Valley Stream Lane</t>
  </si>
  <si>
    <t>73 Oak Street</t>
  </si>
  <si>
    <t>364 12th Drive</t>
  </si>
  <si>
    <t>4704 Essex Boulevard</t>
  </si>
  <si>
    <t>189 Washington Street</t>
  </si>
  <si>
    <t>9895 El Camino Boulevard</t>
  </si>
  <si>
    <t>225 Lake Boulevard</t>
  </si>
  <si>
    <t>331 Oak Lane</t>
  </si>
  <si>
    <t>1132 Hill Street</t>
  </si>
  <si>
    <t>6035 Forest Avenue</t>
  </si>
  <si>
    <t>9384 Ocean Avenue</t>
  </si>
  <si>
    <t>613 First Boulevard</t>
  </si>
  <si>
    <t>141 Sixth Boulevard</t>
  </si>
  <si>
    <t>6283 Rose Avenue</t>
  </si>
  <si>
    <t>8 Hillside Lane</t>
  </si>
  <si>
    <t>655 George Boulevard</t>
  </si>
  <si>
    <t>52292 East Street</t>
  </si>
  <si>
    <t>575 Bayview Lane</t>
  </si>
  <si>
    <t>44 Valley Boulevard</t>
  </si>
  <si>
    <t>420 Oak Drive</t>
  </si>
  <si>
    <t>3512 Forest Street</t>
  </si>
  <si>
    <t>207 Ocean View Street</t>
  </si>
  <si>
    <t>3276 Maple Street</t>
  </si>
  <si>
    <t>9141 Ocean View Lane</t>
  </si>
  <si>
    <t>354 Federal Street</t>
  </si>
  <si>
    <t>8373 Birch Boulevard</t>
  </si>
  <si>
    <t>316 Grant Drive</t>
  </si>
  <si>
    <t>273 Elm Drive</t>
  </si>
  <si>
    <t>841 Wessex Boulevard</t>
  </si>
  <si>
    <t>682 Federal Lane</t>
  </si>
  <si>
    <t>15664 Lafayette Street</t>
  </si>
  <si>
    <t>723 Fourth Drive</t>
  </si>
  <si>
    <t>532 Lake Drive</t>
  </si>
  <si>
    <t>9079 Second Drive</t>
  </si>
  <si>
    <t>4779 Lafayette Avenue</t>
  </si>
  <si>
    <t>53 Elm Street</t>
  </si>
  <si>
    <t>3374 Littlewood Street</t>
  </si>
  <si>
    <t>99 Fifth Street</t>
  </si>
  <si>
    <t>847 Martin Luther King Lane</t>
  </si>
  <si>
    <t>878 Summit Avenue</t>
  </si>
  <si>
    <t>73 South Lane</t>
  </si>
  <si>
    <t>378 West Boulevard</t>
  </si>
  <si>
    <t>1915 Catherine Boulevard</t>
  </si>
  <si>
    <t>2547 El Camino Street</t>
  </si>
  <si>
    <t>642 Ocean View Lane</t>
  </si>
  <si>
    <t>6768 Federal Avenue</t>
  </si>
  <si>
    <t>8 Pine Street</t>
  </si>
  <si>
    <t>655 Mountain View Lane</t>
  </si>
  <si>
    <t>1425 Fifth Street</t>
  </si>
  <si>
    <t>914 Spruce Drive</t>
  </si>
  <si>
    <t>8278 Grant Lane</t>
  </si>
  <si>
    <t>6976 Ocean View Avenue</t>
  </si>
  <si>
    <t>603 Lake Avenue</t>
  </si>
  <si>
    <t>9 Lafayette Lane</t>
  </si>
  <si>
    <t>68 Rose Boulevard</t>
  </si>
  <si>
    <t>770 Maple Street</t>
  </si>
  <si>
    <t>2725 Jefferson Drive</t>
  </si>
  <si>
    <t>727 Valley Stream Boulevard</t>
  </si>
  <si>
    <t>1749 Spruce Street</t>
  </si>
  <si>
    <t>129 Sussex Street</t>
  </si>
  <si>
    <t>9380 Hill Drive</t>
  </si>
  <si>
    <t>8740 Lafayette Drive</t>
  </si>
  <si>
    <t>9070 Third Boulevard</t>
  </si>
  <si>
    <t>6831 Valley Boulevard</t>
  </si>
  <si>
    <t>70 Tenth Boulevard</t>
  </si>
  <si>
    <t>3863 River Avenue</t>
  </si>
  <si>
    <t>3315 Lake Lane</t>
  </si>
  <si>
    <t>6077 Sixth Avenue</t>
  </si>
  <si>
    <t>30 Catherine Street</t>
  </si>
  <si>
    <t>41 East Boulevard</t>
  </si>
  <si>
    <t>7401 Seventh Street</t>
  </si>
  <si>
    <t>265 Little Creek Street</t>
  </si>
  <si>
    <t>1635 Sussex Lane</t>
  </si>
  <si>
    <t>338 George Avenue</t>
  </si>
  <si>
    <t>5157 Seventh Drive</t>
  </si>
  <si>
    <t>521 Mountain View Lane</t>
  </si>
  <si>
    <t>1433 Rose Boulevard</t>
  </si>
  <si>
    <t>6223 Maple Lane</t>
  </si>
  <si>
    <t>759 Madison Drive</t>
  </si>
  <si>
    <t>782 Hill Lane</t>
  </si>
  <si>
    <t>4135 Valley Stream Lane</t>
  </si>
  <si>
    <t>621 Rose Avenue</t>
  </si>
  <si>
    <t>35 Fifth Street</t>
  </si>
  <si>
    <t>1089 Norfolk Avenue</t>
  </si>
  <si>
    <t>893 Littlewood Lane</t>
  </si>
  <si>
    <t>2687 Burns Avenue</t>
  </si>
  <si>
    <t>7072 Mountain View Avenue</t>
  </si>
  <si>
    <t>3904 Martin Luther King Drive</t>
  </si>
  <si>
    <t>74 Sixth Avenue</t>
  </si>
  <si>
    <t>71858 Mountain View Street</t>
  </si>
  <si>
    <t>675 Norfolk Drive</t>
  </si>
  <si>
    <t>530 Federal Drive</t>
  </si>
  <si>
    <t>9181 Elm Avenue</t>
  </si>
  <si>
    <t>6595 Summit Boulevard</t>
  </si>
  <si>
    <t>596 Ninth Street</t>
  </si>
  <si>
    <t>1957 Park Lane</t>
  </si>
  <si>
    <t>7508 Grant Street</t>
  </si>
  <si>
    <t>5063 Seventh Avenue</t>
  </si>
  <si>
    <t>4 George Lane</t>
  </si>
  <si>
    <t>8651 North Boulevard</t>
  </si>
  <si>
    <t>711 Tenth Street</t>
  </si>
  <si>
    <t>3124 Madison Drive</t>
  </si>
  <si>
    <t>4949 South Avenue</t>
  </si>
  <si>
    <t>323 Mountain View Lane</t>
  </si>
  <si>
    <t>316 Lexington Boulevard</t>
  </si>
  <si>
    <t>4822 Jefferson Avenue</t>
  </si>
  <si>
    <t>1651 Oak Drive</t>
  </si>
  <si>
    <t>927 River Street</t>
  </si>
  <si>
    <t>124 Madison Lane</t>
  </si>
  <si>
    <t>256 Ocean Drive</t>
  </si>
  <si>
    <t>4405 Wessex Drive</t>
  </si>
  <si>
    <t>6144 Summit Street</t>
  </si>
  <si>
    <t>469 First Lane</t>
  </si>
  <si>
    <t>679 Bayview Lane</t>
  </si>
  <si>
    <t>8990 Plum Street</t>
  </si>
  <si>
    <t>9291 Jefferson Drive</t>
  </si>
  <si>
    <t>324 Lafayette Drive</t>
  </si>
  <si>
    <t>1804 Madison Lane</t>
  </si>
  <si>
    <t>320 Second Street</t>
  </si>
  <si>
    <t>93 Mill Drive</t>
  </si>
  <si>
    <t>413 East Boulevard</t>
  </si>
  <si>
    <t>566 Lexington Drive</t>
  </si>
  <si>
    <t>899 Maple Street</t>
  </si>
  <si>
    <t>295 West Avenue</t>
  </si>
  <si>
    <t>512 Second Avenue</t>
  </si>
  <si>
    <t>27 Birch Avenue</t>
  </si>
  <si>
    <t>31 Hill Boulevard</t>
  </si>
  <si>
    <t>2183 Catherine Boulevard</t>
  </si>
  <si>
    <t>6577 Lexington Lane</t>
  </si>
  <si>
    <t>2 Elm Drive</t>
  </si>
  <si>
    <t>276 Fifth Boulevard</t>
  </si>
  <si>
    <t>259 Valley Boulevard</t>
  </si>
  <si>
    <t>472 Ocean View Street</t>
  </si>
  <si>
    <t>YEAR</t>
  </si>
  <si>
    <t>MONTH</t>
  </si>
  <si>
    <t>DAY</t>
  </si>
  <si>
    <t>SIGNUP DATE</t>
  </si>
  <si>
    <t>Signup_Month</t>
  </si>
  <si>
    <t>Apr-2021</t>
  </si>
  <si>
    <t>Apr-2022</t>
  </si>
  <si>
    <t>Apr-2023</t>
  </si>
  <si>
    <t>Aug-2021</t>
  </si>
  <si>
    <t>Aug-2022</t>
  </si>
  <si>
    <t>Aug-2023</t>
  </si>
  <si>
    <t>Dec-2021</t>
  </si>
  <si>
    <t>Dec-2022</t>
  </si>
  <si>
    <t>Dec-2023</t>
  </si>
  <si>
    <t>Feb-2021</t>
  </si>
  <si>
    <t>Feb-2022</t>
  </si>
  <si>
    <t>Feb-2023</t>
  </si>
  <si>
    <t>Jan-2021</t>
  </si>
  <si>
    <t>Jan-2022</t>
  </si>
  <si>
    <t>Jan-2023</t>
  </si>
  <si>
    <t>Jul-2021</t>
  </si>
  <si>
    <t>Jul-2022</t>
  </si>
  <si>
    <t>Jul-2023</t>
  </si>
  <si>
    <t>Jun-2021</t>
  </si>
  <si>
    <t>Jun-2022</t>
  </si>
  <si>
    <t>Jun-2023</t>
  </si>
  <si>
    <t>Mar-2021</t>
  </si>
  <si>
    <t>Mar-2022</t>
  </si>
  <si>
    <t>Mar-2023</t>
  </si>
  <si>
    <t>May-2021</t>
  </si>
  <si>
    <t>May-2022</t>
  </si>
  <si>
    <t>May-2023</t>
  </si>
  <si>
    <t>Nov-2021</t>
  </si>
  <si>
    <t>Nov-2022</t>
  </si>
  <si>
    <t>Nov-2023</t>
  </si>
  <si>
    <t>Oct-2021</t>
  </si>
  <si>
    <t>Oct-2022</t>
  </si>
  <si>
    <t>Oct-2023</t>
  </si>
  <si>
    <t>Sep-2021</t>
  </si>
  <si>
    <t>Sep-2022</t>
  </si>
  <si>
    <t>Sep-2023</t>
  </si>
  <si>
    <t>(blank)</t>
  </si>
  <si>
    <t>Grand Total</t>
  </si>
  <si>
    <t>Month</t>
  </si>
  <si>
    <t>New customers</t>
  </si>
  <si>
    <t xml:space="preserve">Marketing spend </t>
  </si>
  <si>
    <t>Avg Income</t>
  </si>
  <si>
    <t>New customer</t>
  </si>
  <si>
    <t>CAC</t>
  </si>
  <si>
    <t>LTV (Lifetime value)</t>
  </si>
  <si>
    <t>DATE FIELD</t>
  </si>
  <si>
    <t xml:space="preserve">Calculated </t>
  </si>
  <si>
    <t xml:space="preserve">Monthly revenue </t>
  </si>
  <si>
    <t xml:space="preserve">Burn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</si>
</sst>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9" xfId="0" applyFont="1" applyFill="1" applyBorder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row" refreshedDate="45820.971949768522" createdVersion="4" refreshedVersion="4" minRefreshableVersion="3" recordCount="2000">
  <cacheSource type="worksheet">
    <worksheetSource ref="A1:S2001" sheet="users_data"/>
  </cacheSource>
  <cacheFields count="19">
    <cacheField name="id" numFmtId="0">
      <sharedItems containsSemiMixedTypes="0" containsString="0" containsNumber="1" containsInteger="1" minValue="0" maxValue="1999"/>
    </cacheField>
    <cacheField name="current_age" numFmtId="0">
      <sharedItems containsSemiMixedTypes="0" containsString="0" containsNumber="1" containsInteger="1" minValue="18" maxValue="101"/>
    </cacheField>
    <cacheField name="retirement_age" numFmtId="0">
      <sharedItems containsSemiMixedTypes="0" containsString="0" containsNumber="1" containsInteger="1" minValue="50" maxValue="79"/>
    </cacheField>
    <cacheField name="birth_year" numFmtId="0">
      <sharedItems containsSemiMixedTypes="0" containsString="0" containsNumber="1" containsInteger="1" minValue="1918" maxValue="2002"/>
    </cacheField>
    <cacheField name="birth_month" numFmtId="0">
      <sharedItems containsSemiMixedTypes="0" containsString="0" containsNumber="1" containsInteger="1" minValue="1" maxValue="12"/>
    </cacheField>
    <cacheField name="gender" numFmtId="0">
      <sharedItems/>
    </cacheField>
    <cacheField name="address" numFmtId="0">
      <sharedItems/>
    </cacheField>
    <cacheField name="latitude" numFmtId="0">
      <sharedItems containsSemiMixedTypes="0" containsString="0" containsNumber="1" minValue="20.88" maxValue="61.2"/>
    </cacheField>
    <cacheField name="longitude" numFmtId="0">
      <sharedItems containsSemiMixedTypes="0" containsString="0" containsNumber="1" minValue="-159.41" maxValue="-68.67"/>
    </cacheField>
    <cacheField name="per_capita_income" numFmtId="6">
      <sharedItems containsSemiMixedTypes="0" containsString="0" containsNumber="1" containsInteger="1" minValue="0" maxValue="163145"/>
    </cacheField>
    <cacheField name="yearly_income" numFmtId="6">
      <sharedItems containsSemiMixedTypes="0" containsString="0" containsNumber="1" containsInteger="1" minValue="1" maxValue="307018"/>
    </cacheField>
    <cacheField name="total_debt" numFmtId="6">
      <sharedItems containsSemiMixedTypes="0" containsString="0" containsNumber="1" containsInteger="1" minValue="0" maxValue="516263"/>
    </cacheField>
    <cacheField name="credit_score" numFmtId="0">
      <sharedItems containsSemiMixedTypes="0" containsString="0" containsNumber="1" containsInteger="1" minValue="480" maxValue="850"/>
    </cacheField>
    <cacheField name="num_credit_cards" numFmtId="0">
      <sharedItems containsSemiMixedTypes="0" containsString="0" containsNumber="1" containsInteger="1" minValue="1" maxValue="9"/>
    </cacheField>
    <cacheField name="YEAR" numFmtId="14">
      <sharedItems containsSemiMixedTypes="0" containsNonDate="0" containsDate="1" containsString="0" minDate="1905-07-13T00:00:00" maxDate="1905-07-16T00:00:00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28"/>
    </cacheField>
    <cacheField name="SIGNUP DATE" numFmtId="14">
      <sharedItems containsSemiMixedTypes="0" containsNonDate="0" containsDate="1" containsString="0" minDate="2021-01-03T00:00:00" maxDate="2023-12-29T00:00:00"/>
    </cacheField>
    <cacheField name="Signup_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row" refreshedDate="45820.975154050924" createdVersion="4" refreshedVersion="4" minRefreshableVersion="3" recordCount="2001">
  <cacheSource type="worksheet">
    <worksheetSource ref="A1:S6001" sheet="users_data"/>
  </cacheSource>
  <cacheFields count="19">
    <cacheField name="id" numFmtId="0">
      <sharedItems containsString="0" containsBlank="1" containsNumber="1" containsInteger="1" minValue="0" maxValue="1999"/>
    </cacheField>
    <cacheField name="current_age" numFmtId="0">
      <sharedItems containsString="0" containsBlank="1" containsNumber="1" containsInteger="1" minValue="18" maxValue="101"/>
    </cacheField>
    <cacheField name="retirement_age" numFmtId="0">
      <sharedItems containsString="0" containsBlank="1" containsNumber="1" containsInteger="1" minValue="50" maxValue="79"/>
    </cacheField>
    <cacheField name="birth_year" numFmtId="0">
      <sharedItems containsString="0" containsBlank="1" containsNumber="1" containsInteger="1" minValue="1918" maxValue="2002"/>
    </cacheField>
    <cacheField name="birth_month" numFmtId="0">
      <sharedItems containsString="0" containsBlank="1" containsNumber="1" containsInteger="1" minValue="1" maxValue="12"/>
    </cacheField>
    <cacheField name="gender" numFmtId="0">
      <sharedItems containsBlank="1"/>
    </cacheField>
    <cacheField name="address" numFmtId="0">
      <sharedItems containsBlank="1"/>
    </cacheField>
    <cacheField name="latitude" numFmtId="0">
      <sharedItems containsString="0" containsBlank="1" containsNumber="1" minValue="20.88" maxValue="61.2"/>
    </cacheField>
    <cacheField name="longitude" numFmtId="0">
      <sharedItems containsString="0" containsBlank="1" containsNumber="1" minValue="-159.41" maxValue="-68.67"/>
    </cacheField>
    <cacheField name="per_capita_income" numFmtId="0">
      <sharedItems containsString="0" containsBlank="1" containsNumber="1" containsInteger="1" minValue="0" maxValue="163145"/>
    </cacheField>
    <cacheField name="yearly_income" numFmtId="0">
      <sharedItems containsString="0" containsBlank="1" containsNumber="1" containsInteger="1" minValue="1" maxValue="307018"/>
    </cacheField>
    <cacheField name="total_debt" numFmtId="0">
      <sharedItems containsString="0" containsBlank="1" containsNumber="1" containsInteger="1" minValue="0" maxValue="516263"/>
    </cacheField>
    <cacheField name="credit_score" numFmtId="0">
      <sharedItems containsString="0" containsBlank="1" containsNumber="1" containsInteger="1" minValue="480" maxValue="850"/>
    </cacheField>
    <cacheField name="num_credit_cards" numFmtId="0">
      <sharedItems containsString="0" containsBlank="1" containsNumber="1" containsInteger="1" minValue="1" maxValue="9"/>
    </cacheField>
    <cacheField name="YEAR" numFmtId="0">
      <sharedItems containsNonDate="0" containsDate="1" containsString="0" containsBlank="1" minDate="1905-07-13T00:00:00" maxDate="1905-07-16T00:00:00"/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1" maxValue="28"/>
    </cacheField>
    <cacheField name="SIGNUP DATE" numFmtId="0">
      <sharedItems containsNonDate="0" containsDate="1" containsString="0" containsBlank="1" minDate="2021-01-01T00:00:00" maxDate="2023-12-29T00:00:00"/>
    </cacheField>
    <cacheField name="Signup_Month" numFmtId="0">
      <sharedItems containsBlank="1" count="37">
        <s v="Apr-2023"/>
        <s v="Dec-2023"/>
        <s v="Jun-2022"/>
        <s v="May-2022"/>
        <s v="Aug-2022"/>
        <s v="Oct-2023"/>
        <s v="Jan-2021"/>
        <s v="Feb-2021"/>
        <s v="Mar-2023"/>
        <s v="May-2021"/>
        <s v="Mar-2022"/>
        <s v="Jun-2021"/>
        <s v="Dec-2021"/>
        <s v="Feb-2023"/>
        <s v="Jul-2021"/>
        <s v="Oct-2022"/>
        <s v="Sep-2021"/>
        <s v="Nov-2022"/>
        <s v="Jun-2023"/>
        <s v="Jul-2022"/>
        <s v="Sep-2023"/>
        <s v="Nov-2023"/>
        <s v="May-2023"/>
        <s v="Aug-2021"/>
        <s v="Oct-2021"/>
        <s v="Aug-2023"/>
        <s v="Apr-2021"/>
        <s v="Jul-2023"/>
        <s v="Jan-2023"/>
        <s v="Nov-2021"/>
        <s v="Feb-2022"/>
        <s v="Mar-2021"/>
        <s v="Jan-2022"/>
        <s v="Dec-2022"/>
        <s v="Sep-2022"/>
        <s v="Apr-20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825"/>
    <n v="53"/>
    <n v="66"/>
    <n v="1966"/>
    <n v="11"/>
    <s v="Female"/>
    <s v="462 Rose Lane"/>
    <n v="34.15"/>
    <n v="-117.76"/>
    <n v="29278"/>
    <n v="59696"/>
    <n v="127613"/>
    <n v="787"/>
    <n v="5"/>
    <d v="1905-07-13T00:00:00"/>
    <n v="7"/>
    <n v="4"/>
    <d v="2021-07-04T00:00:00"/>
    <s v="Jul-2021"/>
  </r>
  <r>
    <n v="1746"/>
    <n v="53"/>
    <n v="68"/>
    <n v="1966"/>
    <n v="12"/>
    <s v="Female"/>
    <s v="3606 Federal Boulevard"/>
    <n v="40.76"/>
    <n v="-73.739999999999995"/>
    <n v="37891"/>
    <n v="77254"/>
    <n v="191349"/>
    <n v="701"/>
    <n v="5"/>
    <d v="1905-07-15T00:00:00"/>
    <n v="6"/>
    <n v="15"/>
    <d v="2023-06-15T00:00:00"/>
    <s v="Jun-2023"/>
  </r>
  <r>
    <n v="1718"/>
    <n v="81"/>
    <n v="67"/>
    <n v="1938"/>
    <n v="11"/>
    <s v="Female"/>
    <s v="766 Third Drive"/>
    <n v="34.020000000000003"/>
    <n v="-117.89"/>
    <n v="22681"/>
    <n v="33483"/>
    <n v="196"/>
    <n v="698"/>
    <n v="5"/>
    <d v="1905-07-13T00:00:00"/>
    <n v="12"/>
    <n v="3"/>
    <d v="2021-12-03T00:00:00"/>
    <s v="Dec-2021"/>
  </r>
  <r>
    <n v="708"/>
    <n v="63"/>
    <n v="63"/>
    <n v="1957"/>
    <n v="1"/>
    <s v="Female"/>
    <s v="3 Madison Street"/>
    <n v="40.71"/>
    <n v="-73.989999999999995"/>
    <n v="163145"/>
    <n v="249925"/>
    <n v="202328"/>
    <n v="722"/>
    <n v="4"/>
    <d v="1905-07-13T00:00:00"/>
    <n v="5"/>
    <n v="6"/>
    <d v="2021-05-06T00:00:00"/>
    <s v="May-2021"/>
  </r>
  <r>
    <n v="1164"/>
    <n v="43"/>
    <n v="70"/>
    <n v="1976"/>
    <n v="9"/>
    <s v="Male"/>
    <s v="9620 Valley Stream Drive"/>
    <n v="37.76"/>
    <n v="-122.44"/>
    <n v="53797"/>
    <n v="109687"/>
    <n v="183855"/>
    <n v="675"/>
    <n v="1"/>
    <d v="1905-07-15T00:00:00"/>
    <n v="4"/>
    <n v="11"/>
    <d v="2023-04-11T00:00:00"/>
    <s v="Apr-2023"/>
  </r>
  <r>
    <n v="68"/>
    <n v="42"/>
    <n v="70"/>
    <n v="1977"/>
    <n v="10"/>
    <s v="Male"/>
    <s v="58 Birch Lane"/>
    <n v="41.55"/>
    <n v="-90.6"/>
    <n v="20599"/>
    <n v="41997"/>
    <n v="0"/>
    <n v="704"/>
    <n v="3"/>
    <d v="1905-07-15T00:00:00"/>
    <n v="7"/>
    <n v="14"/>
    <d v="2023-07-14T00:00:00"/>
    <s v="Jul-2023"/>
  </r>
  <r>
    <n v="1075"/>
    <n v="36"/>
    <n v="67"/>
    <n v="1983"/>
    <n v="12"/>
    <s v="Female"/>
    <s v="5695 Fifth Street"/>
    <n v="38.22"/>
    <n v="-85.74"/>
    <n v="25258"/>
    <n v="51500"/>
    <n v="102286"/>
    <n v="672"/>
    <n v="3"/>
    <d v="1905-07-15T00:00:00"/>
    <n v="3"/>
    <n v="15"/>
    <d v="2023-03-15T00:00:00"/>
    <s v="Mar-2023"/>
  </r>
  <r>
    <n v="1711"/>
    <n v="26"/>
    <n v="67"/>
    <n v="1993"/>
    <n v="12"/>
    <s v="Male"/>
    <s v="1941 Ninth Street"/>
    <n v="45.51"/>
    <n v="-122.64"/>
    <n v="26790"/>
    <n v="54623"/>
    <n v="114711"/>
    <n v="728"/>
    <n v="1"/>
    <d v="1905-07-14T00:00:00"/>
    <n v="10"/>
    <n v="23"/>
    <d v="2022-10-23T00:00:00"/>
    <s v="Oct-2022"/>
  </r>
  <r>
    <n v="1116"/>
    <n v="81"/>
    <n v="66"/>
    <n v="1938"/>
    <n v="7"/>
    <s v="Female"/>
    <s v="11 Spruce Avenue"/>
    <n v="40.32"/>
    <n v="-75.319999999999993"/>
    <n v="26273"/>
    <n v="42509"/>
    <n v="2895"/>
    <n v="755"/>
    <n v="5"/>
    <d v="1905-07-15T00:00:00"/>
    <n v="7"/>
    <n v="22"/>
    <d v="2023-07-22T00:00:00"/>
    <s v="Jul-2023"/>
  </r>
  <r>
    <n v="1752"/>
    <n v="34"/>
    <n v="60"/>
    <n v="1986"/>
    <n v="1"/>
    <s v="Female"/>
    <s v="887 Grant Street"/>
    <n v="29.97"/>
    <n v="-92.12"/>
    <n v="18730"/>
    <n v="38190"/>
    <n v="81262"/>
    <n v="810"/>
    <n v="1"/>
    <d v="1905-07-15T00:00:00"/>
    <n v="5"/>
    <n v="24"/>
    <d v="2023-05-24T00:00:00"/>
    <s v="May-2023"/>
  </r>
  <r>
    <n v="192"/>
    <n v="27"/>
    <n v="66"/>
    <n v="1992"/>
    <n v="6"/>
    <s v="Male"/>
    <s v="888 Fifth Lane"/>
    <n v="38.65"/>
    <n v="-121.25"/>
    <n v="27548"/>
    <n v="56164"/>
    <n v="15224"/>
    <n v="761"/>
    <n v="2"/>
    <d v="1905-07-15T00:00:00"/>
    <n v="5"/>
    <n v="2"/>
    <d v="2023-05-02T00:00:00"/>
    <s v="May-2023"/>
  </r>
  <r>
    <n v="640"/>
    <n v="29"/>
    <n v="63"/>
    <n v="1990"/>
    <n v="9"/>
    <s v="Female"/>
    <s v="8677 Littlewood Lane"/>
    <n v="40.42"/>
    <n v="-104.74"/>
    <n v="22427"/>
    <n v="45727"/>
    <n v="94016"/>
    <n v="629"/>
    <n v="1"/>
    <d v="1905-07-14T00:00:00"/>
    <n v="12"/>
    <n v="1"/>
    <d v="2022-12-01T00:00:00"/>
    <s v="Dec-2022"/>
  </r>
  <r>
    <n v="1679"/>
    <n v="18"/>
    <n v="67"/>
    <n v="2002"/>
    <n v="1"/>
    <s v="Female"/>
    <s v="829 Fourth Boulevard"/>
    <n v="41.76"/>
    <n v="-71.48"/>
    <n v="33914"/>
    <n v="69149"/>
    <n v="89214"/>
    <n v="776"/>
    <n v="1"/>
    <d v="1905-07-13T00:00:00"/>
    <n v="6"/>
    <n v="13"/>
    <d v="2021-06-13T00:00:00"/>
    <s v="Jun-2021"/>
  </r>
  <r>
    <n v="1094"/>
    <n v="34"/>
    <n v="62"/>
    <n v="1985"/>
    <n v="10"/>
    <s v="Male"/>
    <s v="74786 Jefferson Drive"/>
    <n v="44.75"/>
    <n v="-85.6"/>
    <n v="20325"/>
    <n v="41442"/>
    <n v="78833"/>
    <n v="712"/>
    <n v="3"/>
    <d v="1905-07-13T00:00:00"/>
    <n v="7"/>
    <n v="17"/>
    <d v="2021-07-17T00:00:00"/>
    <s v="Jul-2021"/>
  </r>
  <r>
    <n v="1590"/>
    <n v="48"/>
    <n v="62"/>
    <n v="1971"/>
    <n v="5"/>
    <s v="Female"/>
    <s v="781 East Street"/>
    <n v="29.45"/>
    <n v="-98.5"/>
    <n v="10059"/>
    <n v="20513"/>
    <n v="32509"/>
    <n v="599"/>
    <n v="1"/>
    <d v="1905-07-15T00:00:00"/>
    <n v="6"/>
    <n v="3"/>
    <d v="2023-06-03T00:00:00"/>
    <s v="Jun-2023"/>
  </r>
  <r>
    <n v="1660"/>
    <n v="41"/>
    <n v="68"/>
    <n v="1978"/>
    <n v="4"/>
    <s v="Female"/>
    <s v="40 Washington Drive"/>
    <n v="36.729999999999997"/>
    <n v="-102.51"/>
    <n v="11342"/>
    <n v="23123"/>
    <n v="5079"/>
    <n v="723"/>
    <n v="6"/>
    <d v="1905-07-15T00:00:00"/>
    <n v="8"/>
    <n v="1"/>
    <d v="2023-08-01T00:00:00"/>
    <s v="Aug-2023"/>
  </r>
  <r>
    <n v="1747"/>
    <n v="54"/>
    <n v="71"/>
    <n v="1966"/>
    <n v="1"/>
    <s v="Male"/>
    <s v="3994 Hillside Drive"/>
    <n v="32.15"/>
    <n v="-94.79"/>
    <n v="17898"/>
    <n v="36497"/>
    <n v="38333"/>
    <n v="719"/>
    <n v="6"/>
    <d v="1905-07-15T00:00:00"/>
    <n v="11"/>
    <n v="17"/>
    <d v="2023-11-17T00:00:00"/>
    <s v="Nov-2023"/>
  </r>
  <r>
    <n v="153"/>
    <n v="76"/>
    <n v="71"/>
    <n v="1943"/>
    <n v="8"/>
    <s v="Female"/>
    <s v="172 Birch Street"/>
    <n v="35.29"/>
    <n v="-111.32"/>
    <n v="21950"/>
    <n v="27484"/>
    <n v="16803"/>
    <n v="660"/>
    <n v="4"/>
    <d v="1905-07-14T00:00:00"/>
    <n v="12"/>
    <n v="19"/>
    <d v="2022-12-19T00:00:00"/>
    <s v="Dec-2022"/>
  </r>
  <r>
    <n v="429"/>
    <n v="22"/>
    <n v="68"/>
    <n v="1997"/>
    <n v="11"/>
    <s v="Male"/>
    <s v="8145 Spruce Boulevard"/>
    <n v="35.19"/>
    <n v="-80.83"/>
    <n v="26481"/>
    <n v="53995"/>
    <n v="89056"/>
    <n v="683"/>
    <n v="3"/>
    <d v="1905-07-14T00:00:00"/>
    <n v="7"/>
    <n v="19"/>
    <d v="2022-07-19T00:00:00"/>
    <s v="Jul-2022"/>
  </r>
  <r>
    <n v="511"/>
    <n v="66"/>
    <n v="68"/>
    <n v="1953"/>
    <n v="10"/>
    <s v="Male"/>
    <s v="153 Tenth Lane"/>
    <n v="32.21"/>
    <n v="-110.88"/>
    <n v="17460"/>
    <n v="35602"/>
    <n v="55369"/>
    <n v="661"/>
    <n v="5"/>
    <d v="1905-07-13T00:00:00"/>
    <n v="7"/>
    <n v="17"/>
    <d v="2021-07-17T00:00:00"/>
    <s v="Jul-2021"/>
  </r>
  <r>
    <n v="309"/>
    <n v="28"/>
    <n v="57"/>
    <n v="1991"/>
    <n v="8"/>
    <s v="Male"/>
    <s v="2473 Lake Avenue"/>
    <n v="32.07"/>
    <n v="-82.91"/>
    <n v="12321"/>
    <n v="25122"/>
    <n v="43205"/>
    <n v="819"/>
    <n v="3"/>
    <d v="1905-07-15T00:00:00"/>
    <n v="11"/>
    <n v="11"/>
    <d v="2023-11-11T00:00:00"/>
    <s v="Nov-2023"/>
  </r>
  <r>
    <n v="777"/>
    <n v="18"/>
    <n v="65"/>
    <n v="2002"/>
    <n v="1"/>
    <s v="Male"/>
    <s v="970 Essex Drive"/>
    <n v="37.369999999999997"/>
    <n v="-122.21"/>
    <n v="106305"/>
    <n v="216740"/>
    <n v="0"/>
    <n v="700"/>
    <n v="2"/>
    <d v="1905-07-15T00:00:00"/>
    <n v="1"/>
    <n v="19"/>
    <d v="2023-01-19T00:00:00"/>
    <s v="Jan-2023"/>
  </r>
  <r>
    <n v="1946"/>
    <n v="76"/>
    <n v="66"/>
    <n v="1943"/>
    <n v="6"/>
    <s v="Male"/>
    <s v="9186 Washington Avenue"/>
    <n v="41.47"/>
    <n v="-81.67"/>
    <n v="19524"/>
    <n v="41109"/>
    <n v="21486"/>
    <n v="698"/>
    <n v="2"/>
    <d v="1905-07-13T00:00:00"/>
    <n v="12"/>
    <n v="18"/>
    <d v="2021-12-18T00:00:00"/>
    <s v="Dec-2021"/>
  </r>
  <r>
    <n v="1674"/>
    <n v="70"/>
    <n v="64"/>
    <n v="1949"/>
    <n v="4"/>
    <s v="Male"/>
    <s v="5073 Wessex Avenue"/>
    <n v="35.49"/>
    <n v="-90.35"/>
    <n v="14172"/>
    <n v="26858"/>
    <n v="11245"/>
    <n v="712"/>
    <n v="2"/>
    <d v="1905-07-15T00:00:00"/>
    <n v="6"/>
    <n v="8"/>
    <d v="2023-06-08T00:00:00"/>
    <s v="Jun-2023"/>
  </r>
  <r>
    <n v="482"/>
    <n v="45"/>
    <n v="65"/>
    <n v="1975"/>
    <n v="1"/>
    <s v="Male"/>
    <s v="195 Eighth Boulevard"/>
    <n v="42.39"/>
    <n v="-122.93"/>
    <n v="17131"/>
    <n v="34929"/>
    <n v="63849"/>
    <n v="714"/>
    <n v="1"/>
    <d v="1905-07-13T00:00:00"/>
    <n v="4"/>
    <n v="12"/>
    <d v="2021-04-12T00:00:00"/>
    <s v="Apr-2021"/>
  </r>
  <r>
    <n v="877"/>
    <n v="36"/>
    <n v="63"/>
    <n v="1983"/>
    <n v="8"/>
    <s v="Female"/>
    <s v="801 Mill Boulevard"/>
    <n v="33.44"/>
    <n v="-111.85"/>
    <n v="16829"/>
    <n v="34317"/>
    <n v="61826"/>
    <n v="610"/>
    <n v="3"/>
    <d v="1905-07-14T00:00:00"/>
    <n v="3"/>
    <n v="3"/>
    <d v="2022-03-03T00:00:00"/>
    <s v="Mar-2022"/>
  </r>
  <r>
    <n v="128"/>
    <n v="40"/>
    <n v="66"/>
    <n v="1979"/>
    <n v="4"/>
    <s v="Female"/>
    <s v="6914 Wessex Avenue"/>
    <n v="29.76"/>
    <n v="-95.38"/>
    <n v="15389"/>
    <n v="31377"/>
    <n v="59615"/>
    <n v="722"/>
    <n v="2"/>
    <d v="1905-07-13T00:00:00"/>
    <n v="9"/>
    <n v="2"/>
    <d v="2021-09-02T00:00:00"/>
    <s v="Sep-2021"/>
  </r>
  <r>
    <n v="775"/>
    <n v="37"/>
    <n v="58"/>
    <n v="1982"/>
    <n v="9"/>
    <s v="Male"/>
    <s v="776 Norfolk Boulevard"/>
    <n v="34.17"/>
    <n v="-118.46"/>
    <n v="21402"/>
    <n v="43638"/>
    <n v="104052"/>
    <n v="627"/>
    <n v="1"/>
    <d v="1905-07-14T00:00:00"/>
    <n v="1"/>
    <n v="21"/>
    <d v="2022-01-21T00:00:00"/>
    <s v="Jan-2022"/>
  </r>
  <r>
    <n v="1536"/>
    <n v="41"/>
    <n v="67"/>
    <n v="1978"/>
    <n v="11"/>
    <s v="Male"/>
    <s v="2015 Bayview Avenue"/>
    <n v="36.15"/>
    <n v="-85.5"/>
    <n v="15955"/>
    <n v="32531"/>
    <n v="38260"/>
    <n v="766"/>
    <n v="2"/>
    <d v="1905-07-14T00:00:00"/>
    <n v="3"/>
    <n v="6"/>
    <d v="2022-03-06T00:00:00"/>
    <s v="Mar-2022"/>
  </r>
  <r>
    <n v="140"/>
    <n v="37"/>
    <n v="72"/>
    <n v="1983"/>
    <n v="2"/>
    <s v="Female"/>
    <s v="108 Washington Street"/>
    <n v="36.28"/>
    <n v="-86.83"/>
    <n v="20657"/>
    <n v="42120"/>
    <n v="72801"/>
    <n v="739"/>
    <n v="4"/>
    <d v="1905-07-13T00:00:00"/>
    <n v="3"/>
    <n v="16"/>
    <d v="2021-03-16T00:00:00"/>
    <s v="Mar-2021"/>
  </r>
  <r>
    <n v="1884"/>
    <n v="18"/>
    <n v="64"/>
    <n v="2001"/>
    <n v="5"/>
    <s v="Male"/>
    <s v="660 Seventh Drive"/>
    <n v="39.979999999999997"/>
    <n v="-82.98"/>
    <n v="28092"/>
    <n v="57281"/>
    <n v="89114"/>
    <n v="850"/>
    <n v="1"/>
    <d v="1905-07-14T00:00:00"/>
    <n v="6"/>
    <n v="28"/>
    <d v="2022-06-28T00:00:00"/>
    <s v="Jun-2022"/>
  </r>
  <r>
    <n v="1874"/>
    <n v="49"/>
    <n v="66"/>
    <n v="1970"/>
    <n v="9"/>
    <s v="Male"/>
    <s v="7505 Tenth Boulevard"/>
    <n v="25.77"/>
    <n v="-80.2"/>
    <n v="18828"/>
    <n v="38390"/>
    <n v="87923"/>
    <n v="783"/>
    <n v="4"/>
    <d v="1905-07-14T00:00:00"/>
    <n v="7"/>
    <n v="9"/>
    <d v="2022-07-09T00:00:00"/>
    <s v="Jul-2022"/>
  </r>
  <r>
    <n v="1310"/>
    <n v="33"/>
    <n v="69"/>
    <n v="1986"/>
    <n v="9"/>
    <s v="Female"/>
    <s v="4930 Birch Drive"/>
    <n v="33.92"/>
    <n v="-78.02"/>
    <n v="17498"/>
    <n v="35670"/>
    <n v="58182"/>
    <n v="751"/>
    <n v="2"/>
    <d v="1905-07-15T00:00:00"/>
    <n v="2"/>
    <n v="23"/>
    <d v="2023-02-23T00:00:00"/>
    <s v="Feb-2023"/>
  </r>
  <r>
    <n v="1689"/>
    <n v="21"/>
    <n v="66"/>
    <n v="1998"/>
    <n v="9"/>
    <s v="Female"/>
    <s v="93 Plum Lane"/>
    <n v="41.29"/>
    <n v="-72.36"/>
    <n v="30281"/>
    <n v="61746"/>
    <n v="154817"/>
    <n v="637"/>
    <n v="2"/>
    <d v="1905-07-14T00:00:00"/>
    <n v="3"/>
    <n v="4"/>
    <d v="2022-03-04T00:00:00"/>
    <s v="Mar-2022"/>
  </r>
  <r>
    <n v="379"/>
    <n v="47"/>
    <n v="65"/>
    <n v="1972"/>
    <n v="11"/>
    <s v="Female"/>
    <s v="837 Lincoln Avenue"/>
    <n v="30.68"/>
    <n v="-88.04"/>
    <n v="21331"/>
    <n v="43496"/>
    <n v="114563"/>
    <n v="765"/>
    <n v="3"/>
    <d v="1905-07-14T00:00:00"/>
    <n v="10"/>
    <n v="2"/>
    <d v="2022-10-02T00:00:00"/>
    <s v="Oct-2022"/>
  </r>
  <r>
    <n v="34"/>
    <n v="41"/>
    <n v="55"/>
    <n v="1978"/>
    <n v="8"/>
    <s v="Male"/>
    <s v="7467 Spruce Drive"/>
    <n v="38.479999999999997"/>
    <n v="-121.34"/>
    <n v="25431"/>
    <n v="51854"/>
    <n v="72162"/>
    <n v="737"/>
    <n v="2"/>
    <d v="1905-07-15T00:00:00"/>
    <n v="4"/>
    <n v="10"/>
    <d v="2023-04-10T00:00:00"/>
    <s v="Apr-2023"/>
  </r>
  <r>
    <n v="822"/>
    <n v="51"/>
    <n v="68"/>
    <n v="1968"/>
    <n v="4"/>
    <s v="Female"/>
    <s v="6323 Sussex Boulevard"/>
    <n v="32.61"/>
    <n v="-117.03"/>
    <n v="16942"/>
    <n v="34540"/>
    <n v="22641"/>
    <n v="793"/>
    <n v="5"/>
    <d v="1905-07-14T00:00:00"/>
    <n v="4"/>
    <n v="14"/>
    <d v="2022-04-14T00:00:00"/>
    <s v="Apr-2022"/>
  </r>
  <r>
    <n v="1499"/>
    <n v="46"/>
    <n v="62"/>
    <n v="1973"/>
    <n v="11"/>
    <s v="Male"/>
    <s v="8738 Fourth Street"/>
    <n v="41.97"/>
    <n v="-88.14"/>
    <n v="20248"/>
    <n v="41287"/>
    <n v="88151"/>
    <n v="662"/>
    <n v="1"/>
    <d v="1905-07-15T00:00:00"/>
    <n v="4"/>
    <n v="8"/>
    <d v="2023-04-08T00:00:00"/>
    <s v="Apr-2023"/>
  </r>
  <r>
    <n v="1780"/>
    <n v="46"/>
    <n v="70"/>
    <n v="1973"/>
    <n v="10"/>
    <s v="Male"/>
    <s v="9344 Mill Drive"/>
    <n v="36.619999999999997"/>
    <n v="-121.82"/>
    <n v="18663"/>
    <n v="38054"/>
    <n v="63293"/>
    <n v="666"/>
    <n v="1"/>
    <d v="1905-07-13T00:00:00"/>
    <n v="5"/>
    <n v="14"/>
    <d v="2021-05-14T00:00:00"/>
    <s v="May-2021"/>
  </r>
  <r>
    <n v="1806"/>
    <n v="59"/>
    <n v="62"/>
    <n v="1961"/>
    <n v="2"/>
    <s v="Female"/>
    <s v="299 11th Street"/>
    <n v="42.31"/>
    <n v="-71.64"/>
    <n v="39418"/>
    <n v="80371"/>
    <n v="108499"/>
    <n v="822"/>
    <n v="1"/>
    <d v="1905-07-14T00:00:00"/>
    <n v="4"/>
    <n v="5"/>
    <d v="2022-04-05T00:00:00"/>
    <s v="Apr-2022"/>
  </r>
  <r>
    <n v="811"/>
    <n v="91"/>
    <n v="68"/>
    <n v="1929"/>
    <n v="2"/>
    <s v="Female"/>
    <s v="5492 Maple Drive"/>
    <n v="38.9"/>
    <n v="-94.68"/>
    <n v="51642"/>
    <n v="84694"/>
    <n v="2149"/>
    <n v="741"/>
    <n v="7"/>
    <d v="1905-07-13T00:00:00"/>
    <n v="5"/>
    <n v="2"/>
    <d v="2021-05-02T00:00:00"/>
    <s v="May-2021"/>
  </r>
  <r>
    <n v="1844"/>
    <n v="79"/>
    <n v="72"/>
    <n v="1941"/>
    <n v="2"/>
    <s v="Male"/>
    <s v="829 Birch Boulevard"/>
    <n v="27.8"/>
    <n v="-97.39"/>
    <n v="23608"/>
    <n v="37503"/>
    <n v="14272"/>
    <n v="706"/>
    <n v="5"/>
    <d v="1905-07-14T00:00:00"/>
    <n v="12"/>
    <n v="10"/>
    <d v="2022-12-10T00:00:00"/>
    <s v="Dec-2022"/>
  </r>
  <r>
    <n v="1852"/>
    <n v="57"/>
    <n v="75"/>
    <n v="1962"/>
    <n v="12"/>
    <s v="Male"/>
    <s v="41011 Seventh Boulevard"/>
    <n v="33.270000000000003"/>
    <n v="-111.94"/>
    <n v="32056"/>
    <n v="65357"/>
    <n v="21844"/>
    <n v="685"/>
    <n v="4"/>
    <d v="1905-07-15T00:00:00"/>
    <n v="9"/>
    <n v="8"/>
    <d v="2023-09-08T00:00:00"/>
    <s v="Sep-2023"/>
  </r>
  <r>
    <n v="1231"/>
    <n v="26"/>
    <n v="52"/>
    <n v="1994"/>
    <n v="1"/>
    <s v="Female"/>
    <s v="613 Little Creek Lane"/>
    <n v="26.41"/>
    <n v="-81.42"/>
    <n v="10819"/>
    <n v="22066"/>
    <n v="38967"/>
    <n v="842"/>
    <n v="1"/>
    <d v="1905-07-14T00:00:00"/>
    <n v="12"/>
    <n v="18"/>
    <d v="2022-12-18T00:00:00"/>
    <s v="Dec-2022"/>
  </r>
  <r>
    <n v="970"/>
    <n v="42"/>
    <n v="66"/>
    <n v="1977"/>
    <n v="11"/>
    <s v="Male"/>
    <s v="1942 Rose Avenue"/>
    <n v="29.1"/>
    <n v="-81"/>
    <n v="21916"/>
    <n v="44681"/>
    <n v="42011"/>
    <n v="770"/>
    <n v="3"/>
    <d v="1905-07-14T00:00:00"/>
    <n v="6"/>
    <n v="22"/>
    <d v="2022-06-22T00:00:00"/>
    <s v="Jun-2022"/>
  </r>
  <r>
    <n v="381"/>
    <n v="26"/>
    <n v="69"/>
    <n v="1994"/>
    <n v="2"/>
    <s v="Male"/>
    <s v="5101 Birch Lane"/>
    <n v="38.72"/>
    <n v="-90.47"/>
    <n v="25163"/>
    <n v="51306"/>
    <n v="68198"/>
    <n v="675"/>
    <n v="1"/>
    <d v="1905-07-14T00:00:00"/>
    <n v="9"/>
    <n v="12"/>
    <d v="2022-09-12T00:00:00"/>
    <s v="Sep-2022"/>
  </r>
  <r>
    <n v="1134"/>
    <n v="18"/>
    <n v="59"/>
    <n v="2002"/>
    <n v="2"/>
    <s v="Female"/>
    <s v="7 11th Drive"/>
    <n v="29.45"/>
    <n v="-98.5"/>
    <n v="12677"/>
    <n v="25847"/>
    <n v="46379"/>
    <n v="568"/>
    <n v="1"/>
    <d v="1905-07-15T00:00:00"/>
    <n v="1"/>
    <n v="23"/>
    <d v="2023-01-23T00:00:00"/>
    <s v="Jan-2023"/>
  </r>
  <r>
    <n v="1296"/>
    <n v="60"/>
    <n v="64"/>
    <n v="1959"/>
    <n v="11"/>
    <s v="Female"/>
    <s v="2468 Spruce Drive"/>
    <n v="28.7"/>
    <n v="-81.34"/>
    <n v="22896"/>
    <n v="46683"/>
    <n v="93126"/>
    <n v="788"/>
    <n v="5"/>
    <d v="1905-07-13T00:00:00"/>
    <n v="9"/>
    <n v="17"/>
    <d v="2021-09-17T00:00:00"/>
    <s v="Sep-2021"/>
  </r>
  <r>
    <n v="1880"/>
    <n v="61"/>
    <n v="66"/>
    <n v="1958"/>
    <n v="11"/>
    <s v="Male"/>
    <s v="8001 Essex Boulevard"/>
    <n v="43.06"/>
    <n v="-87.96"/>
    <n v="15487"/>
    <n v="31579"/>
    <n v="52419"/>
    <n v="771"/>
    <n v="3"/>
    <d v="1905-07-13T00:00:00"/>
    <n v="8"/>
    <n v="18"/>
    <d v="2021-08-18T00:00:00"/>
    <s v="Aug-2021"/>
  </r>
  <r>
    <n v="322"/>
    <n v="47"/>
    <n v="65"/>
    <n v="1972"/>
    <n v="10"/>
    <s v="Male"/>
    <s v="708 George Street"/>
    <n v="31.22"/>
    <n v="-84.21"/>
    <n v="13759"/>
    <n v="28055"/>
    <n v="12475"/>
    <n v="829"/>
    <n v="3"/>
    <d v="1905-07-13T00:00:00"/>
    <n v="3"/>
    <n v="8"/>
    <d v="2021-03-08T00:00:00"/>
    <s v="Mar-2021"/>
  </r>
  <r>
    <n v="461"/>
    <n v="42"/>
    <n v="68"/>
    <n v="1977"/>
    <n v="12"/>
    <s v="Female"/>
    <s v="28 Hillside Boulevard"/>
    <n v="42.3"/>
    <n v="-83.48"/>
    <n v="32078"/>
    <n v="65403"/>
    <n v="80057"/>
    <n v="784"/>
    <n v="4"/>
    <d v="1905-07-13T00:00:00"/>
    <n v="11"/>
    <n v="13"/>
    <d v="2021-11-13T00:00:00"/>
    <s v="Nov-2021"/>
  </r>
  <r>
    <n v="1165"/>
    <n v="55"/>
    <n v="73"/>
    <n v="1964"/>
    <n v="11"/>
    <s v="Female"/>
    <s v="446 Birch Drive"/>
    <n v="36.369999999999997"/>
    <n v="-84.12"/>
    <n v="13522"/>
    <n v="27572"/>
    <n v="59404"/>
    <n v="797"/>
    <n v="1"/>
    <d v="1905-07-14T00:00:00"/>
    <n v="8"/>
    <n v="12"/>
    <d v="2022-08-12T00:00:00"/>
    <s v="Aug-2022"/>
  </r>
  <r>
    <n v="1448"/>
    <n v="48"/>
    <n v="70"/>
    <n v="1971"/>
    <n v="12"/>
    <s v="Female"/>
    <s v="578 Maple Avenue"/>
    <n v="35.049999999999997"/>
    <n v="-82.09"/>
    <n v="18899"/>
    <n v="38539"/>
    <n v="0"/>
    <n v="850"/>
    <n v="3"/>
    <d v="1905-07-13T00:00:00"/>
    <n v="7"/>
    <n v="25"/>
    <d v="2021-07-25T00:00:00"/>
    <s v="Jul-2021"/>
  </r>
  <r>
    <n v="1288"/>
    <n v="41"/>
    <n v="57"/>
    <n v="1978"/>
    <n v="7"/>
    <s v="Female"/>
    <s v="14 Valley Drive"/>
    <n v="38.47"/>
    <n v="-81.81"/>
    <n v="18666"/>
    <n v="38059"/>
    <n v="68220"/>
    <n v="634"/>
    <n v="2"/>
    <d v="1905-07-13T00:00:00"/>
    <n v="6"/>
    <n v="1"/>
    <d v="2021-06-01T00:00:00"/>
    <s v="Jun-2021"/>
  </r>
  <r>
    <n v="1178"/>
    <n v="59"/>
    <n v="68"/>
    <n v="1960"/>
    <n v="11"/>
    <s v="Female"/>
    <s v="2475 Little Creek Boulevard"/>
    <n v="30.56"/>
    <n v="-97.86"/>
    <n v="25872"/>
    <n v="52754"/>
    <n v="38191"/>
    <n v="693"/>
    <n v="5"/>
    <d v="1905-07-13T00:00:00"/>
    <n v="8"/>
    <n v="17"/>
    <d v="2021-08-17T00:00:00"/>
    <s v="Aug-2021"/>
  </r>
  <r>
    <n v="1391"/>
    <n v="45"/>
    <n v="59"/>
    <n v="1975"/>
    <n v="2"/>
    <s v="Male"/>
    <s v="9604 Catherine Drive"/>
    <n v="40.72"/>
    <n v="-73.86"/>
    <n v="25109"/>
    <n v="51196"/>
    <n v="67164"/>
    <n v="631"/>
    <n v="4"/>
    <d v="1905-07-14T00:00:00"/>
    <n v="1"/>
    <n v="6"/>
    <d v="2022-01-06T00:00:00"/>
    <s v="Jan-2022"/>
  </r>
  <r>
    <n v="838"/>
    <n v="26"/>
    <n v="70"/>
    <n v="1993"/>
    <n v="7"/>
    <s v="Male"/>
    <s v="349 First Drive"/>
    <n v="33.78"/>
    <n v="-84.44"/>
    <n v="24382"/>
    <n v="49713"/>
    <n v="91776"/>
    <n v="763"/>
    <n v="1"/>
    <d v="1905-07-15T00:00:00"/>
    <n v="4"/>
    <n v="15"/>
    <d v="2023-04-15T00:00:00"/>
    <s v="Apr-2023"/>
  </r>
  <r>
    <n v="54"/>
    <n v="21"/>
    <n v="68"/>
    <n v="1998"/>
    <n v="4"/>
    <s v="Female"/>
    <s v="7914 Essex Boulevard"/>
    <n v="41.66"/>
    <n v="-83.58"/>
    <n v="21660"/>
    <n v="44160"/>
    <n v="134173"/>
    <n v="696"/>
    <n v="3"/>
    <d v="1905-07-15T00:00:00"/>
    <n v="10"/>
    <n v="8"/>
    <d v="2023-10-08T00:00:00"/>
    <s v="Oct-2023"/>
  </r>
  <r>
    <n v="1452"/>
    <n v="46"/>
    <n v="59"/>
    <n v="1973"/>
    <n v="5"/>
    <s v="Female"/>
    <s v="524 Ocean Drive"/>
    <n v="29.76"/>
    <n v="-95.38"/>
    <n v="95039"/>
    <n v="193773"/>
    <n v="241571"/>
    <n v="660"/>
    <n v="1"/>
    <d v="1905-07-14T00:00:00"/>
    <n v="3"/>
    <n v="22"/>
    <d v="2022-03-22T00:00:00"/>
    <s v="Mar-2022"/>
  </r>
  <r>
    <n v="1602"/>
    <n v="41"/>
    <n v="66"/>
    <n v="1979"/>
    <n v="2"/>
    <s v="Female"/>
    <s v="2079 Maple Drive"/>
    <n v="40.380000000000003"/>
    <n v="-77.88"/>
    <n v="14650"/>
    <n v="29864"/>
    <n v="44902"/>
    <n v="717"/>
    <n v="2"/>
    <d v="1905-07-15T00:00:00"/>
    <n v="6"/>
    <n v="24"/>
    <d v="2023-06-24T00:00:00"/>
    <s v="Jun-2023"/>
  </r>
  <r>
    <n v="1938"/>
    <n v="22"/>
    <n v="67"/>
    <n v="1997"/>
    <n v="7"/>
    <s v="Male"/>
    <s v="295 Valley Drive"/>
    <n v="29.45"/>
    <n v="-98.5"/>
    <n v="28135"/>
    <n v="57367"/>
    <n v="115418"/>
    <n v="795"/>
    <n v="2"/>
    <d v="1905-07-15T00:00:00"/>
    <n v="6"/>
    <n v="3"/>
    <d v="2023-06-03T00:00:00"/>
    <s v="Jun-2023"/>
  </r>
  <r>
    <n v="1492"/>
    <n v="63"/>
    <n v="58"/>
    <n v="1957"/>
    <n v="2"/>
    <s v="Female"/>
    <s v="2883 Ocean View Boulevard"/>
    <n v="47.32"/>
    <n v="-121.99"/>
    <n v="32697"/>
    <n v="56635"/>
    <n v="13015"/>
    <n v="786"/>
    <n v="8"/>
    <d v="1905-07-13T00:00:00"/>
    <n v="5"/>
    <n v="6"/>
    <d v="2021-05-06T00:00:00"/>
    <s v="May-2021"/>
  </r>
  <r>
    <n v="688"/>
    <n v="44"/>
    <n v="67"/>
    <n v="1975"/>
    <n v="3"/>
    <s v="Male"/>
    <s v="5125 Elm Drive"/>
    <n v="41.31"/>
    <n v="-111.96"/>
    <n v="23165"/>
    <n v="47227"/>
    <n v="151030"/>
    <n v="760"/>
    <n v="4"/>
    <d v="1905-07-14T00:00:00"/>
    <n v="11"/>
    <n v="5"/>
    <d v="2022-11-05T00:00:00"/>
    <s v="Nov-2022"/>
  </r>
  <r>
    <n v="749"/>
    <n v="22"/>
    <n v="68"/>
    <n v="1997"/>
    <n v="10"/>
    <s v="Male"/>
    <s v="4098 Park Drive"/>
    <n v="32.75"/>
    <n v="-97.33"/>
    <n v="12051"/>
    <n v="24574"/>
    <n v="80667"/>
    <n v="674"/>
    <n v="3"/>
    <d v="1905-07-15T00:00:00"/>
    <n v="5"/>
    <n v="7"/>
    <d v="2023-05-07T00:00:00"/>
    <s v="May-2023"/>
  </r>
  <r>
    <n v="643"/>
    <n v="29"/>
    <n v="65"/>
    <n v="1991"/>
    <n v="1"/>
    <s v="Female"/>
    <s v="892 Spruce Street"/>
    <n v="40.69"/>
    <n v="-73.75"/>
    <n v="21283"/>
    <n v="43397"/>
    <n v="42168"/>
    <n v="697"/>
    <n v="2"/>
    <d v="1905-07-13T00:00:00"/>
    <n v="5"/>
    <n v="16"/>
    <d v="2021-05-16T00:00:00"/>
    <s v="May-2021"/>
  </r>
  <r>
    <n v="1219"/>
    <n v="28"/>
    <n v="72"/>
    <n v="1991"/>
    <n v="6"/>
    <s v="Female"/>
    <s v="9977 Oak Avenue"/>
    <n v="38.68"/>
    <n v="-76.17"/>
    <n v="28497"/>
    <n v="58105"/>
    <n v="70254"/>
    <n v="688"/>
    <n v="3"/>
    <d v="1905-07-13T00:00:00"/>
    <n v="10"/>
    <n v="4"/>
    <d v="2021-10-04T00:00:00"/>
    <s v="Oct-2021"/>
  </r>
  <r>
    <n v="1198"/>
    <n v="82"/>
    <n v="67"/>
    <n v="1937"/>
    <n v="6"/>
    <s v="Male"/>
    <s v="79 South Boulevard"/>
    <n v="29.5"/>
    <n v="-97.44"/>
    <n v="15092"/>
    <n v="10869"/>
    <n v="1820"/>
    <n v="820"/>
    <n v="2"/>
    <d v="1905-07-15T00:00:00"/>
    <n v="11"/>
    <n v="19"/>
    <d v="2023-11-19T00:00:00"/>
    <s v="Nov-2023"/>
  </r>
  <r>
    <n v="898"/>
    <n v="90"/>
    <n v="66"/>
    <n v="1929"/>
    <n v="6"/>
    <s v="Female"/>
    <s v="145 River Drive"/>
    <n v="40.590000000000003"/>
    <n v="-75.47"/>
    <n v="12427"/>
    <n v="19893"/>
    <n v="1712"/>
    <n v="566"/>
    <n v="3"/>
    <d v="1905-07-13T00:00:00"/>
    <n v="7"/>
    <n v="3"/>
    <d v="2021-07-03T00:00:00"/>
    <s v="Jul-2021"/>
  </r>
  <r>
    <n v="882"/>
    <n v="63"/>
    <n v="65"/>
    <n v="1956"/>
    <n v="8"/>
    <s v="Male"/>
    <s v="7605 Essex Boulevard"/>
    <n v="40.39"/>
    <n v="-82.47"/>
    <n v="18019"/>
    <n v="36743"/>
    <n v="71719"/>
    <n v="612"/>
    <n v="2"/>
    <d v="1905-07-13T00:00:00"/>
    <n v="9"/>
    <n v="24"/>
    <d v="2021-09-24T00:00:00"/>
    <s v="Sep-2021"/>
  </r>
  <r>
    <n v="348"/>
    <n v="49"/>
    <n v="70"/>
    <n v="1970"/>
    <n v="7"/>
    <s v="Female"/>
    <s v="480 Seventh Lane"/>
    <n v="40.22"/>
    <n v="-74.760000000000005"/>
    <n v="22747"/>
    <n v="46377"/>
    <n v="79980"/>
    <n v="719"/>
    <n v="3"/>
    <d v="1905-07-13T00:00:00"/>
    <n v="4"/>
    <n v="12"/>
    <d v="2021-04-12T00:00:00"/>
    <s v="Apr-2021"/>
  </r>
  <r>
    <n v="633"/>
    <n v="36"/>
    <n v="69"/>
    <n v="1983"/>
    <n v="10"/>
    <s v="Female"/>
    <s v="5506 Fifth Boulevard"/>
    <n v="33.880000000000003"/>
    <n v="-118.27"/>
    <n v="24611"/>
    <n v="50179"/>
    <n v="110515"/>
    <n v="743"/>
    <n v="1"/>
    <d v="1905-07-13T00:00:00"/>
    <n v="1"/>
    <n v="12"/>
    <d v="2021-01-12T00:00:00"/>
    <s v="Jan-2021"/>
  </r>
  <r>
    <n v="1493"/>
    <n v="30"/>
    <n v="65"/>
    <n v="1989"/>
    <n v="11"/>
    <s v="Male"/>
    <s v="136 Spruce Street"/>
    <n v="38.22"/>
    <n v="-122.55"/>
    <n v="26748"/>
    <n v="54537"/>
    <n v="121987"/>
    <n v="765"/>
    <n v="4"/>
    <d v="1905-07-15T00:00:00"/>
    <n v="11"/>
    <n v="20"/>
    <d v="2023-11-20T00:00:00"/>
    <s v="Nov-2023"/>
  </r>
  <r>
    <n v="1161"/>
    <n v="23"/>
    <n v="66"/>
    <n v="1996"/>
    <n v="12"/>
    <s v="Male"/>
    <s v="306 First Drive"/>
    <n v="28.68"/>
    <n v="-81.510000000000005"/>
    <n v="24155"/>
    <n v="49255"/>
    <n v="6557"/>
    <n v="823"/>
    <n v="2"/>
    <d v="1905-07-14T00:00:00"/>
    <n v="9"/>
    <n v="4"/>
    <d v="2022-09-04T00:00:00"/>
    <s v="Sep-2022"/>
  </r>
  <r>
    <n v="217"/>
    <n v="42"/>
    <n v="65"/>
    <n v="1977"/>
    <n v="10"/>
    <s v="Male"/>
    <s v="272 Burns Boulevard"/>
    <n v="41.77"/>
    <n v="-87.82"/>
    <n v="15221"/>
    <n v="31031"/>
    <n v="21853"/>
    <n v="744"/>
    <n v="7"/>
    <d v="1905-07-14T00:00:00"/>
    <n v="6"/>
    <n v="1"/>
    <d v="2022-06-01T00:00:00"/>
    <s v="Jun-2022"/>
  </r>
  <r>
    <n v="1877"/>
    <n v="65"/>
    <n v="66"/>
    <n v="1955"/>
    <n v="1"/>
    <s v="Male"/>
    <s v="190 Sixth Drive"/>
    <n v="32.92"/>
    <n v="-96.45"/>
    <n v="34659"/>
    <n v="70673"/>
    <n v="87605"/>
    <n v="714"/>
    <n v="4"/>
    <d v="1905-07-14T00:00:00"/>
    <n v="6"/>
    <n v="23"/>
    <d v="2022-06-23T00:00:00"/>
    <s v="Jun-2022"/>
  </r>
  <r>
    <n v="668"/>
    <n v="87"/>
    <n v="57"/>
    <n v="1932"/>
    <n v="10"/>
    <s v="Female"/>
    <s v="8569 Wessex Boulevard"/>
    <n v="33.520000000000003"/>
    <n v="-86.79"/>
    <n v="13263"/>
    <n v="16342"/>
    <n v="1758"/>
    <n v="747"/>
    <n v="5"/>
    <d v="1905-07-13T00:00:00"/>
    <n v="1"/>
    <n v="14"/>
    <d v="2021-01-14T00:00:00"/>
    <s v="Jan-2021"/>
  </r>
  <r>
    <n v="533"/>
    <n v="22"/>
    <n v="65"/>
    <n v="1997"/>
    <n v="9"/>
    <s v="Male"/>
    <s v="385 Lexington Boulevard"/>
    <n v="32.71"/>
    <n v="-102.65"/>
    <n v="15183"/>
    <n v="30961"/>
    <n v="42597"/>
    <n v="677"/>
    <n v="1"/>
    <d v="1905-07-13T00:00:00"/>
    <n v="5"/>
    <n v="17"/>
    <d v="2021-05-17T00:00:00"/>
    <s v="May-2021"/>
  </r>
  <r>
    <n v="203"/>
    <n v="58"/>
    <n v="67"/>
    <n v="1961"/>
    <n v="3"/>
    <s v="Female"/>
    <s v="407 Park Lane"/>
    <n v="32.9"/>
    <n v="-80.930000000000007"/>
    <n v="14864"/>
    <n v="30305"/>
    <n v="23392"/>
    <n v="776"/>
    <n v="3"/>
    <d v="1905-07-15T00:00:00"/>
    <n v="7"/>
    <n v="14"/>
    <d v="2023-07-14T00:00:00"/>
    <s v="Jul-2023"/>
  </r>
  <r>
    <n v="1738"/>
    <n v="30"/>
    <n v="68"/>
    <n v="1989"/>
    <n v="3"/>
    <s v="Male"/>
    <s v="5142 Little Creek Street"/>
    <n v="35.67"/>
    <n v="-97.41"/>
    <n v="33736"/>
    <n v="68784"/>
    <n v="198417"/>
    <n v="696"/>
    <n v="4"/>
    <d v="1905-07-13T00:00:00"/>
    <n v="12"/>
    <n v="17"/>
    <d v="2021-12-17T00:00:00"/>
    <s v="Dec-2021"/>
  </r>
  <r>
    <n v="713"/>
    <n v="25"/>
    <n v="71"/>
    <n v="1994"/>
    <n v="8"/>
    <s v="Female"/>
    <s v="224 Mountain View Boulevard"/>
    <n v="48.19"/>
    <n v="-114.38"/>
    <n v="17040"/>
    <n v="34745"/>
    <n v="26503"/>
    <n v="691"/>
    <n v="4"/>
    <d v="1905-07-15T00:00:00"/>
    <n v="8"/>
    <n v="10"/>
    <d v="2023-08-10T00:00:00"/>
    <s v="Aug-2023"/>
  </r>
  <r>
    <n v="1631"/>
    <n v="18"/>
    <n v="67"/>
    <n v="2001"/>
    <n v="11"/>
    <s v="Female"/>
    <s v="4735 Fifth Avenue"/>
    <n v="30.44"/>
    <n v="-91.12"/>
    <n v="31741"/>
    <n v="64715"/>
    <n v="174664"/>
    <n v="740"/>
    <n v="3"/>
    <d v="1905-07-15T00:00:00"/>
    <n v="11"/>
    <n v="21"/>
    <d v="2023-11-21T00:00:00"/>
    <s v="Nov-2023"/>
  </r>
  <r>
    <n v="1487"/>
    <n v="59"/>
    <n v="69"/>
    <n v="1961"/>
    <n v="2"/>
    <s v="Female"/>
    <s v="4793 North Street"/>
    <n v="40.69"/>
    <n v="-80.010000000000005"/>
    <n v="39464"/>
    <n v="80464"/>
    <n v="76261"/>
    <n v="727"/>
    <n v="3"/>
    <d v="1905-07-15T00:00:00"/>
    <n v="7"/>
    <n v="5"/>
    <d v="2023-07-05T00:00:00"/>
    <s v="Jul-2023"/>
  </r>
  <r>
    <n v="1265"/>
    <n v="18"/>
    <n v="67"/>
    <n v="2002"/>
    <n v="2"/>
    <s v="Female"/>
    <s v="72 El Camino Boulevard"/>
    <n v="40.43"/>
    <n v="-79.97"/>
    <n v="24400"/>
    <n v="49748"/>
    <n v="23161"/>
    <n v="748"/>
    <n v="1"/>
    <d v="1905-07-14T00:00:00"/>
    <n v="11"/>
    <n v="6"/>
    <d v="2022-11-06T00:00:00"/>
    <s v="Nov-2022"/>
  </r>
  <r>
    <n v="370"/>
    <n v="61"/>
    <n v="58"/>
    <n v="1958"/>
    <n v="11"/>
    <s v="Male"/>
    <s v="381 Fifth Lane"/>
    <n v="34.07"/>
    <n v="-117.62"/>
    <n v="16113"/>
    <n v="41904"/>
    <n v="12545"/>
    <n v="655"/>
    <n v="4"/>
    <d v="1905-07-15T00:00:00"/>
    <n v="10"/>
    <n v="24"/>
    <d v="2023-10-24T00:00:00"/>
    <s v="Oct-2023"/>
  </r>
  <r>
    <n v="1014"/>
    <n v="54"/>
    <n v="70"/>
    <n v="1965"/>
    <n v="9"/>
    <s v="Female"/>
    <s v="393 Mountain View Lane"/>
    <n v="33.6"/>
    <n v="-117.82"/>
    <n v="96516"/>
    <n v="196784"/>
    <n v="437533"/>
    <n v="729"/>
    <n v="3"/>
    <d v="1905-07-14T00:00:00"/>
    <n v="2"/>
    <n v="14"/>
    <d v="2022-02-14T00:00:00"/>
    <s v="Feb-2022"/>
  </r>
  <r>
    <n v="290"/>
    <n v="27"/>
    <n v="66"/>
    <n v="1992"/>
    <n v="3"/>
    <s v="Female"/>
    <s v="293 Wessex Street"/>
    <n v="42.4"/>
    <n v="-83.6"/>
    <n v="49458"/>
    <n v="100837"/>
    <n v="61377"/>
    <n v="687"/>
    <n v="2"/>
    <d v="1905-07-13T00:00:00"/>
    <n v="6"/>
    <n v="24"/>
    <d v="2021-06-24T00:00:00"/>
    <s v="Jun-2021"/>
  </r>
  <r>
    <n v="985"/>
    <n v="32"/>
    <n v="65"/>
    <n v="1987"/>
    <n v="6"/>
    <s v="Male"/>
    <s v="7276 Fourth Drive"/>
    <n v="42.8"/>
    <n v="-83.71"/>
    <n v="25334"/>
    <n v="51654"/>
    <n v="95454"/>
    <n v="600"/>
    <n v="4"/>
    <d v="1905-07-13T00:00:00"/>
    <n v="11"/>
    <n v="22"/>
    <d v="2021-11-22T00:00:00"/>
    <s v="Nov-2021"/>
  </r>
  <r>
    <n v="135"/>
    <n v="64"/>
    <n v="69"/>
    <n v="1955"/>
    <n v="6"/>
    <s v="Female"/>
    <s v="327 Lafayette Boulevard"/>
    <n v="39.72"/>
    <n v="-82.59"/>
    <n v="18680"/>
    <n v="38088"/>
    <n v="51679"/>
    <n v="691"/>
    <n v="2"/>
    <d v="1905-07-15T00:00:00"/>
    <n v="5"/>
    <n v="16"/>
    <d v="2023-05-16T00:00:00"/>
    <s v="May-2023"/>
  </r>
  <r>
    <n v="307"/>
    <n v="18"/>
    <n v="69"/>
    <n v="2001"/>
    <n v="8"/>
    <s v="Male"/>
    <s v="2846 Lake Avenue"/>
    <n v="30.23"/>
    <n v="-92.81"/>
    <n v="18082"/>
    <n v="36866"/>
    <n v="0"/>
    <n v="680"/>
    <n v="2"/>
    <d v="1905-07-14T00:00:00"/>
    <n v="1"/>
    <n v="1"/>
    <d v="2022-01-01T00:00:00"/>
    <s v="Jan-2022"/>
  </r>
  <r>
    <n v="1783"/>
    <n v="52"/>
    <n v="70"/>
    <n v="1967"/>
    <n v="9"/>
    <s v="Male"/>
    <s v="2093 Ocean Street"/>
    <n v="37.78"/>
    <n v="-122.24"/>
    <n v="18443"/>
    <n v="37607"/>
    <n v="63689"/>
    <n v="749"/>
    <n v="5"/>
    <d v="1905-07-14T00:00:00"/>
    <n v="7"/>
    <n v="21"/>
    <d v="2022-07-21T00:00:00"/>
    <s v="Jul-2022"/>
  </r>
  <r>
    <n v="1321"/>
    <n v="49"/>
    <n v="66"/>
    <n v="1970"/>
    <n v="10"/>
    <s v="Female"/>
    <s v="981 Fifth Boulevard"/>
    <n v="40.26"/>
    <n v="-103.79"/>
    <n v="16910"/>
    <n v="34480"/>
    <n v="58795"/>
    <n v="696"/>
    <n v="1"/>
    <d v="1905-07-15T00:00:00"/>
    <n v="4"/>
    <n v="5"/>
    <d v="2023-04-05T00:00:00"/>
    <s v="Apr-2023"/>
  </r>
  <r>
    <n v="1511"/>
    <n v="43"/>
    <n v="66"/>
    <n v="1977"/>
    <n v="1"/>
    <s v="Male"/>
    <s v="18 Norfolk Boulevard"/>
    <n v="43.07"/>
    <n v="-89.38"/>
    <n v="23680"/>
    <n v="48279"/>
    <n v="114254"/>
    <n v="719"/>
    <n v="2"/>
    <d v="1905-07-13T00:00:00"/>
    <n v="2"/>
    <n v="9"/>
    <d v="2021-02-09T00:00:00"/>
    <s v="Feb-2021"/>
  </r>
  <r>
    <n v="900"/>
    <n v="36"/>
    <n v="65"/>
    <n v="1983"/>
    <n v="7"/>
    <s v="Male"/>
    <s v="977 Littlewood Avenue"/>
    <n v="30.17"/>
    <n v="-85.67"/>
    <n v="16133"/>
    <n v="32896"/>
    <n v="69800"/>
    <n v="735"/>
    <n v="2"/>
    <d v="1905-07-14T00:00:00"/>
    <n v="7"/>
    <n v="10"/>
    <d v="2022-07-10T00:00:00"/>
    <s v="Jul-2022"/>
  </r>
  <r>
    <n v="953"/>
    <n v="18"/>
    <n v="71"/>
    <n v="2001"/>
    <n v="6"/>
    <s v="Male"/>
    <s v="993 Mountain View Avenue"/>
    <n v="33.78"/>
    <n v="-117.33"/>
    <n v="14667"/>
    <n v="29909"/>
    <n v="42832"/>
    <n v="664"/>
    <n v="2"/>
    <d v="1905-07-15T00:00:00"/>
    <n v="12"/>
    <n v="9"/>
    <d v="2023-12-09T00:00:00"/>
    <s v="Dec-2023"/>
  </r>
  <r>
    <n v="233"/>
    <n v="37"/>
    <n v="64"/>
    <n v="1982"/>
    <n v="12"/>
    <s v="Female"/>
    <s v="896 Rose Street"/>
    <n v="44.96"/>
    <n v="-93.26"/>
    <n v="23278"/>
    <n v="47464"/>
    <n v="83591"/>
    <n v="716"/>
    <n v="1"/>
    <d v="1905-07-14T00:00:00"/>
    <n v="1"/>
    <n v="11"/>
    <d v="2022-01-11T00:00:00"/>
    <s v="Jan-2022"/>
  </r>
  <r>
    <n v="406"/>
    <n v="23"/>
    <n v="64"/>
    <n v="1996"/>
    <n v="5"/>
    <s v="Female"/>
    <s v="2418 Mill Drive"/>
    <n v="37.299999999999997"/>
    <n v="-122"/>
    <n v="41750"/>
    <n v="85128"/>
    <n v="108678"/>
    <n v="641"/>
    <n v="1"/>
    <d v="1905-07-14T00:00:00"/>
    <n v="2"/>
    <n v="4"/>
    <d v="2022-02-04T00:00:00"/>
    <s v="Feb-2022"/>
  </r>
  <r>
    <n v="1069"/>
    <n v="54"/>
    <n v="69"/>
    <n v="1965"/>
    <n v="9"/>
    <s v="Male"/>
    <s v="3683 Fifth Street"/>
    <n v="35.299999999999997"/>
    <n v="-81.03"/>
    <n v="22487"/>
    <n v="45852"/>
    <n v="114746"/>
    <n v="615"/>
    <n v="2"/>
    <d v="1905-07-15T00:00:00"/>
    <n v="1"/>
    <n v="22"/>
    <d v="2023-01-22T00:00:00"/>
    <s v="Jan-2023"/>
  </r>
  <r>
    <n v="180"/>
    <n v="33"/>
    <n v="67"/>
    <n v="1986"/>
    <n v="7"/>
    <s v="Female"/>
    <s v="0 Elm Street"/>
    <n v="33.53"/>
    <n v="-112.18"/>
    <n v="13024"/>
    <n v="26556"/>
    <n v="43042"/>
    <n v="840"/>
    <n v="2"/>
    <d v="1905-07-15T00:00:00"/>
    <n v="8"/>
    <n v="14"/>
    <d v="2023-08-14T00:00:00"/>
    <s v="Aug-2023"/>
  </r>
  <r>
    <n v="996"/>
    <n v="63"/>
    <n v="67"/>
    <n v="1956"/>
    <n v="11"/>
    <s v="Female"/>
    <s v="2302 Catherine Lane"/>
    <n v="26.02"/>
    <n v="-80.16"/>
    <n v="19712"/>
    <n v="40194"/>
    <n v="107765"/>
    <n v="738"/>
    <n v="6"/>
    <d v="1905-07-15T00:00:00"/>
    <n v="7"/>
    <n v="20"/>
    <d v="2023-07-20T00:00:00"/>
    <s v="Jul-2023"/>
  </r>
  <r>
    <n v="1866"/>
    <n v="22"/>
    <n v="67"/>
    <n v="1998"/>
    <n v="2"/>
    <s v="Male"/>
    <s v="213 Rose Drive"/>
    <n v="32.85"/>
    <n v="-96.96"/>
    <n v="30475"/>
    <n v="62135"/>
    <n v="75209"/>
    <n v="676"/>
    <n v="2"/>
    <d v="1905-07-14T00:00:00"/>
    <n v="2"/>
    <n v="17"/>
    <d v="2022-02-17T00:00:00"/>
    <s v="Feb-2022"/>
  </r>
  <r>
    <n v="1981"/>
    <n v="48"/>
    <n v="65"/>
    <n v="1972"/>
    <n v="1"/>
    <s v="Male"/>
    <s v="8975 Littlewood Boulevard"/>
    <n v="26.63"/>
    <n v="-81.99"/>
    <n v="19274"/>
    <n v="39303"/>
    <n v="23650"/>
    <n v="702"/>
    <n v="7"/>
    <d v="1905-07-15T00:00:00"/>
    <n v="4"/>
    <n v="3"/>
    <d v="2023-04-03T00:00:00"/>
    <s v="Apr-2023"/>
  </r>
  <r>
    <n v="870"/>
    <n v="63"/>
    <n v="64"/>
    <n v="1956"/>
    <n v="3"/>
    <s v="Female"/>
    <s v="1389 Park Lane"/>
    <n v="38.64"/>
    <n v="-76.900000000000006"/>
    <n v="35114"/>
    <n v="71593"/>
    <n v="132181"/>
    <n v="821"/>
    <n v="3"/>
    <d v="1905-07-14T00:00:00"/>
    <n v="10"/>
    <n v="14"/>
    <d v="2022-10-14T00:00:00"/>
    <s v="Oct-2022"/>
  </r>
  <r>
    <n v="16"/>
    <n v="75"/>
    <n v="67"/>
    <n v="1944"/>
    <n v="12"/>
    <s v="Male"/>
    <s v="2890 Eighth Lane"/>
    <n v="41.88"/>
    <n v="-87.84"/>
    <n v="15451"/>
    <n v="22158"/>
    <n v="19101"/>
    <n v="681"/>
    <n v="5"/>
    <d v="1905-07-13T00:00:00"/>
    <n v="3"/>
    <n v="28"/>
    <d v="2021-03-28T00:00:00"/>
    <s v="Mar-2021"/>
  </r>
  <r>
    <n v="46"/>
    <n v="62"/>
    <n v="66"/>
    <n v="1957"/>
    <n v="6"/>
    <s v="Male"/>
    <s v="20 Littlewood Boulevard"/>
    <n v="40.659999999999997"/>
    <n v="-73.84"/>
    <n v="26481"/>
    <n v="53996"/>
    <n v="98211"/>
    <n v="632"/>
    <n v="4"/>
    <d v="1905-07-14T00:00:00"/>
    <n v="5"/>
    <n v="15"/>
    <d v="2022-05-15T00:00:00"/>
    <s v="May-2022"/>
  </r>
  <r>
    <n v="800"/>
    <n v="28"/>
    <n v="73"/>
    <n v="1991"/>
    <n v="10"/>
    <s v="Female"/>
    <s v="6413 Second Street"/>
    <n v="30.44"/>
    <n v="-87.18"/>
    <n v="12766"/>
    <n v="26025"/>
    <n v="23971"/>
    <n v="723"/>
    <n v="4"/>
    <d v="1905-07-14T00:00:00"/>
    <n v="12"/>
    <n v="5"/>
    <d v="2022-12-05T00:00:00"/>
    <s v="Dec-2022"/>
  </r>
  <r>
    <n v="1968"/>
    <n v="25"/>
    <n v="69"/>
    <n v="1994"/>
    <n v="11"/>
    <s v="Female"/>
    <s v="611 Elm Lane"/>
    <n v="40.94"/>
    <n v="-73.86"/>
    <n v="31299"/>
    <n v="63816"/>
    <n v="100128"/>
    <n v="775"/>
    <n v="1"/>
    <d v="1905-07-13T00:00:00"/>
    <n v="3"/>
    <n v="16"/>
    <d v="2021-03-16T00:00:00"/>
    <s v="Mar-2021"/>
  </r>
  <r>
    <n v="697"/>
    <n v="56"/>
    <n v="73"/>
    <n v="1964"/>
    <n v="1"/>
    <s v="Female"/>
    <s v="889 Martin Luther King Avenue"/>
    <n v="35.72"/>
    <n v="-78.84"/>
    <n v="32485"/>
    <n v="66230"/>
    <n v="90248"/>
    <n v="742"/>
    <n v="3"/>
    <d v="1905-07-15T00:00:00"/>
    <n v="5"/>
    <n v="11"/>
    <d v="2023-05-11T00:00:00"/>
    <s v="May-2023"/>
  </r>
  <r>
    <n v="1269"/>
    <n v="56"/>
    <n v="56"/>
    <n v="1963"/>
    <n v="10"/>
    <s v="Male"/>
    <s v="336 Rose Avenue"/>
    <n v="41.83"/>
    <n v="-87.68"/>
    <n v="25365"/>
    <n v="36335"/>
    <n v="28929"/>
    <n v="676"/>
    <n v="2"/>
    <d v="1905-07-14T00:00:00"/>
    <n v="5"/>
    <n v="15"/>
    <d v="2022-05-15T00:00:00"/>
    <s v="May-2022"/>
  </r>
  <r>
    <n v="1782"/>
    <n v="59"/>
    <n v="61"/>
    <n v="1961"/>
    <n v="2"/>
    <s v="Female"/>
    <s v="4254 Plum Lane"/>
    <n v="33.74"/>
    <n v="-117.99"/>
    <n v="19438"/>
    <n v="39633"/>
    <n v="58586"/>
    <n v="777"/>
    <n v="3"/>
    <d v="1905-07-15T00:00:00"/>
    <n v="12"/>
    <n v="23"/>
    <d v="2023-12-23T00:00:00"/>
    <s v="Dec-2023"/>
  </r>
  <r>
    <n v="1977"/>
    <n v="43"/>
    <n v="69"/>
    <n v="1976"/>
    <n v="8"/>
    <s v="Female"/>
    <s v="825 Sussex Avenue"/>
    <n v="41.5"/>
    <n v="-87.5"/>
    <n v="28048"/>
    <n v="57185"/>
    <n v="0"/>
    <n v="773"/>
    <n v="3"/>
    <d v="1905-07-15T00:00:00"/>
    <n v="3"/>
    <n v="1"/>
    <d v="2023-03-01T00:00:00"/>
    <s v="Mar-2023"/>
  </r>
  <r>
    <n v="1734"/>
    <n v="37"/>
    <n v="69"/>
    <n v="1982"/>
    <n v="11"/>
    <s v="Male"/>
    <s v="185 Forest Drive"/>
    <n v="33.950000000000003"/>
    <n v="-84.54"/>
    <n v="40530"/>
    <n v="82637"/>
    <n v="84762"/>
    <n v="739"/>
    <n v="2"/>
    <d v="1905-07-14T00:00:00"/>
    <n v="7"/>
    <n v="13"/>
    <d v="2022-07-13T00:00:00"/>
    <s v="Jul-2022"/>
  </r>
  <r>
    <n v="1913"/>
    <n v="60"/>
    <n v="57"/>
    <n v="1960"/>
    <n v="1"/>
    <s v="Female"/>
    <s v="561 Martin Luther King Avenue"/>
    <n v="42.47"/>
    <n v="-83.49"/>
    <n v="34259"/>
    <n v="31121"/>
    <n v="32768"/>
    <n v="619"/>
    <n v="5"/>
    <d v="1905-07-14T00:00:00"/>
    <n v="2"/>
    <n v="12"/>
    <d v="2022-02-12T00:00:00"/>
    <s v="Feb-2022"/>
  </r>
  <r>
    <n v="858"/>
    <n v="47"/>
    <n v="67"/>
    <n v="1972"/>
    <n v="11"/>
    <s v="Male"/>
    <s v="335 Valley Stream Boulevard"/>
    <n v="29.5"/>
    <n v="-97.44"/>
    <n v="15092"/>
    <n v="30774"/>
    <n v="51428"/>
    <n v="700"/>
    <n v="3"/>
    <d v="1905-07-14T00:00:00"/>
    <n v="1"/>
    <n v="17"/>
    <d v="2022-01-17T00:00:00"/>
    <s v="Jan-2022"/>
  </r>
  <r>
    <n v="606"/>
    <n v="48"/>
    <n v="67"/>
    <n v="1971"/>
    <n v="12"/>
    <s v="Male"/>
    <s v="1773 Hill Street"/>
    <n v="39.4"/>
    <n v="-88.8"/>
    <n v="16300"/>
    <n v="33236"/>
    <n v="57549"/>
    <n v="747"/>
    <n v="1"/>
    <d v="1905-07-15T00:00:00"/>
    <n v="6"/>
    <n v="25"/>
    <d v="2023-06-25T00:00:00"/>
    <s v="Jun-2023"/>
  </r>
  <r>
    <n v="1564"/>
    <n v="35"/>
    <n v="65"/>
    <n v="1984"/>
    <n v="10"/>
    <s v="Male"/>
    <s v="55 Ocean View Street"/>
    <n v="35.200000000000003"/>
    <n v="-101.81"/>
    <n v="18613"/>
    <n v="37947"/>
    <n v="49951"/>
    <n v="683"/>
    <n v="3"/>
    <d v="1905-07-15T00:00:00"/>
    <n v="10"/>
    <n v="22"/>
    <d v="2023-10-22T00:00:00"/>
    <s v="Oct-2023"/>
  </r>
  <r>
    <n v="1109"/>
    <n v="24"/>
    <n v="65"/>
    <n v="1995"/>
    <n v="11"/>
    <s v="Male"/>
    <s v="8245 El Camino Lane"/>
    <n v="37.68"/>
    <n v="-97.34"/>
    <n v="21518"/>
    <n v="43875"/>
    <n v="128146"/>
    <n v="639"/>
    <n v="1"/>
    <d v="1905-07-14T00:00:00"/>
    <n v="2"/>
    <n v="1"/>
    <d v="2022-02-01T00:00:00"/>
    <s v="Feb-2022"/>
  </r>
  <r>
    <n v="1301"/>
    <n v="26"/>
    <n v="66"/>
    <n v="1993"/>
    <n v="5"/>
    <s v="Female"/>
    <s v="9530 Washington Street"/>
    <n v="38.1"/>
    <n v="-122.63"/>
    <n v="30335"/>
    <n v="61850"/>
    <n v="81158"/>
    <n v="728"/>
    <n v="9"/>
    <d v="1905-07-13T00:00:00"/>
    <n v="5"/>
    <n v="3"/>
    <d v="2021-05-03T00:00:00"/>
    <s v="May-2021"/>
  </r>
  <r>
    <n v="1399"/>
    <n v="28"/>
    <n v="71"/>
    <n v="1991"/>
    <n v="5"/>
    <s v="Male"/>
    <s v="221 Lexington Avenue"/>
    <n v="32.08"/>
    <n v="-81.099999999999994"/>
    <n v="19770"/>
    <n v="40314"/>
    <n v="131348"/>
    <n v="707"/>
    <n v="4"/>
    <d v="1905-07-14T00:00:00"/>
    <n v="5"/>
    <n v="5"/>
    <d v="2022-05-05T00:00:00"/>
    <s v="May-2022"/>
  </r>
  <r>
    <n v="1775"/>
    <n v="26"/>
    <n v="67"/>
    <n v="1993"/>
    <n v="8"/>
    <s v="Male"/>
    <s v="2484 Norfolk Drive"/>
    <n v="38.909999999999997"/>
    <n v="-75.430000000000007"/>
    <n v="18622"/>
    <n v="37968"/>
    <n v="55982"/>
    <n v="788"/>
    <n v="3"/>
    <d v="1905-07-14T00:00:00"/>
    <n v="5"/>
    <n v="5"/>
    <d v="2022-05-05T00:00:00"/>
    <s v="May-2022"/>
  </r>
  <r>
    <n v="1673"/>
    <n v="41"/>
    <n v="67"/>
    <n v="1978"/>
    <n v="11"/>
    <s v="Male"/>
    <s v="133 Grant Lane"/>
    <n v="43.46"/>
    <n v="-85.95"/>
    <n v="17145"/>
    <n v="34954"/>
    <n v="45456"/>
    <n v="772"/>
    <n v="3"/>
    <d v="1905-07-13T00:00:00"/>
    <n v="4"/>
    <n v="13"/>
    <d v="2021-04-13T00:00:00"/>
    <s v="Apr-2021"/>
  </r>
  <r>
    <n v="1957"/>
    <n v="40"/>
    <n v="74"/>
    <n v="1979"/>
    <n v="9"/>
    <s v="Male"/>
    <s v="1977 Lake Avenue"/>
    <n v="34.15"/>
    <n v="-118.6"/>
    <n v="47055"/>
    <n v="95945"/>
    <n v="222735"/>
    <n v="772"/>
    <n v="2"/>
    <d v="1905-07-13T00:00:00"/>
    <n v="5"/>
    <n v="27"/>
    <d v="2021-05-27T00:00:00"/>
    <s v="May-2021"/>
  </r>
  <r>
    <n v="1033"/>
    <n v="18"/>
    <n v="58"/>
    <n v="2002"/>
    <n v="2"/>
    <s v="Female"/>
    <s v="352 George Street"/>
    <n v="43.07"/>
    <n v="-82.49"/>
    <n v="16598"/>
    <n v="33844"/>
    <n v="42109"/>
    <n v="684"/>
    <n v="2"/>
    <d v="1905-07-14T00:00:00"/>
    <n v="9"/>
    <n v="6"/>
    <d v="2022-09-06T00:00:00"/>
    <s v="Sep-2022"/>
  </r>
  <r>
    <n v="1024"/>
    <n v="66"/>
    <n v="67"/>
    <n v="1953"/>
    <n v="4"/>
    <s v="Male"/>
    <s v="554 Grant Boulevard"/>
    <n v="37.69"/>
    <n v="-97.13"/>
    <n v="32162"/>
    <n v="65573"/>
    <n v="143069"/>
    <n v="739"/>
    <n v="4"/>
    <d v="1905-07-15T00:00:00"/>
    <n v="3"/>
    <n v="28"/>
    <d v="2023-03-28T00:00:00"/>
    <s v="Mar-2023"/>
  </r>
  <r>
    <n v="1441"/>
    <n v="40"/>
    <n v="66"/>
    <n v="1979"/>
    <n v="7"/>
    <s v="Male"/>
    <s v="631 Ocean View Street"/>
    <n v="43.07"/>
    <n v="-89.38"/>
    <n v="23840"/>
    <n v="48609"/>
    <n v="43520"/>
    <n v="737"/>
    <n v="3"/>
    <d v="1905-07-15T00:00:00"/>
    <n v="1"/>
    <n v="6"/>
    <d v="2023-01-06T00:00:00"/>
    <s v="Jan-2023"/>
  </r>
  <r>
    <n v="1103"/>
    <n v="45"/>
    <n v="70"/>
    <n v="1974"/>
    <n v="5"/>
    <s v="Female"/>
    <s v="31 Jefferson Boulevard"/>
    <n v="47.09"/>
    <n v="-116.46"/>
    <n v="12618"/>
    <n v="25723"/>
    <n v="34007"/>
    <n v="746"/>
    <n v="3"/>
    <d v="1905-07-15T00:00:00"/>
    <n v="1"/>
    <n v="18"/>
    <d v="2023-01-18T00:00:00"/>
    <s v="Jan-2023"/>
  </r>
  <r>
    <n v="431"/>
    <n v="19"/>
    <n v="72"/>
    <n v="2000"/>
    <n v="3"/>
    <s v="Female"/>
    <s v="973 Federal Avenue"/>
    <n v="30.62"/>
    <n v="-87.89"/>
    <n v="25495"/>
    <n v="51984"/>
    <n v="79152"/>
    <n v="691"/>
    <n v="3"/>
    <d v="1905-07-13T00:00:00"/>
    <n v="5"/>
    <n v="12"/>
    <d v="2021-05-12T00:00:00"/>
    <s v="May-2021"/>
  </r>
  <r>
    <n v="165"/>
    <n v="34"/>
    <n v="65"/>
    <n v="1986"/>
    <n v="2"/>
    <s v="Male"/>
    <s v="95266 Bayview Drive"/>
    <n v="37.83"/>
    <n v="-122.22"/>
    <n v="52813"/>
    <n v="107683"/>
    <n v="225017"/>
    <n v="694"/>
    <n v="3"/>
    <d v="1905-07-15T00:00:00"/>
    <n v="2"/>
    <n v="9"/>
    <d v="2023-02-09T00:00:00"/>
    <s v="Feb-2023"/>
  </r>
  <r>
    <n v="353"/>
    <n v="24"/>
    <n v="69"/>
    <n v="1996"/>
    <n v="2"/>
    <s v="Female"/>
    <s v="932 Essex Street"/>
    <n v="33.83"/>
    <n v="-117.2"/>
    <n v="16109"/>
    <n v="32847"/>
    <n v="33514"/>
    <n v="721"/>
    <n v="2"/>
    <d v="1905-07-15T00:00:00"/>
    <n v="11"/>
    <n v="12"/>
    <d v="2023-11-12T00:00:00"/>
    <s v="Nov-2023"/>
  </r>
  <r>
    <n v="1758"/>
    <n v="57"/>
    <n v="66"/>
    <n v="1963"/>
    <n v="1"/>
    <s v="Male"/>
    <s v="126 Valley Drive"/>
    <n v="32.32"/>
    <n v="-90.2"/>
    <n v="11061"/>
    <n v="22556"/>
    <n v="43260"/>
    <n v="645"/>
    <n v="4"/>
    <d v="1905-07-13T00:00:00"/>
    <n v="1"/>
    <n v="16"/>
    <d v="2021-01-16T00:00:00"/>
    <s v="Jan-2021"/>
  </r>
  <r>
    <n v="1266"/>
    <n v="35"/>
    <n v="54"/>
    <n v="1984"/>
    <n v="9"/>
    <s v="Female"/>
    <s v="239 South Drive"/>
    <n v="39.51"/>
    <n v="-76.17"/>
    <n v="22590"/>
    <n v="46063"/>
    <n v="106528"/>
    <n v="618"/>
    <n v="1"/>
    <d v="1905-07-15T00:00:00"/>
    <n v="3"/>
    <n v="16"/>
    <d v="2023-03-16T00:00:00"/>
    <s v="Mar-2023"/>
  </r>
  <r>
    <n v="1943"/>
    <n v="19"/>
    <n v="65"/>
    <n v="2000"/>
    <n v="9"/>
    <s v="Female"/>
    <s v="1134 Valley Drive"/>
    <n v="41.71"/>
    <n v="-72.83"/>
    <n v="46762"/>
    <n v="95348"/>
    <n v="71972"/>
    <n v="706"/>
    <n v="3"/>
    <d v="1905-07-15T00:00:00"/>
    <n v="9"/>
    <n v="2"/>
    <d v="2023-09-02T00:00:00"/>
    <s v="Sep-2023"/>
  </r>
  <r>
    <n v="792"/>
    <n v="28"/>
    <n v="65"/>
    <n v="1992"/>
    <n v="1"/>
    <s v="Female"/>
    <s v="5863 Grant Avenue"/>
    <n v="38.71"/>
    <n v="-95.08"/>
    <n v="22158"/>
    <n v="45180"/>
    <n v="13168"/>
    <n v="698"/>
    <n v="2"/>
    <d v="1905-07-14T00:00:00"/>
    <n v="1"/>
    <n v="10"/>
    <d v="2022-01-10T00:00:00"/>
    <s v="Jan-2022"/>
  </r>
  <r>
    <n v="1055"/>
    <n v="37"/>
    <n v="69"/>
    <n v="1982"/>
    <n v="4"/>
    <s v="Male"/>
    <s v="3472 11th Avenue"/>
    <n v="28.5"/>
    <n v="-81.37"/>
    <n v="15137"/>
    <n v="30865"/>
    <n v="55079"/>
    <n v="594"/>
    <n v="1"/>
    <d v="1905-07-13T00:00:00"/>
    <n v="3"/>
    <n v="4"/>
    <d v="2021-03-04T00:00:00"/>
    <s v="Mar-2021"/>
  </r>
  <r>
    <n v="1159"/>
    <n v="20"/>
    <n v="69"/>
    <n v="1999"/>
    <n v="11"/>
    <s v="Male"/>
    <s v="5590 Bayview Avenue"/>
    <n v="43.05"/>
    <n v="-82.67"/>
    <n v="20377"/>
    <n v="41543"/>
    <n v="49021"/>
    <n v="732"/>
    <n v="4"/>
    <d v="1905-07-13T00:00:00"/>
    <n v="9"/>
    <n v="9"/>
    <d v="2021-09-09T00:00:00"/>
    <s v="Sep-2021"/>
  </r>
  <r>
    <n v="1115"/>
    <n v="53"/>
    <n v="73"/>
    <n v="1966"/>
    <n v="9"/>
    <s v="Male"/>
    <s v="94 Jefferson Drive"/>
    <n v="32.32"/>
    <n v="-95.3"/>
    <n v="14811"/>
    <n v="30198"/>
    <n v="40950"/>
    <n v="693"/>
    <n v="6"/>
    <d v="1905-07-13T00:00:00"/>
    <n v="9"/>
    <n v="3"/>
    <d v="2021-09-03T00:00:00"/>
    <s v="Sep-2021"/>
  </r>
  <r>
    <n v="38"/>
    <n v="45"/>
    <n v="64"/>
    <n v="1974"/>
    <n v="12"/>
    <s v="Female"/>
    <s v="582 Birch Boulevard"/>
    <n v="26.63"/>
    <n v="-81.849999999999994"/>
    <n v="19621"/>
    <n v="40006"/>
    <n v="72794"/>
    <n v="621"/>
    <n v="1"/>
    <d v="1905-07-14T00:00:00"/>
    <n v="3"/>
    <n v="18"/>
    <d v="2022-03-18T00:00:00"/>
    <s v="Mar-2022"/>
  </r>
  <r>
    <n v="1027"/>
    <n v="53"/>
    <n v="68"/>
    <n v="1966"/>
    <n v="5"/>
    <s v="Male"/>
    <s v="809 Mountain View Boulevard"/>
    <n v="38.880000000000003"/>
    <n v="-94.81"/>
    <n v="30232"/>
    <n v="61646"/>
    <n v="0"/>
    <n v="693"/>
    <n v="3"/>
    <d v="1905-07-15T00:00:00"/>
    <n v="1"/>
    <n v="18"/>
    <d v="2023-01-18T00:00:00"/>
    <s v="Jan-2023"/>
  </r>
  <r>
    <n v="11"/>
    <n v="39"/>
    <n v="67"/>
    <n v="1980"/>
    <n v="10"/>
    <s v="Female"/>
    <s v="6339 Fourth Street"/>
    <n v="39.450000000000003"/>
    <n v="-76.81"/>
    <n v="33175"/>
    <n v="67643"/>
    <n v="0"/>
    <n v="714"/>
    <n v="6"/>
    <d v="1905-07-13T00:00:00"/>
    <n v="5"/>
    <n v="9"/>
    <d v="2021-05-09T00:00:00"/>
    <s v="May-2021"/>
  </r>
  <r>
    <n v="871"/>
    <n v="86"/>
    <n v="71"/>
    <n v="1933"/>
    <n v="5"/>
    <s v="Female"/>
    <s v="81 Hill Avenue"/>
    <n v="42.38"/>
    <n v="-83.1"/>
    <n v="13820"/>
    <n v="22650"/>
    <n v="0"/>
    <n v="690"/>
    <n v="6"/>
    <d v="1905-07-14T00:00:00"/>
    <n v="3"/>
    <n v="1"/>
    <d v="2022-03-01T00:00:00"/>
    <s v="Mar-2022"/>
  </r>
  <r>
    <n v="746"/>
    <n v="63"/>
    <n v="67"/>
    <n v="1956"/>
    <n v="10"/>
    <s v="Male"/>
    <s v="28136 Wessex Street"/>
    <n v="40.64"/>
    <n v="-73.94"/>
    <n v="14856"/>
    <n v="30288"/>
    <n v="42745"/>
    <n v="689"/>
    <n v="4"/>
    <d v="1905-07-14T00:00:00"/>
    <n v="12"/>
    <n v="18"/>
    <d v="2022-12-18T00:00:00"/>
    <s v="Dec-2022"/>
  </r>
  <r>
    <n v="1520"/>
    <n v="67"/>
    <n v="65"/>
    <n v="1952"/>
    <n v="10"/>
    <s v="Male"/>
    <s v="8787 Rose Avenue"/>
    <n v="37.72"/>
    <n v="-122.44"/>
    <n v="22549"/>
    <n v="47213"/>
    <n v="1082"/>
    <n v="789"/>
    <n v="5"/>
    <d v="1905-07-14T00:00:00"/>
    <n v="7"/>
    <n v="28"/>
    <d v="2022-07-28T00:00:00"/>
    <s v="Jul-2022"/>
  </r>
  <r>
    <n v="1372"/>
    <n v="76"/>
    <n v="66"/>
    <n v="1943"/>
    <n v="10"/>
    <s v="Female"/>
    <s v="96 Ninth Lane"/>
    <n v="34.950000000000003"/>
    <n v="-96.75"/>
    <n v="15005"/>
    <n v="28215"/>
    <n v="18116"/>
    <n v="697"/>
    <n v="2"/>
    <d v="1905-07-14T00:00:00"/>
    <n v="1"/>
    <n v="7"/>
    <d v="2022-01-07T00:00:00"/>
    <s v="Jan-2022"/>
  </r>
  <r>
    <n v="1799"/>
    <n v="32"/>
    <n v="55"/>
    <n v="1987"/>
    <n v="4"/>
    <s v="Male"/>
    <s v="3249 12th Drive"/>
    <n v="47.75"/>
    <n v="-122.04"/>
    <n v="51751"/>
    <n v="105515"/>
    <n v="192458"/>
    <n v="646"/>
    <n v="4"/>
    <d v="1905-07-14T00:00:00"/>
    <n v="5"/>
    <n v="3"/>
    <d v="2022-05-03T00:00:00"/>
    <s v="May-2022"/>
  </r>
  <r>
    <n v="1905"/>
    <n v="36"/>
    <n v="68"/>
    <n v="1983"/>
    <n v="12"/>
    <s v="Male"/>
    <s v="9340 Valley Street"/>
    <n v="27.48"/>
    <n v="-82.57"/>
    <n v="13972"/>
    <n v="28489"/>
    <n v="6087"/>
    <n v="808"/>
    <n v="4"/>
    <d v="1905-07-15T00:00:00"/>
    <n v="11"/>
    <n v="20"/>
    <d v="2023-11-20T00:00:00"/>
    <s v="Nov-2023"/>
  </r>
  <r>
    <n v="130"/>
    <n v="63"/>
    <n v="69"/>
    <n v="1956"/>
    <n v="9"/>
    <s v="Female"/>
    <s v="6429 Fifth Avenue"/>
    <n v="35.19"/>
    <n v="-80.83"/>
    <n v="39752"/>
    <n v="81048"/>
    <n v="156195"/>
    <n v="781"/>
    <n v="4"/>
    <d v="1905-07-14T00:00:00"/>
    <n v="4"/>
    <n v="2"/>
    <d v="2022-04-02T00:00:00"/>
    <s v="Apr-2022"/>
  </r>
  <r>
    <n v="1990"/>
    <n v="19"/>
    <n v="62"/>
    <n v="2000"/>
    <n v="12"/>
    <s v="Female"/>
    <s v="849 George Avenue"/>
    <n v="38.770000000000003"/>
    <n v="-76.06"/>
    <n v="23180"/>
    <n v="47263"/>
    <n v="74853"/>
    <n v="726"/>
    <n v="2"/>
    <d v="1905-07-13T00:00:00"/>
    <n v="11"/>
    <n v="14"/>
    <d v="2021-11-14T00:00:00"/>
    <s v="Nov-2021"/>
  </r>
  <r>
    <n v="593"/>
    <n v="19"/>
    <n v="71"/>
    <n v="2000"/>
    <n v="7"/>
    <s v="Male"/>
    <s v="804 Seventh Boulevard"/>
    <n v="40.520000000000003"/>
    <n v="-122.32"/>
    <n v="16585"/>
    <n v="33816"/>
    <n v="77770"/>
    <n v="635"/>
    <n v="1"/>
    <d v="1905-07-14T00:00:00"/>
    <n v="4"/>
    <n v="1"/>
    <d v="2022-04-01T00:00:00"/>
    <s v="Apr-2022"/>
  </r>
  <r>
    <n v="540"/>
    <n v="25"/>
    <n v="69"/>
    <n v="1994"/>
    <n v="9"/>
    <s v="Female"/>
    <s v="76009 Valley Stream Boulevard"/>
    <n v="42.37"/>
    <n v="-87.86"/>
    <n v="15770"/>
    <n v="32160"/>
    <n v="62803"/>
    <n v="634"/>
    <n v="1"/>
    <d v="1905-07-13T00:00:00"/>
    <n v="10"/>
    <n v="6"/>
    <d v="2021-10-06T00:00:00"/>
    <s v="Oct-2021"/>
  </r>
  <r>
    <n v="1155"/>
    <n v="83"/>
    <n v="65"/>
    <n v="1936"/>
    <n v="8"/>
    <s v="Female"/>
    <s v="387 Third Boulevard"/>
    <n v="31.5"/>
    <n v="-111.06"/>
    <n v="15462"/>
    <n v="29494"/>
    <n v="1196"/>
    <n v="689"/>
    <n v="5"/>
    <d v="1905-07-14T00:00:00"/>
    <n v="3"/>
    <n v="18"/>
    <d v="2022-03-18T00:00:00"/>
    <s v="Mar-2022"/>
  </r>
  <r>
    <n v="663"/>
    <n v="68"/>
    <n v="63"/>
    <n v="1951"/>
    <n v="3"/>
    <s v="Female"/>
    <s v="6398 Lake Lane"/>
    <n v="35.92"/>
    <n v="-86.84"/>
    <n v="36563"/>
    <n v="70554"/>
    <n v="39078"/>
    <n v="655"/>
    <n v="5"/>
    <d v="1905-07-13T00:00:00"/>
    <n v="9"/>
    <n v="7"/>
    <d v="2021-09-07T00:00:00"/>
    <s v="Sep-2021"/>
  </r>
  <r>
    <n v="1987"/>
    <n v="63"/>
    <n v="62"/>
    <n v="1956"/>
    <n v="9"/>
    <s v="Male"/>
    <s v="786 12th Drive"/>
    <n v="42.13"/>
    <n v="-87.92"/>
    <n v="23098"/>
    <n v="33686"/>
    <n v="24997"/>
    <n v="488"/>
    <n v="2"/>
    <d v="1905-07-13T00:00:00"/>
    <n v="4"/>
    <n v="19"/>
    <d v="2021-04-19T00:00:00"/>
    <s v="Apr-2021"/>
  </r>
  <r>
    <n v="1484"/>
    <n v="92"/>
    <n v="72"/>
    <n v="1927"/>
    <n v="8"/>
    <s v="Female"/>
    <s v="290 Forest Street"/>
    <n v="32.28"/>
    <n v="-110.73"/>
    <n v="30818"/>
    <n v="57732"/>
    <n v="2261"/>
    <n v="726"/>
    <n v="6"/>
    <d v="1905-07-14T00:00:00"/>
    <n v="5"/>
    <n v="5"/>
    <d v="2022-05-05T00:00:00"/>
    <s v="May-2022"/>
  </r>
  <r>
    <n v="417"/>
    <n v="21"/>
    <n v="65"/>
    <n v="1998"/>
    <n v="3"/>
    <s v="Male"/>
    <s v="320 Hillside Lane"/>
    <n v="35.1"/>
    <n v="-90"/>
    <n v="10730"/>
    <n v="21879"/>
    <n v="69638"/>
    <n v="762"/>
    <n v="1"/>
    <d v="1905-07-14T00:00:00"/>
    <n v="5"/>
    <n v="21"/>
    <d v="2022-05-21T00:00:00"/>
    <s v="May-2022"/>
  </r>
  <r>
    <n v="298"/>
    <n v="28"/>
    <n v="65"/>
    <n v="1991"/>
    <n v="5"/>
    <s v="Male"/>
    <s v="437 Ocean View Drive"/>
    <n v="40.79"/>
    <n v="-77.849999999999994"/>
    <n v="25031"/>
    <n v="51041"/>
    <n v="106989"/>
    <n v="686"/>
    <n v="1"/>
    <d v="1905-07-15T00:00:00"/>
    <n v="8"/>
    <n v="26"/>
    <d v="2023-08-26T00:00:00"/>
    <s v="Aug-2023"/>
  </r>
  <r>
    <n v="306"/>
    <n v="18"/>
    <n v="69"/>
    <n v="2002"/>
    <n v="1"/>
    <s v="Male"/>
    <s v="9850 Birch Drive"/>
    <n v="42.28"/>
    <n v="-71.16"/>
    <n v="34519"/>
    <n v="70380"/>
    <n v="106797"/>
    <n v="725"/>
    <n v="2"/>
    <d v="1905-07-15T00:00:00"/>
    <n v="6"/>
    <n v="28"/>
    <d v="2023-06-28T00:00:00"/>
    <s v="Jun-2023"/>
  </r>
  <r>
    <n v="607"/>
    <n v="25"/>
    <n v="64"/>
    <n v="1994"/>
    <n v="8"/>
    <s v="Male"/>
    <s v="55 Third Drive"/>
    <n v="41.92"/>
    <n v="-87.81"/>
    <n v="20902"/>
    <n v="42617"/>
    <n v="67590"/>
    <n v="771"/>
    <n v="5"/>
    <d v="1905-07-14T00:00:00"/>
    <n v="3"/>
    <n v="12"/>
    <d v="2022-03-12T00:00:00"/>
    <s v="Mar-2022"/>
  </r>
  <r>
    <n v="1769"/>
    <n v="75"/>
    <n v="65"/>
    <n v="1944"/>
    <n v="7"/>
    <s v="Male"/>
    <s v="177 Mill Boulevard"/>
    <n v="39.69"/>
    <n v="-74.25"/>
    <n v="21861"/>
    <n v="46031"/>
    <n v="8332"/>
    <n v="661"/>
    <n v="5"/>
    <d v="1905-07-13T00:00:00"/>
    <n v="6"/>
    <n v="2"/>
    <d v="2021-06-02T00:00:00"/>
    <s v="Jun-2021"/>
  </r>
  <r>
    <n v="698"/>
    <n v="55"/>
    <n v="66"/>
    <n v="1964"/>
    <n v="10"/>
    <s v="Female"/>
    <s v="886 Little Creek Drive"/>
    <n v="42.62"/>
    <n v="-73.83"/>
    <n v="31927"/>
    <n v="65094"/>
    <n v="23909"/>
    <n v="699"/>
    <n v="3"/>
    <d v="1905-07-13T00:00:00"/>
    <n v="11"/>
    <n v="5"/>
    <d v="2021-11-05T00:00:00"/>
    <s v="Nov-2021"/>
  </r>
  <r>
    <n v="896"/>
    <n v="27"/>
    <n v="65"/>
    <n v="1993"/>
    <n v="2"/>
    <s v="Female"/>
    <s v="327 Seventh Boulevard"/>
    <n v="38.04"/>
    <n v="-84.45"/>
    <n v="18278"/>
    <n v="37268"/>
    <n v="50388"/>
    <n v="626"/>
    <n v="1"/>
    <d v="1905-07-15T00:00:00"/>
    <n v="6"/>
    <n v="2"/>
    <d v="2023-06-02T00:00:00"/>
    <s v="Jun-2023"/>
  </r>
  <r>
    <n v="1975"/>
    <n v="53"/>
    <n v="67"/>
    <n v="1967"/>
    <n v="2"/>
    <s v="Female"/>
    <s v="8224 Fourth Drive"/>
    <n v="41.55"/>
    <n v="-73.03"/>
    <n v="19114"/>
    <n v="38972"/>
    <n v="44098"/>
    <n v="738"/>
    <n v="3"/>
    <d v="1905-07-13T00:00:00"/>
    <n v="2"/>
    <n v="20"/>
    <d v="2021-02-20T00:00:00"/>
    <s v="Feb-2021"/>
  </r>
  <r>
    <n v="645"/>
    <n v="63"/>
    <n v="64"/>
    <n v="1957"/>
    <n v="2"/>
    <s v="Female"/>
    <s v="174 Catherine Boulevard"/>
    <n v="33.909999999999997"/>
    <n v="-118.23"/>
    <n v="13075"/>
    <n v="26661"/>
    <n v="42667"/>
    <n v="750"/>
    <n v="5"/>
    <d v="1905-07-13T00:00:00"/>
    <n v="6"/>
    <n v="16"/>
    <d v="2021-06-16T00:00:00"/>
    <s v="Jun-2021"/>
  </r>
  <r>
    <n v="227"/>
    <n v="48"/>
    <n v="66"/>
    <n v="1971"/>
    <n v="9"/>
    <s v="Male"/>
    <s v="496 Hill Lane"/>
    <n v="44.96"/>
    <n v="-93.26"/>
    <n v="40364"/>
    <n v="82295"/>
    <n v="1555"/>
    <n v="736"/>
    <n v="4"/>
    <d v="1905-07-14T00:00:00"/>
    <n v="11"/>
    <n v="9"/>
    <d v="2022-11-09T00:00:00"/>
    <s v="Nov-2022"/>
  </r>
  <r>
    <n v="84"/>
    <n v="47"/>
    <n v="68"/>
    <n v="1972"/>
    <n v="9"/>
    <s v="Male"/>
    <s v="23068 Park Street"/>
    <n v="36.49"/>
    <n v="-81.5"/>
    <n v="12630"/>
    <n v="25748"/>
    <n v="41455"/>
    <n v="738"/>
    <n v="3"/>
    <d v="1905-07-15T00:00:00"/>
    <n v="1"/>
    <n v="12"/>
    <d v="2023-01-12T00:00:00"/>
    <s v="Jan-2023"/>
  </r>
  <r>
    <n v="1684"/>
    <n v="56"/>
    <n v="65"/>
    <n v="1963"/>
    <n v="11"/>
    <s v="Male"/>
    <s v="27019 Madison Lane"/>
    <n v="36.340000000000003"/>
    <n v="-83.28"/>
    <n v="13668"/>
    <n v="27861"/>
    <n v="108313"/>
    <n v="782"/>
    <n v="5"/>
    <d v="1905-07-15T00:00:00"/>
    <n v="2"/>
    <n v="24"/>
    <d v="2023-02-24T00:00:00"/>
    <s v="Feb-2023"/>
  </r>
  <r>
    <n v="745"/>
    <n v="18"/>
    <n v="72"/>
    <n v="2001"/>
    <n v="12"/>
    <s v="Male"/>
    <s v="293 First Boulevard"/>
    <n v="34.06"/>
    <n v="-117.17"/>
    <n v="23820"/>
    <n v="48561"/>
    <n v="0"/>
    <n v="752"/>
    <n v="1"/>
    <d v="1905-07-13T00:00:00"/>
    <n v="9"/>
    <n v="8"/>
    <d v="2021-09-08T00:00:00"/>
    <s v="Sep-2021"/>
  </r>
  <r>
    <n v="1508"/>
    <n v="66"/>
    <n v="69"/>
    <n v="1953"/>
    <n v="4"/>
    <s v="Female"/>
    <s v="8929 Essex Drive"/>
    <n v="39.159999999999997"/>
    <n v="-86.52"/>
    <n v="19125"/>
    <n v="38999"/>
    <n v="64875"/>
    <n v="747"/>
    <n v="4"/>
    <d v="1905-07-15T00:00:00"/>
    <n v="11"/>
    <n v="13"/>
    <d v="2023-11-13T00:00:00"/>
    <s v="Nov-2023"/>
  </r>
  <r>
    <n v="1158"/>
    <n v="62"/>
    <n v="66"/>
    <n v="1957"/>
    <n v="4"/>
    <s v="Male"/>
    <s v="1569 George Boulevard"/>
    <n v="35.78"/>
    <n v="-78.11"/>
    <n v="16239"/>
    <n v="33112"/>
    <n v="56040"/>
    <n v="716"/>
    <n v="2"/>
    <d v="1905-07-15T00:00:00"/>
    <n v="8"/>
    <n v="1"/>
    <d v="2023-08-01T00:00:00"/>
    <s v="Aug-2023"/>
  </r>
  <r>
    <n v="1427"/>
    <n v="34"/>
    <n v="66"/>
    <n v="1985"/>
    <n v="10"/>
    <s v="Female"/>
    <s v="326 Elm Lane"/>
    <n v="35.19"/>
    <n v="-80.83"/>
    <n v="49477"/>
    <n v="100880"/>
    <n v="210445"/>
    <n v="770"/>
    <n v="1"/>
    <d v="1905-07-13T00:00:00"/>
    <n v="12"/>
    <n v="22"/>
    <d v="2021-12-22T00:00:00"/>
    <s v="Dec-2021"/>
  </r>
  <r>
    <n v="352"/>
    <n v="22"/>
    <n v="65"/>
    <n v="1997"/>
    <n v="11"/>
    <s v="Male"/>
    <s v="32 Valley Drive"/>
    <n v="34.21"/>
    <n v="-119.18"/>
    <n v="18175"/>
    <n v="37058"/>
    <n v="50548"/>
    <n v="680"/>
    <n v="2"/>
    <d v="1905-07-13T00:00:00"/>
    <n v="6"/>
    <n v="6"/>
    <d v="2021-06-06T00:00:00"/>
    <s v="Jun-2021"/>
  </r>
  <r>
    <n v="1948"/>
    <n v="24"/>
    <n v="58"/>
    <n v="1995"/>
    <n v="3"/>
    <s v="Male"/>
    <s v="4132 Norfolk Boulevard"/>
    <n v="38.950000000000003"/>
    <n v="-76.95"/>
    <n v="23166"/>
    <n v="47234"/>
    <n v="89154"/>
    <n v="685"/>
    <n v="3"/>
    <d v="1905-07-13T00:00:00"/>
    <n v="12"/>
    <n v="27"/>
    <d v="2021-12-27T00:00:00"/>
    <s v="Dec-2021"/>
  </r>
  <r>
    <n v="724"/>
    <n v="45"/>
    <n v="72"/>
    <n v="1974"/>
    <n v="5"/>
    <s v="Female"/>
    <s v="819 El Camino Boulevard"/>
    <n v="35.97"/>
    <n v="-96.76"/>
    <n v="17237"/>
    <n v="35142"/>
    <n v="107898"/>
    <n v="731"/>
    <n v="4"/>
    <d v="1905-07-13T00:00:00"/>
    <n v="12"/>
    <n v="18"/>
    <d v="2021-12-18T00:00:00"/>
    <s v="Dec-2021"/>
  </r>
  <r>
    <n v="543"/>
    <n v="43"/>
    <n v="65"/>
    <n v="1976"/>
    <n v="3"/>
    <s v="Female"/>
    <s v="742 Lake Street"/>
    <n v="43.37"/>
    <n v="-124.14"/>
    <n v="15069"/>
    <n v="30721"/>
    <n v="49961"/>
    <n v="749"/>
    <n v="3"/>
    <d v="1905-07-14T00:00:00"/>
    <n v="10"/>
    <n v="10"/>
    <d v="2022-10-10T00:00:00"/>
    <s v="Oct-2022"/>
  </r>
  <r>
    <n v="1559"/>
    <n v="56"/>
    <n v="67"/>
    <n v="1963"/>
    <n v="12"/>
    <s v="Female"/>
    <s v="607 George Boulevard"/>
    <n v="34.049999999999997"/>
    <n v="-84.67"/>
    <n v="28862"/>
    <n v="58846"/>
    <n v="126806"/>
    <n v="746"/>
    <n v="3"/>
    <d v="1905-07-13T00:00:00"/>
    <n v="12"/>
    <n v="21"/>
    <d v="2021-12-21T00:00:00"/>
    <s v="Dec-2021"/>
  </r>
  <r>
    <n v="1199"/>
    <n v="29"/>
    <n v="68"/>
    <n v="1990"/>
    <n v="6"/>
    <s v="Male"/>
    <s v="704 Eighth Avenue"/>
    <n v="42.93"/>
    <n v="-75.38"/>
    <n v="19161"/>
    <n v="39069"/>
    <n v="63884"/>
    <n v="720"/>
    <n v="2"/>
    <d v="1905-07-13T00:00:00"/>
    <n v="1"/>
    <n v="4"/>
    <d v="2021-01-04T00:00:00"/>
    <s v="Jan-2021"/>
  </r>
  <r>
    <n v="1745"/>
    <n v="20"/>
    <n v="65"/>
    <n v="2000"/>
    <n v="2"/>
    <s v="Female"/>
    <s v="8643 Lafayette Boulevard"/>
    <n v="33.94"/>
    <n v="-83.99"/>
    <n v="24252"/>
    <n v="49449"/>
    <n v="30723"/>
    <n v="728"/>
    <n v="3"/>
    <d v="1905-07-14T00:00:00"/>
    <n v="9"/>
    <n v="21"/>
    <d v="2022-09-21T00:00:00"/>
    <s v="Sep-2022"/>
  </r>
  <r>
    <n v="1950"/>
    <n v="39"/>
    <n v="73"/>
    <n v="1980"/>
    <n v="3"/>
    <s v="Female"/>
    <s v="63 Plum Street"/>
    <n v="36.69"/>
    <n v="-84.47"/>
    <n v="10942"/>
    <n v="22312"/>
    <n v="39445"/>
    <n v="720"/>
    <n v="5"/>
    <d v="1905-07-13T00:00:00"/>
    <n v="6"/>
    <n v="5"/>
    <d v="2021-06-05T00:00:00"/>
    <s v="Jun-2021"/>
  </r>
  <r>
    <n v="1397"/>
    <n v="32"/>
    <n v="72"/>
    <n v="1987"/>
    <n v="4"/>
    <s v="Male"/>
    <s v="5381 12th Boulevard"/>
    <n v="36.880000000000003"/>
    <n v="-94.87"/>
    <n v="17845"/>
    <n v="36388"/>
    <n v="92949"/>
    <n v="710"/>
    <n v="4"/>
    <d v="1905-07-15T00:00:00"/>
    <n v="4"/>
    <n v="6"/>
    <d v="2023-04-06T00:00:00"/>
    <s v="Apr-2023"/>
  </r>
  <r>
    <n v="873"/>
    <n v="52"/>
    <n v="68"/>
    <n v="1967"/>
    <n v="8"/>
    <s v="Female"/>
    <s v="65 Fifth Boulevard"/>
    <n v="28.24"/>
    <n v="-81.28"/>
    <n v="22086"/>
    <n v="45037"/>
    <n v="31792"/>
    <n v="710"/>
    <n v="3"/>
    <d v="1905-07-15T00:00:00"/>
    <n v="3"/>
    <n v="28"/>
    <d v="2023-03-28T00:00:00"/>
    <s v="Mar-2023"/>
  </r>
  <r>
    <n v="1728"/>
    <n v="47"/>
    <n v="63"/>
    <n v="1972"/>
    <n v="10"/>
    <s v="Female"/>
    <s v="2614 Eighth Lane"/>
    <n v="44.35"/>
    <n v="-89.07"/>
    <n v="18937"/>
    <n v="38615"/>
    <n v="74337"/>
    <n v="601"/>
    <n v="4"/>
    <d v="1905-07-14T00:00:00"/>
    <n v="3"/>
    <n v="24"/>
    <d v="2022-03-24T00:00:00"/>
    <s v="Mar-2022"/>
  </r>
  <r>
    <n v="299"/>
    <n v="40"/>
    <n v="61"/>
    <n v="1979"/>
    <n v="7"/>
    <s v="Male"/>
    <s v="196 Plum Lane"/>
    <n v="40.840000000000003"/>
    <n v="-73.87"/>
    <n v="13845"/>
    <n v="28229"/>
    <n v="55675"/>
    <n v="622"/>
    <n v="5"/>
    <d v="1905-07-15T00:00:00"/>
    <n v="1"/>
    <n v="7"/>
    <d v="2023-01-07T00:00:00"/>
    <s v="Jan-2023"/>
  </r>
  <r>
    <n v="1742"/>
    <n v="58"/>
    <n v="67"/>
    <n v="1961"/>
    <n v="11"/>
    <s v="Female"/>
    <s v="444 Maple Avenue"/>
    <n v="40.049999999999997"/>
    <n v="-86.03"/>
    <n v="24638"/>
    <n v="50232"/>
    <n v="1218"/>
    <n v="751"/>
    <n v="4"/>
    <d v="1905-07-14T00:00:00"/>
    <n v="6"/>
    <n v="4"/>
    <d v="2022-06-04T00:00:00"/>
    <s v="Jun-2022"/>
  </r>
  <r>
    <n v="1004"/>
    <n v="59"/>
    <n v="66"/>
    <n v="1960"/>
    <n v="5"/>
    <s v="Male"/>
    <s v="868 Maple Drive"/>
    <n v="37.200000000000003"/>
    <n v="-87.17"/>
    <n v="16847"/>
    <n v="34350"/>
    <n v="61639"/>
    <n v="705"/>
    <n v="3"/>
    <d v="1905-07-13T00:00:00"/>
    <n v="12"/>
    <n v="18"/>
    <d v="2021-12-18T00:00:00"/>
    <s v="Dec-2021"/>
  </r>
  <r>
    <n v="301"/>
    <n v="47"/>
    <n v="69"/>
    <n v="1972"/>
    <n v="11"/>
    <s v="Male"/>
    <s v="6009 River Avenue"/>
    <n v="34.24"/>
    <n v="-84.49"/>
    <n v="25654"/>
    <n v="52308"/>
    <n v="135319"/>
    <n v="679"/>
    <n v="1"/>
    <d v="1905-07-14T00:00:00"/>
    <n v="9"/>
    <n v="2"/>
    <d v="2022-09-02T00:00:00"/>
    <s v="Sep-2022"/>
  </r>
  <r>
    <n v="1011"/>
    <n v="27"/>
    <n v="66"/>
    <n v="1992"/>
    <n v="8"/>
    <s v="Female"/>
    <s v="2058 Spruce Street"/>
    <n v="27.75"/>
    <n v="-82.64"/>
    <n v="15724"/>
    <n v="32061"/>
    <n v="58904"/>
    <n v="676"/>
    <n v="1"/>
    <d v="1905-07-14T00:00:00"/>
    <n v="12"/>
    <n v="28"/>
    <d v="2022-12-28T00:00:00"/>
    <s v="Dec-2022"/>
  </r>
  <r>
    <n v="906"/>
    <n v="75"/>
    <n v="69"/>
    <n v="1945"/>
    <n v="2"/>
    <s v="Male"/>
    <s v="6930 East Lane"/>
    <n v="40.57"/>
    <n v="-112.33"/>
    <n v="21749"/>
    <n v="21154"/>
    <n v="5764"/>
    <n v="705"/>
    <n v="6"/>
    <d v="1905-07-13T00:00:00"/>
    <n v="8"/>
    <n v="2"/>
    <d v="2021-08-02T00:00:00"/>
    <s v="Aug-2021"/>
  </r>
  <r>
    <n v="110"/>
    <n v="52"/>
    <n v="72"/>
    <n v="1967"/>
    <n v="10"/>
    <s v="Female"/>
    <s v="31204 El Camino Lane"/>
    <n v="30.26"/>
    <n v="-97.74"/>
    <n v="25594"/>
    <n v="52186"/>
    <n v="42852"/>
    <n v="737"/>
    <n v="4"/>
    <d v="1905-07-13T00:00:00"/>
    <n v="10"/>
    <n v="25"/>
    <d v="2021-10-25T00:00:00"/>
    <s v="Oct-2021"/>
  </r>
  <r>
    <n v="1073"/>
    <n v="43"/>
    <n v="70"/>
    <n v="1976"/>
    <n v="5"/>
    <s v="Female"/>
    <s v="967 First Avenue"/>
    <n v="41.19"/>
    <n v="-85.7"/>
    <n v="17294"/>
    <n v="35264"/>
    <n v="70328"/>
    <n v="770"/>
    <n v="2"/>
    <d v="1905-07-13T00:00:00"/>
    <n v="8"/>
    <n v="26"/>
    <d v="2021-08-26T00:00:00"/>
    <s v="Aug-2021"/>
  </r>
  <r>
    <n v="705"/>
    <n v="84"/>
    <n v="71"/>
    <n v="1935"/>
    <n v="9"/>
    <s v="Female"/>
    <s v="136 Hillside Avenue"/>
    <n v="37.909999999999997"/>
    <n v="-122.01"/>
    <n v="42234"/>
    <n v="79870"/>
    <n v="4031"/>
    <n v="609"/>
    <n v="2"/>
    <d v="1905-07-15T00:00:00"/>
    <n v="3"/>
    <n v="21"/>
    <d v="2023-03-21T00:00:00"/>
    <s v="Mar-2023"/>
  </r>
  <r>
    <n v="820"/>
    <n v="70"/>
    <n v="59"/>
    <n v="1949"/>
    <n v="12"/>
    <s v="Female"/>
    <s v="669 South Street"/>
    <n v="41.7"/>
    <n v="-70.3"/>
    <n v="26762"/>
    <n v="41902"/>
    <n v="29713"/>
    <n v="633"/>
    <n v="5"/>
    <d v="1905-07-15T00:00:00"/>
    <n v="4"/>
    <n v="8"/>
    <d v="2023-04-08T00:00:00"/>
    <s v="Apr-2023"/>
  </r>
  <r>
    <n v="1188"/>
    <n v="24"/>
    <n v="61"/>
    <n v="1995"/>
    <n v="8"/>
    <s v="Female"/>
    <s v="66992 Second Street"/>
    <n v="36.299999999999997"/>
    <n v="-115.24"/>
    <n v="31374"/>
    <n v="63969"/>
    <n v="128412"/>
    <n v="626"/>
    <n v="1"/>
    <d v="1905-07-14T00:00:00"/>
    <n v="4"/>
    <n v="12"/>
    <d v="2022-04-12T00:00:00"/>
    <s v="Apr-2022"/>
  </r>
  <r>
    <n v="1128"/>
    <n v="47"/>
    <n v="68"/>
    <n v="1972"/>
    <n v="7"/>
    <s v="Male"/>
    <s v="208 Park Avenue"/>
    <n v="44.53"/>
    <n v="-72"/>
    <n v="16976"/>
    <n v="34606"/>
    <n v="23909"/>
    <n v="680"/>
    <n v="5"/>
    <d v="1905-07-15T00:00:00"/>
    <n v="1"/>
    <n v="5"/>
    <d v="2023-01-05T00:00:00"/>
    <s v="Jan-2023"/>
  </r>
  <r>
    <n v="1479"/>
    <n v="32"/>
    <n v="60"/>
    <n v="1987"/>
    <n v="11"/>
    <s v="Male"/>
    <s v="335 Main Street"/>
    <n v="33.72"/>
    <n v="-84.42"/>
    <n v="13059"/>
    <n v="26631"/>
    <n v="33950"/>
    <n v="805"/>
    <n v="1"/>
    <d v="1905-07-14T00:00:00"/>
    <n v="7"/>
    <n v="27"/>
    <d v="2022-07-27T00:00:00"/>
    <s v="Jul-2022"/>
  </r>
  <r>
    <n v="1594"/>
    <n v="39"/>
    <n v="64"/>
    <n v="1980"/>
    <n v="11"/>
    <s v="Male"/>
    <s v="532 12th Drive"/>
    <n v="27.98"/>
    <n v="-80.66"/>
    <n v="17645"/>
    <n v="35978"/>
    <n v="49366"/>
    <n v="643"/>
    <n v="3"/>
    <d v="1905-07-15T00:00:00"/>
    <n v="12"/>
    <n v="6"/>
    <d v="2023-12-06T00:00:00"/>
    <s v="Dec-2023"/>
  </r>
  <r>
    <n v="1485"/>
    <n v="64"/>
    <n v="69"/>
    <n v="1955"/>
    <n v="10"/>
    <s v="Male"/>
    <s v="1350 Lake Drive"/>
    <n v="33.409999999999997"/>
    <n v="-96.57"/>
    <n v="24402"/>
    <n v="49756"/>
    <n v="89743"/>
    <n v="618"/>
    <n v="4"/>
    <d v="1905-07-14T00:00:00"/>
    <n v="4"/>
    <n v="12"/>
    <d v="2022-04-12T00:00:00"/>
    <s v="Apr-2022"/>
  </r>
  <r>
    <n v="1390"/>
    <n v="37"/>
    <n v="71"/>
    <n v="1982"/>
    <n v="6"/>
    <s v="Male"/>
    <s v="691 First Lane"/>
    <n v="36.17"/>
    <n v="-86.78"/>
    <n v="29868"/>
    <n v="60897"/>
    <n v="85771"/>
    <n v="850"/>
    <n v="3"/>
    <d v="1905-07-15T00:00:00"/>
    <n v="6"/>
    <n v="12"/>
    <d v="2023-06-12T00:00:00"/>
    <s v="Jun-2023"/>
  </r>
  <r>
    <n v="644"/>
    <n v="58"/>
    <n v="65"/>
    <n v="1961"/>
    <n v="3"/>
    <s v="Female"/>
    <s v="511 Grant Avenue"/>
    <n v="34.42"/>
    <n v="-84.11"/>
    <n v="20581"/>
    <n v="41963"/>
    <n v="53857"/>
    <n v="741"/>
    <n v="1"/>
    <d v="1905-07-13T00:00:00"/>
    <n v="10"/>
    <n v="1"/>
    <d v="2021-10-01T00:00:00"/>
    <s v="Oct-2021"/>
  </r>
  <r>
    <n v="1912"/>
    <n v="37"/>
    <n v="60"/>
    <n v="1982"/>
    <n v="7"/>
    <s v="Female"/>
    <s v="3510 Mountain View Street"/>
    <n v="44.96"/>
    <n v="-93.26"/>
    <n v="22059"/>
    <n v="44976"/>
    <n v="134335"/>
    <n v="684"/>
    <n v="1"/>
    <d v="1905-07-14T00:00:00"/>
    <n v="12"/>
    <n v="8"/>
    <d v="2022-12-08T00:00:00"/>
    <s v="Dec-2022"/>
  </r>
  <r>
    <n v="1584"/>
    <n v="27"/>
    <n v="69"/>
    <n v="1992"/>
    <n v="9"/>
    <s v="Male"/>
    <s v="9264 Lake Avenue"/>
    <n v="32.69"/>
    <n v="-97.01"/>
    <n v="22922"/>
    <n v="46733"/>
    <n v="34333"/>
    <n v="692"/>
    <n v="2"/>
    <d v="1905-07-13T00:00:00"/>
    <n v="9"/>
    <n v="26"/>
    <d v="2021-09-26T00:00:00"/>
    <s v="Sep-2021"/>
  </r>
  <r>
    <n v="1803"/>
    <n v="26"/>
    <n v="60"/>
    <n v="1993"/>
    <n v="4"/>
    <s v="Female"/>
    <s v="596 Mountain View Lane"/>
    <n v="41.66"/>
    <n v="-70.34"/>
    <n v="23129"/>
    <n v="47160"/>
    <n v="64193"/>
    <n v="578"/>
    <n v="1"/>
    <d v="1905-07-13T00:00:00"/>
    <n v="6"/>
    <n v="20"/>
    <d v="2021-06-20T00:00:00"/>
    <s v="Jun-2021"/>
  </r>
  <r>
    <n v="1824"/>
    <n v="23"/>
    <n v="65"/>
    <n v="1996"/>
    <n v="7"/>
    <s v="Male"/>
    <s v="374 East Lane"/>
    <n v="40.44"/>
    <n v="-86.91"/>
    <n v="24737"/>
    <n v="50433"/>
    <n v="97029"/>
    <n v="838"/>
    <n v="3"/>
    <d v="1905-07-13T00:00:00"/>
    <n v="8"/>
    <n v="18"/>
    <d v="2021-08-18T00:00:00"/>
    <s v="Aug-2021"/>
  </r>
  <r>
    <n v="340"/>
    <n v="20"/>
    <n v="63"/>
    <n v="1999"/>
    <n v="8"/>
    <s v="Male"/>
    <s v="51 George Avenue"/>
    <n v="47.3"/>
    <n v="-122.37"/>
    <n v="25363"/>
    <n v="51713"/>
    <n v="86165"/>
    <n v="809"/>
    <n v="1"/>
    <d v="1905-07-14T00:00:00"/>
    <n v="1"/>
    <n v="6"/>
    <d v="2022-01-06T00:00:00"/>
    <s v="Jan-2022"/>
  </r>
  <r>
    <n v="650"/>
    <n v="45"/>
    <n v="65"/>
    <n v="1974"/>
    <n v="8"/>
    <s v="Male"/>
    <s v="3916 Tenth Boulevard"/>
    <n v="32.75"/>
    <n v="-97.33"/>
    <n v="11876"/>
    <n v="24215"/>
    <n v="28552"/>
    <n v="707"/>
    <n v="6"/>
    <d v="1905-07-14T00:00:00"/>
    <n v="10"/>
    <n v="1"/>
    <d v="2022-10-01T00:00:00"/>
    <s v="Oct-2022"/>
  </r>
  <r>
    <n v="762"/>
    <n v="49"/>
    <n v="59"/>
    <n v="1970"/>
    <n v="9"/>
    <s v="Male"/>
    <s v="813 Fifth Boulevard"/>
    <n v="40.630000000000003"/>
    <n v="-82.96"/>
    <n v="18293"/>
    <n v="37298"/>
    <n v="52134"/>
    <n v="683"/>
    <n v="1"/>
    <d v="1905-07-14T00:00:00"/>
    <n v="5"/>
    <n v="17"/>
    <d v="2022-05-17T00:00:00"/>
    <s v="May-2022"/>
  </r>
  <r>
    <n v="1061"/>
    <n v="25"/>
    <n v="67"/>
    <n v="1994"/>
    <n v="12"/>
    <s v="Male"/>
    <s v="8931 Norfolk Drive"/>
    <n v="33.44"/>
    <n v="-111.8"/>
    <n v="19844"/>
    <n v="40457"/>
    <n v="68826"/>
    <n v="739"/>
    <n v="1"/>
    <d v="1905-07-14T00:00:00"/>
    <n v="2"/>
    <n v="5"/>
    <d v="2022-02-05T00:00:00"/>
    <s v="Feb-2022"/>
  </r>
  <r>
    <n v="1931"/>
    <n v="58"/>
    <n v="72"/>
    <n v="1961"/>
    <n v="6"/>
    <s v="Male"/>
    <s v="8996 Third Street"/>
    <n v="42.41"/>
    <n v="-71.16"/>
    <n v="40694"/>
    <n v="82974"/>
    <n v="181429"/>
    <n v="503"/>
    <n v="2"/>
    <d v="1905-07-13T00:00:00"/>
    <n v="12"/>
    <n v="1"/>
    <d v="2021-12-01T00:00:00"/>
    <s v="Dec-2021"/>
  </r>
  <r>
    <n v="702"/>
    <n v="46"/>
    <n v="68"/>
    <n v="1973"/>
    <n v="7"/>
    <s v="Female"/>
    <s v="33 Tenth Street"/>
    <n v="40.840000000000003"/>
    <n v="-73.400000000000006"/>
    <n v="34873"/>
    <n v="71103"/>
    <n v="136853"/>
    <n v="721"/>
    <n v="4"/>
    <d v="1905-07-15T00:00:00"/>
    <n v="1"/>
    <n v="28"/>
    <d v="2023-01-28T00:00:00"/>
    <s v="Jan-2023"/>
  </r>
  <r>
    <n v="918"/>
    <n v="43"/>
    <n v="75"/>
    <n v="1976"/>
    <n v="5"/>
    <s v="Female"/>
    <s v="5528 Lake Lane"/>
    <n v="40.32"/>
    <n v="-80.209999999999994"/>
    <n v="14320"/>
    <n v="29194"/>
    <n v="10895"/>
    <n v="703"/>
    <n v="2"/>
    <d v="1905-07-13T00:00:00"/>
    <n v="1"/>
    <n v="28"/>
    <d v="2021-01-28T00:00:00"/>
    <s v="Jan-2021"/>
  </r>
  <r>
    <n v="1137"/>
    <n v="52"/>
    <n v="67"/>
    <n v="1967"/>
    <n v="10"/>
    <s v="Male"/>
    <s v="8824 Hillside Avenue"/>
    <n v="35.32"/>
    <n v="-82.46"/>
    <n v="16410"/>
    <n v="33465"/>
    <n v="98713"/>
    <n v="669"/>
    <n v="3"/>
    <d v="1905-07-15T00:00:00"/>
    <n v="2"/>
    <n v="25"/>
    <d v="2023-02-25T00:00:00"/>
    <s v="Feb-2023"/>
  </r>
  <r>
    <n v="66"/>
    <n v="20"/>
    <n v="71"/>
    <n v="1999"/>
    <n v="6"/>
    <s v="Female"/>
    <s v="69 Norfolk Avenue"/>
    <n v="41.23"/>
    <n v="-80.81"/>
    <n v="15361"/>
    <n v="31314"/>
    <n v="40331"/>
    <n v="721"/>
    <n v="4"/>
    <d v="1905-07-15T00:00:00"/>
    <n v="4"/>
    <n v="14"/>
    <d v="2023-04-14T00:00:00"/>
    <s v="Apr-2023"/>
  </r>
  <r>
    <n v="1406"/>
    <n v="36"/>
    <n v="68"/>
    <n v="1983"/>
    <n v="7"/>
    <s v="Male"/>
    <s v="57 Pine Boulevard"/>
    <n v="36.119999999999997"/>
    <n v="-95.91"/>
    <n v="11633"/>
    <n v="23718"/>
    <n v="1386"/>
    <n v="712"/>
    <n v="2"/>
    <d v="1905-07-13T00:00:00"/>
    <n v="3"/>
    <n v="7"/>
    <d v="2021-03-07T00:00:00"/>
    <s v="Mar-2021"/>
  </r>
  <r>
    <n v="437"/>
    <n v="46"/>
    <n v="66"/>
    <n v="1973"/>
    <n v="6"/>
    <s v="Female"/>
    <s v="9528 Hill Street"/>
    <n v="39.04"/>
    <n v="-76.489999999999995"/>
    <n v="35645"/>
    <n v="72670"/>
    <n v="28915"/>
    <n v="718"/>
    <n v="3"/>
    <d v="1905-07-14T00:00:00"/>
    <n v="1"/>
    <n v="12"/>
    <d v="2022-01-12T00:00:00"/>
    <s v="Jan-2022"/>
  </r>
  <r>
    <n v="806"/>
    <n v="24"/>
    <n v="67"/>
    <n v="1995"/>
    <n v="4"/>
    <s v="Female"/>
    <s v="8251 Park Lane"/>
    <n v="40.11"/>
    <n v="-83.13"/>
    <n v="38243"/>
    <n v="77972"/>
    <n v="6128"/>
    <n v="686"/>
    <n v="3"/>
    <d v="1905-07-14T00:00:00"/>
    <n v="11"/>
    <n v="19"/>
    <d v="2022-11-19T00:00:00"/>
    <s v="Nov-2022"/>
  </r>
  <r>
    <n v="891"/>
    <n v="38"/>
    <n v="66"/>
    <n v="1981"/>
    <n v="10"/>
    <s v="Female"/>
    <s v="177 Maple Boulevard"/>
    <n v="35.44"/>
    <n v="-94.35"/>
    <n v="17093"/>
    <n v="34854"/>
    <n v="40722"/>
    <n v="746"/>
    <n v="5"/>
    <d v="1905-07-13T00:00:00"/>
    <n v="8"/>
    <n v="14"/>
    <d v="2021-08-14T00:00:00"/>
    <s v="Aug-2021"/>
  </r>
  <r>
    <n v="1191"/>
    <n v="25"/>
    <n v="69"/>
    <n v="1994"/>
    <n v="12"/>
    <s v="Female"/>
    <s v="299 Oak Boulevard"/>
    <n v="45.19"/>
    <n v="-123.24"/>
    <n v="18098"/>
    <n v="36902"/>
    <n v="60538"/>
    <n v="711"/>
    <n v="1"/>
    <d v="1905-07-15T00:00:00"/>
    <n v="11"/>
    <n v="24"/>
    <d v="2023-11-24T00:00:00"/>
    <s v="Nov-2023"/>
  </r>
  <r>
    <n v="701"/>
    <n v="28"/>
    <n v="59"/>
    <n v="1991"/>
    <n v="12"/>
    <s v="Female"/>
    <s v="7087 Plum Street"/>
    <n v="27.75"/>
    <n v="-82.64"/>
    <n v="26476"/>
    <n v="53984"/>
    <n v="76118"/>
    <n v="701"/>
    <n v="1"/>
    <d v="1905-07-15T00:00:00"/>
    <n v="5"/>
    <n v="11"/>
    <d v="2023-05-11T00:00:00"/>
    <s v="May-2023"/>
  </r>
  <r>
    <n v="1147"/>
    <n v="80"/>
    <n v="69"/>
    <n v="1939"/>
    <n v="3"/>
    <s v="Male"/>
    <s v="614 Spruce Avenue"/>
    <n v="40.6"/>
    <n v="-74.760000000000005"/>
    <n v="46827"/>
    <n v="104692"/>
    <n v="6955"/>
    <n v="704"/>
    <n v="2"/>
    <d v="1905-07-15T00:00:00"/>
    <n v="8"/>
    <n v="8"/>
    <d v="2023-08-08T00:00:00"/>
    <s v="Aug-2023"/>
  </r>
  <r>
    <n v="1625"/>
    <n v="24"/>
    <n v="66"/>
    <n v="1995"/>
    <n v="5"/>
    <s v="Female"/>
    <s v="625 Washington Lane"/>
    <n v="47.67"/>
    <n v="-122.18"/>
    <n v="49629"/>
    <n v="101191"/>
    <n v="290730"/>
    <n v="659"/>
    <n v="1"/>
    <d v="1905-07-14T00:00:00"/>
    <n v="12"/>
    <n v="26"/>
    <d v="2022-12-26T00:00:00"/>
    <s v="Dec-2022"/>
  </r>
  <r>
    <n v="1664"/>
    <n v="38"/>
    <n v="66"/>
    <n v="1981"/>
    <n v="10"/>
    <s v="Male"/>
    <s v="311 Fifth Drive"/>
    <n v="42.27"/>
    <n v="-83.73"/>
    <n v="34119"/>
    <n v="69566"/>
    <n v="50003"/>
    <n v="791"/>
    <n v="4"/>
    <d v="1905-07-13T00:00:00"/>
    <n v="3"/>
    <n v="4"/>
    <d v="2021-03-04T00:00:00"/>
    <s v="Mar-2021"/>
  </r>
  <r>
    <n v="1273"/>
    <n v="21"/>
    <n v="71"/>
    <n v="1998"/>
    <n v="4"/>
    <s v="Male"/>
    <s v="966 Sussex Boulevard"/>
    <n v="41.88"/>
    <n v="-87.97"/>
    <n v="24223"/>
    <n v="49382"/>
    <n v="43126"/>
    <n v="762"/>
    <n v="1"/>
    <d v="1905-07-14T00:00:00"/>
    <n v="11"/>
    <n v="18"/>
    <d v="2022-11-18T00:00:00"/>
    <s v="Nov-2022"/>
  </r>
  <r>
    <n v="1009"/>
    <n v="41"/>
    <n v="65"/>
    <n v="1979"/>
    <n v="1"/>
    <s v="Female"/>
    <s v="9059 Eighth Avenue"/>
    <n v="36.01"/>
    <n v="-82.15"/>
    <n v="14093"/>
    <n v="28733"/>
    <n v="0"/>
    <n v="702"/>
    <n v="3"/>
    <d v="1905-07-15T00:00:00"/>
    <n v="8"/>
    <n v="10"/>
    <d v="2023-08-10T00:00:00"/>
    <s v="Aug-2023"/>
  </r>
  <r>
    <n v="1341"/>
    <n v="87"/>
    <n v="72"/>
    <n v="1932"/>
    <n v="8"/>
    <s v="Male"/>
    <s v="4713 First Boulevard"/>
    <n v="41.15"/>
    <n v="-85.48"/>
    <n v="19914"/>
    <n v="30349"/>
    <n v="2985"/>
    <n v="686"/>
    <n v="4"/>
    <d v="1905-07-15T00:00:00"/>
    <n v="8"/>
    <n v="27"/>
    <d v="2023-08-27T00:00:00"/>
    <s v="Aug-2023"/>
  </r>
  <r>
    <n v="925"/>
    <n v="31"/>
    <n v="68"/>
    <n v="1988"/>
    <n v="3"/>
    <s v="Male"/>
    <s v="4165 Valley Avenue"/>
    <n v="38.76"/>
    <n v="-89.97"/>
    <n v="28710"/>
    <n v="58538"/>
    <n v="93153"/>
    <n v="610"/>
    <n v="1"/>
    <d v="1905-07-15T00:00:00"/>
    <n v="7"/>
    <n v="20"/>
    <d v="2023-07-20T00:00:00"/>
    <s v="Jul-2023"/>
  </r>
  <r>
    <n v="824"/>
    <n v="32"/>
    <n v="66"/>
    <n v="1987"/>
    <n v="8"/>
    <s v="Female"/>
    <s v="38 Catherine Boulevard"/>
    <n v="27.75"/>
    <n v="-82.64"/>
    <n v="18100"/>
    <n v="36901"/>
    <n v="23293"/>
    <n v="695"/>
    <n v="4"/>
    <d v="1905-07-13T00:00:00"/>
    <n v="5"/>
    <n v="18"/>
    <d v="2021-05-18T00:00:00"/>
    <s v="May-2021"/>
  </r>
  <r>
    <n v="563"/>
    <n v="70"/>
    <n v="65"/>
    <n v="1950"/>
    <n v="1"/>
    <s v="Male"/>
    <s v="3485 Federal Avenue"/>
    <n v="39.869999999999997"/>
    <n v="-75.92"/>
    <n v="24725"/>
    <n v="49531"/>
    <n v="6707"/>
    <n v="737"/>
    <n v="6"/>
    <d v="1905-07-14T00:00:00"/>
    <n v="8"/>
    <n v="14"/>
    <d v="2022-08-14T00:00:00"/>
    <s v="Aug-2022"/>
  </r>
  <r>
    <n v="1612"/>
    <n v="68"/>
    <n v="66"/>
    <n v="1951"/>
    <n v="8"/>
    <s v="Male"/>
    <s v="198 Main Boulevard"/>
    <n v="41.83"/>
    <n v="-87.68"/>
    <n v="20649"/>
    <n v="35370"/>
    <n v="14777"/>
    <n v="562"/>
    <n v="1"/>
    <d v="1905-07-13T00:00:00"/>
    <n v="8"/>
    <n v="3"/>
    <d v="2021-08-03T00:00:00"/>
    <s v="Aug-2021"/>
  </r>
  <r>
    <n v="1700"/>
    <n v="45"/>
    <n v="62"/>
    <n v="1975"/>
    <n v="1"/>
    <s v="Female"/>
    <s v="891 Fourth Avenue"/>
    <n v="40.81"/>
    <n v="-81.93"/>
    <n v="18962"/>
    <n v="38666"/>
    <n v="116783"/>
    <n v="822"/>
    <n v="1"/>
    <d v="1905-07-15T00:00:00"/>
    <n v="8"/>
    <n v="26"/>
    <d v="2023-08-26T00:00:00"/>
    <s v="Aug-2023"/>
  </r>
  <r>
    <n v="963"/>
    <n v="24"/>
    <n v="70"/>
    <n v="1995"/>
    <n v="12"/>
    <s v="Female"/>
    <s v="8094 Catherine Lane"/>
    <n v="42.63"/>
    <n v="-71.319999999999993"/>
    <n v="20458"/>
    <n v="41714"/>
    <n v="54541"/>
    <n v="687"/>
    <n v="3"/>
    <d v="1905-07-14T00:00:00"/>
    <n v="7"/>
    <n v="20"/>
    <d v="2022-07-20T00:00:00"/>
    <s v="Jul-2022"/>
  </r>
  <r>
    <n v="904"/>
    <n v="32"/>
    <n v="66"/>
    <n v="1987"/>
    <n v="8"/>
    <s v="Male"/>
    <s v="41 Plum Boulevard"/>
    <n v="37.96"/>
    <n v="-76.510000000000005"/>
    <n v="12018"/>
    <n v="24505"/>
    <n v="52405"/>
    <n v="759"/>
    <n v="1"/>
    <d v="1905-07-15T00:00:00"/>
    <n v="3"/>
    <n v="8"/>
    <d v="2023-03-08T00:00:00"/>
    <s v="Mar-2023"/>
  </r>
  <r>
    <n v="1586"/>
    <n v="43"/>
    <n v="65"/>
    <n v="1977"/>
    <n v="1"/>
    <s v="Male"/>
    <s v="2974 Grant Avenue"/>
    <n v="40.659999999999997"/>
    <n v="-73.7"/>
    <n v="27778"/>
    <n v="56640"/>
    <n v="104134"/>
    <n v="672"/>
    <n v="4"/>
    <d v="1905-07-15T00:00:00"/>
    <n v="8"/>
    <n v="15"/>
    <d v="2023-08-15T00:00:00"/>
    <s v="Aug-2023"/>
  </r>
  <r>
    <n v="1286"/>
    <n v="53"/>
    <n v="67"/>
    <n v="1966"/>
    <n v="10"/>
    <s v="Female"/>
    <s v="456 Lincoln Boulevard"/>
    <n v="42.76"/>
    <n v="-78.739999999999995"/>
    <n v="30202"/>
    <n v="61578"/>
    <n v="85383"/>
    <n v="602"/>
    <n v="2"/>
    <d v="1905-07-13T00:00:00"/>
    <n v="5"/>
    <n v="20"/>
    <d v="2021-05-20T00:00:00"/>
    <s v="May-2021"/>
  </r>
  <r>
    <n v="719"/>
    <n v="53"/>
    <n v="66"/>
    <n v="1966"/>
    <n v="11"/>
    <s v="Female"/>
    <s v="1959 Forest Street"/>
    <n v="42.27"/>
    <n v="-89.06"/>
    <n v="24589"/>
    <n v="50139"/>
    <n v="109623"/>
    <n v="767"/>
    <n v="3"/>
    <d v="1905-07-15T00:00:00"/>
    <n v="9"/>
    <n v="21"/>
    <d v="2023-09-21T00:00:00"/>
    <s v="Sep-2023"/>
  </r>
  <r>
    <n v="1469"/>
    <n v="21"/>
    <n v="68"/>
    <n v="1998"/>
    <n v="12"/>
    <s v="Male"/>
    <s v="74 Hill Avenue"/>
    <n v="39.119999999999997"/>
    <n v="-97.7"/>
    <n v="16990"/>
    <n v="34646"/>
    <n v="54205"/>
    <n v="759"/>
    <n v="1"/>
    <d v="1905-07-15T00:00:00"/>
    <n v="8"/>
    <n v="16"/>
    <d v="2023-08-16T00:00:00"/>
    <s v="Aug-2023"/>
  </r>
  <r>
    <n v="930"/>
    <n v="22"/>
    <n v="65"/>
    <n v="1998"/>
    <n v="1"/>
    <s v="Male"/>
    <s v="5274 Martin Luther King Lane"/>
    <n v="32.75"/>
    <n v="-97.33"/>
    <n v="12274"/>
    <n v="25024"/>
    <n v="29227"/>
    <n v="691"/>
    <n v="2"/>
    <d v="1905-07-14T00:00:00"/>
    <n v="12"/>
    <n v="4"/>
    <d v="2022-12-04T00:00:00"/>
    <s v="Dec-2022"/>
  </r>
  <r>
    <n v="1814"/>
    <n v="41"/>
    <n v="68"/>
    <n v="1979"/>
    <n v="1"/>
    <s v="Female"/>
    <s v="136 South Street"/>
    <n v="41.83"/>
    <n v="-87.68"/>
    <n v="16114"/>
    <n v="32856"/>
    <n v="26535"/>
    <n v="703"/>
    <n v="3"/>
    <d v="1905-07-13T00:00:00"/>
    <n v="2"/>
    <n v="9"/>
    <d v="2021-02-09T00:00:00"/>
    <s v="Feb-2021"/>
  </r>
  <r>
    <n v="1723"/>
    <n v="41"/>
    <n v="66"/>
    <n v="1978"/>
    <n v="10"/>
    <s v="Female"/>
    <s v="560 Summit Street"/>
    <n v="39.159999999999997"/>
    <n v="-89.48"/>
    <n v="17696"/>
    <n v="36080"/>
    <n v="80443"/>
    <n v="839"/>
    <n v="3"/>
    <d v="1905-07-13T00:00:00"/>
    <n v="11"/>
    <n v="28"/>
    <d v="2021-11-28T00:00:00"/>
    <s v="Nov-2021"/>
  </r>
  <r>
    <n v="1377"/>
    <n v="32"/>
    <n v="68"/>
    <n v="1987"/>
    <n v="11"/>
    <s v="Female"/>
    <s v="593 Washington Drive"/>
    <n v="32.909999999999997"/>
    <n v="-96.62"/>
    <n v="14535"/>
    <n v="29637"/>
    <n v="56446"/>
    <n v="569"/>
    <n v="3"/>
    <d v="1905-07-15T00:00:00"/>
    <n v="5"/>
    <n v="1"/>
    <d v="2023-05-01T00:00:00"/>
    <s v="May-2023"/>
  </r>
  <r>
    <n v="470"/>
    <n v="56"/>
    <n v="65"/>
    <n v="1964"/>
    <n v="2"/>
    <s v="Male"/>
    <s v="281 Martin Luther King Avenue"/>
    <n v="35.14"/>
    <n v="-96.49"/>
    <n v="14004"/>
    <n v="28553"/>
    <n v="94214"/>
    <n v="747"/>
    <n v="3"/>
    <d v="1905-07-13T00:00:00"/>
    <n v="7"/>
    <n v="17"/>
    <d v="2021-07-17T00:00:00"/>
    <s v="Jul-2021"/>
  </r>
  <r>
    <n v="1804"/>
    <n v="18"/>
    <n v="65"/>
    <n v="2001"/>
    <n v="9"/>
    <s v="Male"/>
    <s v="1335 Norfolk Drive"/>
    <n v="41.56"/>
    <n v="-70.55"/>
    <n v="21335"/>
    <n v="43499"/>
    <n v="108468"/>
    <n v="701"/>
    <n v="4"/>
    <d v="1905-07-14T00:00:00"/>
    <n v="7"/>
    <n v="1"/>
    <d v="2022-07-01T00:00:00"/>
    <s v="Jul-2022"/>
  </r>
  <r>
    <n v="229"/>
    <n v="35"/>
    <n v="57"/>
    <n v="1984"/>
    <n v="6"/>
    <s v="Female"/>
    <s v="47428 First Boulevard"/>
    <n v="41.8"/>
    <n v="-91.49"/>
    <n v="29059"/>
    <n v="59248"/>
    <n v="173887"/>
    <n v="725"/>
    <n v="5"/>
    <d v="1905-07-13T00:00:00"/>
    <n v="6"/>
    <n v="24"/>
    <d v="2021-06-24T00:00:00"/>
    <s v="Jun-2021"/>
  </r>
  <r>
    <n v="1512"/>
    <n v="44"/>
    <n v="65"/>
    <n v="1975"/>
    <n v="6"/>
    <s v="Male"/>
    <s v="6995 North Drive"/>
    <n v="39.770000000000003"/>
    <n v="-86.14"/>
    <n v="32865"/>
    <n v="67008"/>
    <n v="81402"/>
    <n v="778"/>
    <n v="8"/>
    <d v="1905-07-13T00:00:00"/>
    <n v="12"/>
    <n v="2"/>
    <d v="2021-12-02T00:00:00"/>
    <s v="Dec-2021"/>
  </r>
  <r>
    <n v="1543"/>
    <n v="31"/>
    <n v="68"/>
    <n v="1988"/>
    <n v="10"/>
    <s v="Female"/>
    <s v="5857 12th Avenue"/>
    <n v="34.14"/>
    <n v="-118.46"/>
    <n v="51976"/>
    <n v="105963"/>
    <n v="106266"/>
    <n v="684"/>
    <n v="4"/>
    <d v="1905-07-15T00:00:00"/>
    <n v="5"/>
    <n v="1"/>
    <d v="2023-05-01T00:00:00"/>
    <s v="May-2023"/>
  </r>
  <r>
    <n v="147"/>
    <n v="30"/>
    <n v="66"/>
    <n v="1989"/>
    <n v="4"/>
    <s v="Male"/>
    <s v="4096 Sussex Avenue"/>
    <n v="32.35"/>
    <n v="-86.28"/>
    <n v="27653"/>
    <n v="56383"/>
    <n v="130152"/>
    <n v="800"/>
    <n v="4"/>
    <d v="1905-07-15T00:00:00"/>
    <n v="8"/>
    <n v="1"/>
    <d v="2023-08-01T00:00:00"/>
    <s v="Aug-2023"/>
  </r>
  <r>
    <n v="1941"/>
    <n v="38"/>
    <n v="78"/>
    <n v="1981"/>
    <n v="8"/>
    <s v="Male"/>
    <s v="2867 Federal Drive"/>
    <n v="33.14"/>
    <n v="-95.95"/>
    <n v="18934"/>
    <n v="38609"/>
    <n v="27463"/>
    <n v="740"/>
    <n v="3"/>
    <d v="1905-07-15T00:00:00"/>
    <n v="8"/>
    <n v="10"/>
    <d v="2023-08-10T00:00:00"/>
    <s v="Aug-2023"/>
  </r>
  <r>
    <n v="901"/>
    <n v="48"/>
    <n v="66"/>
    <n v="1971"/>
    <n v="9"/>
    <s v="Male"/>
    <s v="96 11th Street"/>
    <n v="30.44"/>
    <n v="-87.18"/>
    <n v="17987"/>
    <n v="36671"/>
    <n v="39882"/>
    <n v="850"/>
    <n v="3"/>
    <d v="1905-07-13T00:00:00"/>
    <n v="12"/>
    <n v="20"/>
    <d v="2021-12-20T00:00:00"/>
    <s v="Dec-2021"/>
  </r>
  <r>
    <n v="191"/>
    <n v="28"/>
    <n v="65"/>
    <n v="1991"/>
    <n v="10"/>
    <s v="Male"/>
    <s v="654 Elm Drive"/>
    <n v="33.71"/>
    <n v="-84.53"/>
    <n v="19550"/>
    <n v="39860"/>
    <n v="112825"/>
    <n v="728"/>
    <n v="1"/>
    <d v="1905-07-13T00:00:00"/>
    <n v="9"/>
    <n v="7"/>
    <d v="2021-09-07T00:00:00"/>
    <s v="Sep-2021"/>
  </r>
  <r>
    <n v="12"/>
    <n v="18"/>
    <n v="63"/>
    <n v="2002"/>
    <n v="2"/>
    <s v="Female"/>
    <s v="345 George Avenue"/>
    <n v="38.06"/>
    <n v="-78.900000000000006"/>
    <n v="18531"/>
    <n v="37785"/>
    <n v="58187"/>
    <n v="748"/>
    <n v="1"/>
    <d v="1905-07-13T00:00:00"/>
    <n v="6"/>
    <n v="27"/>
    <d v="2021-06-27T00:00:00"/>
    <s v="Jun-2021"/>
  </r>
  <r>
    <n v="1828"/>
    <n v="50"/>
    <n v="68"/>
    <n v="1969"/>
    <n v="6"/>
    <s v="Male"/>
    <s v="35 Hillside Drive"/>
    <n v="41.83"/>
    <n v="-87.68"/>
    <n v="0"/>
    <n v="2466"/>
    <n v="5521"/>
    <n v="711"/>
    <n v="2"/>
    <d v="1905-07-15T00:00:00"/>
    <n v="4"/>
    <n v="7"/>
    <d v="2023-04-07T00:00:00"/>
    <s v="Apr-2023"/>
  </r>
  <r>
    <n v="29"/>
    <n v="68"/>
    <n v="60"/>
    <n v="1951"/>
    <n v="8"/>
    <s v="Female"/>
    <s v="318 Spruce Boulevard"/>
    <n v="42.47"/>
    <n v="-70.959999999999994"/>
    <n v="18682"/>
    <n v="27358"/>
    <n v="13557"/>
    <n v="665"/>
    <n v="2"/>
    <d v="1905-07-13T00:00:00"/>
    <n v="1"/>
    <n v="17"/>
    <d v="2021-01-17T00:00:00"/>
    <s v="Jan-2021"/>
  </r>
  <r>
    <n v="181"/>
    <n v="26"/>
    <n v="65"/>
    <n v="1994"/>
    <n v="1"/>
    <s v="Female"/>
    <s v="118 12th Avenue"/>
    <n v="33.86"/>
    <n v="-84.68"/>
    <n v="25025"/>
    <n v="51024"/>
    <n v="181184"/>
    <n v="602"/>
    <n v="1"/>
    <d v="1905-07-14T00:00:00"/>
    <n v="10"/>
    <n v="13"/>
    <d v="2022-10-13T00:00:00"/>
    <s v="Oct-2022"/>
  </r>
  <r>
    <n v="995"/>
    <n v="40"/>
    <n v="64"/>
    <n v="1979"/>
    <n v="5"/>
    <s v="Female"/>
    <s v="1752 Martin Luther King Avenue"/>
    <n v="35.46"/>
    <n v="-97.51"/>
    <n v="49868"/>
    <n v="101679"/>
    <n v="307856"/>
    <n v="592"/>
    <n v="1"/>
    <d v="1905-07-14T00:00:00"/>
    <n v="1"/>
    <n v="10"/>
    <d v="2022-01-10T00:00:00"/>
    <s v="Jan-2022"/>
  </r>
  <r>
    <n v="1218"/>
    <n v="20"/>
    <n v="71"/>
    <n v="1999"/>
    <n v="6"/>
    <s v="Male"/>
    <s v="982 Plum Boulevard"/>
    <n v="33.92"/>
    <n v="-118.2"/>
    <n v="13632"/>
    <n v="27801"/>
    <n v="0"/>
    <n v="754"/>
    <n v="1"/>
    <d v="1905-07-15T00:00:00"/>
    <n v="11"/>
    <n v="21"/>
    <d v="2023-11-21T00:00:00"/>
    <s v="Nov-2023"/>
  </r>
  <r>
    <n v="186"/>
    <n v="61"/>
    <n v="69"/>
    <n v="1958"/>
    <n v="11"/>
    <s v="Female"/>
    <s v="49 Bayview Lane"/>
    <n v="36.1"/>
    <n v="-115.02"/>
    <n v="18897"/>
    <n v="38536"/>
    <n v="72299"/>
    <n v="705"/>
    <n v="1"/>
    <d v="1905-07-13T00:00:00"/>
    <n v="10"/>
    <n v="28"/>
    <d v="2021-10-28T00:00:00"/>
    <s v="Oct-2021"/>
  </r>
  <r>
    <n v="171"/>
    <n v="43"/>
    <n v="70"/>
    <n v="1976"/>
    <n v="5"/>
    <s v="Female"/>
    <s v="5194 Grant Street"/>
    <n v="34.83"/>
    <n v="-82.37"/>
    <n v="24314"/>
    <n v="49577"/>
    <n v="142314"/>
    <n v="694"/>
    <n v="3"/>
    <d v="1905-07-14T00:00:00"/>
    <n v="4"/>
    <n v="8"/>
    <d v="2022-04-08T00:00:00"/>
    <s v="Apr-2022"/>
  </r>
  <r>
    <n v="1401"/>
    <n v="24"/>
    <n v="71"/>
    <n v="1995"/>
    <n v="11"/>
    <s v="Male"/>
    <s v="9713 Fourth Lane"/>
    <n v="36.81"/>
    <n v="-119.75"/>
    <n v="17985"/>
    <n v="36672"/>
    <n v="49660"/>
    <n v="739"/>
    <n v="2"/>
    <d v="1905-07-13T00:00:00"/>
    <n v="12"/>
    <n v="6"/>
    <d v="2021-12-06T00:00:00"/>
    <s v="Dec-2021"/>
  </r>
  <r>
    <n v="1314"/>
    <n v="43"/>
    <n v="70"/>
    <n v="1976"/>
    <n v="11"/>
    <s v="Male"/>
    <s v="857 Jefferson Avenue"/>
    <n v="29.7"/>
    <n v="-98.11"/>
    <n v="19325"/>
    <n v="39404"/>
    <n v="71859"/>
    <n v="723"/>
    <n v="5"/>
    <d v="1905-07-13T00:00:00"/>
    <n v="1"/>
    <n v="25"/>
    <d v="2021-01-25T00:00:00"/>
    <s v="Jan-2021"/>
  </r>
  <r>
    <n v="1560"/>
    <n v="61"/>
    <n v="60"/>
    <n v="1958"/>
    <n v="5"/>
    <s v="Female"/>
    <s v="1861 Fourth Boulevard"/>
    <n v="42.61"/>
    <n v="-94.14"/>
    <n v="18849"/>
    <n v="18452"/>
    <n v="16827"/>
    <n v="741"/>
    <n v="6"/>
    <d v="1905-07-13T00:00:00"/>
    <n v="6"/>
    <n v="7"/>
    <d v="2021-06-07T00:00:00"/>
    <s v="Jun-2021"/>
  </r>
  <r>
    <n v="613"/>
    <n v="39"/>
    <n v="69"/>
    <n v="1980"/>
    <n v="9"/>
    <s v="Female"/>
    <s v="7549 Fourth Lane"/>
    <n v="41.87"/>
    <n v="-88.01"/>
    <n v="27741"/>
    <n v="56562"/>
    <n v="111495"/>
    <n v="712"/>
    <n v="4"/>
    <d v="1905-07-15T00:00:00"/>
    <n v="10"/>
    <n v="9"/>
    <d v="2023-10-09T00:00:00"/>
    <s v="Oct-2023"/>
  </r>
  <r>
    <n v="346"/>
    <n v="90"/>
    <n v="74"/>
    <n v="1929"/>
    <n v="11"/>
    <s v="Female"/>
    <s v="495 Ocean View Lane"/>
    <n v="34.43"/>
    <n v="-119.68"/>
    <n v="25249"/>
    <n v="48580"/>
    <n v="1785"/>
    <n v="687"/>
    <n v="7"/>
    <d v="1905-07-13T00:00:00"/>
    <n v="7"/>
    <n v="3"/>
    <d v="2021-07-03T00:00:00"/>
    <s v="Jul-2021"/>
  </r>
  <r>
    <n v="812"/>
    <n v="41"/>
    <n v="67"/>
    <n v="1978"/>
    <n v="4"/>
    <s v="Female"/>
    <s v="6946 Park Drive"/>
    <n v="42.78"/>
    <n v="-72.48"/>
    <n v="20338"/>
    <n v="41469"/>
    <n v="119423"/>
    <n v="659"/>
    <n v="1"/>
    <d v="1905-07-14T00:00:00"/>
    <n v="2"/>
    <n v="7"/>
    <d v="2022-02-07T00:00:00"/>
    <s v="Feb-2022"/>
  </r>
  <r>
    <n v="13"/>
    <n v="52"/>
    <n v="61"/>
    <n v="1967"/>
    <n v="6"/>
    <s v="Female"/>
    <s v="4222 Ocean View Drive"/>
    <n v="37.89"/>
    <n v="-85.96"/>
    <n v="15879"/>
    <n v="32378"/>
    <n v="65919"/>
    <n v="588"/>
    <n v="4"/>
    <d v="1905-07-15T00:00:00"/>
    <n v="10"/>
    <n v="27"/>
    <d v="2023-10-27T00:00:00"/>
    <s v="Oct-2023"/>
  </r>
  <r>
    <n v="602"/>
    <n v="57"/>
    <n v="67"/>
    <n v="1963"/>
    <n v="1"/>
    <s v="Male"/>
    <s v="46 South Street"/>
    <n v="36.340000000000003"/>
    <n v="-79.67"/>
    <n v="16888"/>
    <n v="34437"/>
    <n v="0"/>
    <n v="681"/>
    <n v="4"/>
    <d v="1905-07-14T00:00:00"/>
    <n v="10"/>
    <n v="11"/>
    <d v="2022-10-11T00:00:00"/>
    <s v="Oct-2022"/>
  </r>
  <r>
    <n v="657"/>
    <n v="83"/>
    <n v="68"/>
    <n v="1936"/>
    <n v="11"/>
    <s v="Female"/>
    <s v="2780 Martin Luther King Drive"/>
    <n v="44.45"/>
    <n v="-95.78"/>
    <n v="20697"/>
    <n v="33897"/>
    <n v="533"/>
    <n v="705"/>
    <n v="4"/>
    <d v="1905-07-14T00:00:00"/>
    <n v="6"/>
    <n v="18"/>
    <d v="2022-06-18T00:00:00"/>
    <s v="Jun-2022"/>
  </r>
  <r>
    <n v="909"/>
    <n v="38"/>
    <n v="64"/>
    <n v="1981"/>
    <n v="5"/>
    <s v="Male"/>
    <s v="215 Ocean View Drive"/>
    <n v="47.11"/>
    <n v="-122.76"/>
    <n v="24044"/>
    <n v="49023"/>
    <n v="66148"/>
    <n v="583"/>
    <n v="5"/>
    <d v="1905-07-13T00:00:00"/>
    <n v="12"/>
    <n v="12"/>
    <d v="2021-12-12T00:00:00"/>
    <s v="Dec-2021"/>
  </r>
  <r>
    <n v="183"/>
    <n v="24"/>
    <n v="65"/>
    <n v="1995"/>
    <n v="12"/>
    <s v="Female"/>
    <s v="84 Second Lane"/>
    <n v="41.83"/>
    <n v="-87.68"/>
    <n v="18937"/>
    <n v="38609"/>
    <n v="39867"/>
    <n v="798"/>
    <n v="3"/>
    <d v="1905-07-15T00:00:00"/>
    <n v="11"/>
    <n v="19"/>
    <d v="2023-11-19T00:00:00"/>
    <s v="Nov-2023"/>
  </r>
  <r>
    <n v="1792"/>
    <n v="18"/>
    <n v="68"/>
    <n v="2001"/>
    <n v="11"/>
    <s v="Female"/>
    <s v="1987 Hillside Lane"/>
    <n v="44.02"/>
    <n v="-72.23"/>
    <n v="15062"/>
    <n v="30712"/>
    <n v="38054"/>
    <n v="723"/>
    <n v="2"/>
    <d v="1905-07-13T00:00:00"/>
    <n v="6"/>
    <n v="20"/>
    <d v="2021-06-20T00:00:00"/>
    <s v="Jun-2021"/>
  </r>
  <r>
    <n v="1599"/>
    <n v="22"/>
    <n v="68"/>
    <n v="1997"/>
    <n v="7"/>
    <s v="Male"/>
    <s v="71 Madison Street"/>
    <n v="31.84"/>
    <n v="-106.43"/>
    <n v="16011"/>
    <n v="32645"/>
    <n v="59851"/>
    <n v="790"/>
    <n v="3"/>
    <d v="1905-07-15T00:00:00"/>
    <n v="9"/>
    <n v="6"/>
    <d v="2023-09-06T00:00:00"/>
    <s v="Sep-2023"/>
  </r>
  <r>
    <n v="1267"/>
    <n v="81"/>
    <n v="65"/>
    <n v="1938"/>
    <n v="10"/>
    <s v="Female"/>
    <s v="9574 Ocean Drive"/>
    <n v="47.83"/>
    <n v="-122.32"/>
    <n v="28248"/>
    <n v="31912"/>
    <n v="2182"/>
    <n v="630"/>
    <n v="4"/>
    <d v="1905-07-14T00:00:00"/>
    <n v="11"/>
    <n v="1"/>
    <d v="2022-11-01T00:00:00"/>
    <s v="Nov-2022"/>
  </r>
  <r>
    <n v="411"/>
    <n v="30"/>
    <n v="67"/>
    <n v="1990"/>
    <n v="1"/>
    <s v="Male"/>
    <s v="649 Sussex Street"/>
    <n v="43.97"/>
    <n v="-75.91"/>
    <n v="18401"/>
    <n v="37521"/>
    <n v="65701"/>
    <n v="775"/>
    <n v="2"/>
    <d v="1905-07-13T00:00:00"/>
    <n v="1"/>
    <n v="9"/>
    <d v="2021-01-09T00:00:00"/>
    <s v="Jan-2021"/>
  </r>
  <r>
    <n v="350"/>
    <n v="62"/>
    <n v="70"/>
    <n v="1957"/>
    <n v="8"/>
    <s v="Female"/>
    <s v="102 Seventh Avenue"/>
    <n v="39.14"/>
    <n v="-76.77"/>
    <n v="28673"/>
    <n v="58463"/>
    <n v="141151"/>
    <n v="737"/>
    <n v="4"/>
    <d v="1905-07-14T00:00:00"/>
    <n v="9"/>
    <n v="19"/>
    <d v="2022-09-19T00:00:00"/>
    <s v="Sep-2022"/>
  </r>
  <r>
    <n v="1323"/>
    <n v="36"/>
    <n v="68"/>
    <n v="1983"/>
    <n v="3"/>
    <s v="Female"/>
    <s v="28 Second Boulevard"/>
    <n v="32.340000000000003"/>
    <n v="-108.7"/>
    <n v="15407"/>
    <n v="31414"/>
    <n v="42233"/>
    <n v="719"/>
    <n v="4"/>
    <d v="1905-07-14T00:00:00"/>
    <n v="12"/>
    <n v="25"/>
    <d v="2022-12-25T00:00:00"/>
    <s v="Dec-2022"/>
  </r>
  <r>
    <n v="934"/>
    <n v="32"/>
    <n v="63"/>
    <n v="1987"/>
    <n v="12"/>
    <s v="Female"/>
    <s v="2017 Ninth Drive"/>
    <n v="42.38"/>
    <n v="-76.39"/>
    <n v="20159"/>
    <n v="41106"/>
    <n v="106963"/>
    <n v="762"/>
    <n v="3"/>
    <d v="1905-07-13T00:00:00"/>
    <n v="10"/>
    <n v="14"/>
    <d v="2021-10-14T00:00:00"/>
    <s v="Oct-2021"/>
  </r>
  <r>
    <n v="421"/>
    <n v="53"/>
    <n v="67"/>
    <n v="1967"/>
    <n v="1"/>
    <s v="Female"/>
    <s v="595 Valley Stream Drive"/>
    <n v="41.97"/>
    <n v="-91.66"/>
    <n v="22502"/>
    <n v="45876"/>
    <n v="58252"/>
    <n v="790"/>
    <n v="7"/>
    <d v="1905-07-14T00:00:00"/>
    <n v="3"/>
    <n v="2"/>
    <d v="2022-03-02T00:00:00"/>
    <s v="Mar-2022"/>
  </r>
  <r>
    <n v="223"/>
    <n v="37"/>
    <n v="67"/>
    <n v="1982"/>
    <n v="10"/>
    <s v="Female"/>
    <s v="3748 Mountain View Drive"/>
    <n v="38.78"/>
    <n v="-121.37"/>
    <n v="28760"/>
    <n v="58637"/>
    <n v="87340"/>
    <n v="803"/>
    <n v="6"/>
    <d v="1905-07-15T00:00:00"/>
    <n v="4"/>
    <n v="4"/>
    <d v="2023-04-04T00:00:00"/>
    <s v="Apr-2023"/>
  </r>
  <r>
    <n v="1402"/>
    <n v="35"/>
    <n v="63"/>
    <n v="1984"/>
    <n v="10"/>
    <s v="Male"/>
    <s v="626 Federal Drive"/>
    <n v="34.72"/>
    <n v="-92.35"/>
    <n v="47364"/>
    <n v="96574"/>
    <n v="265319"/>
    <n v="590"/>
    <n v="3"/>
    <d v="1905-07-14T00:00:00"/>
    <n v="4"/>
    <n v="1"/>
    <d v="2022-04-01T00:00:00"/>
    <s v="Apr-2022"/>
  </r>
  <r>
    <n v="1650"/>
    <n v="18"/>
    <n v="67"/>
    <n v="2002"/>
    <n v="2"/>
    <s v="Male"/>
    <s v="701 Pine Drive"/>
    <n v="40.71"/>
    <n v="-74.06"/>
    <n v="21642"/>
    <n v="44128"/>
    <n v="142368"/>
    <n v="687"/>
    <n v="3"/>
    <d v="1905-07-14T00:00:00"/>
    <n v="4"/>
    <n v="21"/>
    <d v="2022-04-21T00:00:00"/>
    <s v="Apr-2022"/>
  </r>
  <r>
    <n v="354"/>
    <n v="77"/>
    <n v="72"/>
    <n v="1942"/>
    <n v="8"/>
    <s v="Female"/>
    <s v="9 Plum Boulevard"/>
    <n v="38.86"/>
    <n v="-104.76"/>
    <n v="22185"/>
    <n v="31942"/>
    <n v="11845"/>
    <n v="713"/>
    <n v="6"/>
    <d v="1905-07-14T00:00:00"/>
    <n v="2"/>
    <n v="20"/>
    <d v="2022-02-20T00:00:00"/>
    <s v="Feb-2022"/>
  </r>
  <r>
    <n v="314"/>
    <n v="27"/>
    <n v="66"/>
    <n v="1992"/>
    <n v="6"/>
    <s v="Male"/>
    <s v="1039 Bayview Drive"/>
    <n v="39"/>
    <n v="-77.400000000000006"/>
    <n v="28410"/>
    <n v="57927"/>
    <n v="87736"/>
    <n v="557"/>
    <n v="1"/>
    <d v="1905-07-15T00:00:00"/>
    <n v="12"/>
    <n v="17"/>
    <d v="2023-12-17T00:00:00"/>
    <s v="Dec-2023"/>
  </r>
  <r>
    <n v="1457"/>
    <n v="20"/>
    <n v="66"/>
    <n v="1999"/>
    <n v="6"/>
    <s v="Male"/>
    <s v="11162 Oak Drive"/>
    <n v="41.57"/>
    <n v="-93.61"/>
    <n v="22425"/>
    <n v="45725"/>
    <n v="102164"/>
    <n v="688"/>
    <n v="4"/>
    <d v="1905-07-13T00:00:00"/>
    <n v="8"/>
    <n v="23"/>
    <d v="2021-08-23T00:00:00"/>
    <s v="Aug-2021"/>
  </r>
  <r>
    <n v="1613"/>
    <n v="39"/>
    <n v="65"/>
    <n v="1980"/>
    <n v="12"/>
    <s v="Male"/>
    <s v="4784 Park Boulevard"/>
    <n v="44.44"/>
    <n v="-69.83"/>
    <n v="21647"/>
    <n v="44134"/>
    <n v="0"/>
    <n v="792"/>
    <n v="4"/>
    <d v="1905-07-13T00:00:00"/>
    <n v="2"/>
    <n v="1"/>
    <d v="2021-02-01T00:00:00"/>
    <s v="Feb-2021"/>
  </r>
  <r>
    <n v="945"/>
    <n v="19"/>
    <n v="66"/>
    <n v="2001"/>
    <n v="2"/>
    <s v="Male"/>
    <s v="751 Birch Avenue"/>
    <n v="32.79"/>
    <n v="-117.25"/>
    <n v="27748"/>
    <n v="56579"/>
    <n v="79726"/>
    <n v="705"/>
    <n v="2"/>
    <d v="1905-07-15T00:00:00"/>
    <n v="9"/>
    <n v="25"/>
    <d v="2023-09-25T00:00:00"/>
    <s v="Sep-2023"/>
  </r>
  <r>
    <n v="586"/>
    <n v="37"/>
    <n v="63"/>
    <n v="1983"/>
    <n v="2"/>
    <s v="Male"/>
    <s v="372 12th Boulevard"/>
    <n v="35.57"/>
    <n v="-82.54"/>
    <n v="22983"/>
    <n v="46864"/>
    <n v="58954"/>
    <n v="751"/>
    <n v="4"/>
    <d v="1905-07-15T00:00:00"/>
    <n v="1"/>
    <n v="4"/>
    <d v="2023-01-04T00:00:00"/>
    <s v="Jan-2023"/>
  </r>
  <r>
    <n v="119"/>
    <n v="44"/>
    <n v="67"/>
    <n v="1975"/>
    <n v="9"/>
    <s v="Female"/>
    <s v="60 Little Creek Avenue"/>
    <n v="36.159999999999997"/>
    <n v="-115.28"/>
    <n v="27761"/>
    <n v="56605"/>
    <n v="87970"/>
    <n v="624"/>
    <n v="3"/>
    <d v="1905-07-15T00:00:00"/>
    <n v="12"/>
    <n v="18"/>
    <d v="2023-12-18T00:00:00"/>
    <s v="Dec-2023"/>
  </r>
  <r>
    <n v="1312"/>
    <n v="31"/>
    <n v="66"/>
    <n v="1988"/>
    <n v="4"/>
    <s v="Female"/>
    <s v="5190 Grant Street"/>
    <n v="37.299999999999997"/>
    <n v="-121.8"/>
    <n v="25115"/>
    <n v="51209"/>
    <n v="76900"/>
    <n v="765"/>
    <n v="1"/>
    <d v="1905-07-13T00:00:00"/>
    <n v="5"/>
    <n v="26"/>
    <d v="2021-05-26T00:00:00"/>
    <s v="May-2021"/>
  </r>
  <r>
    <n v="1529"/>
    <n v="51"/>
    <n v="69"/>
    <n v="1968"/>
    <n v="4"/>
    <s v="Male"/>
    <s v="310 Birch Avenue"/>
    <n v="26.23"/>
    <n v="-80.13"/>
    <n v="37424"/>
    <n v="76305"/>
    <n v="112785"/>
    <n v="692"/>
    <n v="3"/>
    <d v="1905-07-13T00:00:00"/>
    <n v="12"/>
    <n v="8"/>
    <d v="2021-12-08T00:00:00"/>
    <s v="Dec-2021"/>
  </r>
  <r>
    <n v="326"/>
    <n v="18"/>
    <n v="61"/>
    <n v="2001"/>
    <n v="3"/>
    <s v="Male"/>
    <s v="644 Birch Avenue"/>
    <n v="40.26"/>
    <n v="-80.180000000000007"/>
    <n v="30076"/>
    <n v="61325"/>
    <n v="83899"/>
    <n v="652"/>
    <n v="1"/>
    <d v="1905-07-13T00:00:00"/>
    <n v="9"/>
    <n v="1"/>
    <d v="2021-09-01T00:00:00"/>
    <s v="Sep-2021"/>
  </r>
  <r>
    <n v="1596"/>
    <n v="42"/>
    <n v="69"/>
    <n v="1977"/>
    <n v="3"/>
    <s v="Male"/>
    <s v="188 Washington Avenue"/>
    <n v="34.28"/>
    <n v="-118.44"/>
    <n v="15583"/>
    <n v="31772"/>
    <n v="17286"/>
    <n v="734"/>
    <n v="4"/>
    <d v="1905-07-14T00:00:00"/>
    <n v="4"/>
    <n v="17"/>
    <d v="2022-04-17T00:00:00"/>
    <s v="Apr-2022"/>
  </r>
  <r>
    <n v="714"/>
    <n v="61"/>
    <n v="67"/>
    <n v="1958"/>
    <n v="10"/>
    <s v="Female"/>
    <s v="72 Second Street"/>
    <n v="45.34"/>
    <n v="-122.66"/>
    <n v="35992"/>
    <n v="73383"/>
    <n v="155191"/>
    <n v="760"/>
    <n v="2"/>
    <d v="1905-07-15T00:00:00"/>
    <n v="10"/>
    <n v="6"/>
    <d v="2023-10-06T00:00:00"/>
    <s v="Oct-2023"/>
  </r>
  <r>
    <n v="887"/>
    <n v="55"/>
    <n v="66"/>
    <n v="1964"/>
    <n v="4"/>
    <s v="Male"/>
    <s v="3999 West Lane"/>
    <n v="42.25"/>
    <n v="-71.900000000000006"/>
    <n v="26137"/>
    <n v="53287"/>
    <n v="51026"/>
    <n v="816"/>
    <n v="4"/>
    <d v="1905-07-14T00:00:00"/>
    <n v="4"/>
    <n v="9"/>
    <d v="2022-04-09T00:00:00"/>
    <s v="Apr-2022"/>
  </r>
  <r>
    <n v="1425"/>
    <n v="88"/>
    <n v="67"/>
    <n v="1931"/>
    <n v="4"/>
    <s v="Female"/>
    <s v="95 Sixth Avenue"/>
    <n v="35.33"/>
    <n v="-89.88"/>
    <n v="19115"/>
    <n v="19225"/>
    <n v="1644"/>
    <n v="809"/>
    <n v="8"/>
    <d v="1905-07-15T00:00:00"/>
    <n v="10"/>
    <n v="16"/>
    <d v="2023-10-16T00:00:00"/>
    <s v="Oct-2023"/>
  </r>
  <r>
    <n v="1645"/>
    <n v="62"/>
    <n v="65"/>
    <n v="1957"/>
    <n v="11"/>
    <s v="Female"/>
    <s v="58 Federal Lane"/>
    <n v="41.47"/>
    <n v="-81.849999999999994"/>
    <n v="29692"/>
    <n v="60541"/>
    <n v="160456"/>
    <n v="716"/>
    <n v="3"/>
    <d v="1905-07-14T00:00:00"/>
    <n v="3"/>
    <n v="23"/>
    <d v="2022-03-23T00:00:00"/>
    <s v="Mar-2022"/>
  </r>
  <r>
    <n v="1863"/>
    <n v="44"/>
    <n v="61"/>
    <n v="1975"/>
    <n v="12"/>
    <s v="Female"/>
    <s v="25 Hill Drive"/>
    <n v="42.29"/>
    <n v="-85.22"/>
    <n v="21639"/>
    <n v="44124"/>
    <n v="107162"/>
    <n v="850"/>
    <n v="1"/>
    <d v="1905-07-13T00:00:00"/>
    <n v="7"/>
    <n v="26"/>
    <d v="2021-07-26T00:00:00"/>
    <s v="Jul-2021"/>
  </r>
  <r>
    <n v="1576"/>
    <n v="88"/>
    <n v="65"/>
    <n v="1932"/>
    <n v="1"/>
    <s v="Female"/>
    <s v="2947 Lake Lane"/>
    <n v="42.66"/>
    <n v="-83.38"/>
    <n v="24578"/>
    <n v="36764"/>
    <n v="839"/>
    <n v="712"/>
    <n v="8"/>
    <d v="1905-07-14T00:00:00"/>
    <n v="10"/>
    <n v="26"/>
    <d v="2022-10-26T00:00:00"/>
    <s v="Oct-2022"/>
  </r>
  <r>
    <n v="1268"/>
    <n v="47"/>
    <n v="63"/>
    <n v="1972"/>
    <n v="9"/>
    <s v="Male"/>
    <s v="857 Catherine Avenue"/>
    <n v="34.200000000000003"/>
    <n v="-86.15"/>
    <n v="14516"/>
    <n v="29597"/>
    <n v="44388"/>
    <n v="513"/>
    <n v="4"/>
    <d v="1905-07-13T00:00:00"/>
    <n v="6"/>
    <n v="14"/>
    <d v="2021-06-14T00:00:00"/>
    <s v="Jun-2021"/>
  </r>
  <r>
    <n v="1565"/>
    <n v="37"/>
    <n v="66"/>
    <n v="1983"/>
    <n v="1"/>
    <s v="Female"/>
    <s v="33 Mill Street"/>
    <n v="39.090000000000003"/>
    <n v="-84.51"/>
    <n v="18959"/>
    <n v="38656"/>
    <n v="47523"/>
    <n v="584"/>
    <n v="1"/>
    <d v="1905-07-13T00:00:00"/>
    <n v="12"/>
    <n v="27"/>
    <d v="2021-12-27T00:00:00"/>
    <s v="Dec-2021"/>
  </r>
  <r>
    <n v="1842"/>
    <n v="45"/>
    <n v="64"/>
    <n v="1974"/>
    <n v="10"/>
    <s v="Male"/>
    <s v="41307 Main Lane"/>
    <n v="35.11"/>
    <n v="-106.62"/>
    <n v="15385"/>
    <n v="31373"/>
    <n v="58481"/>
    <n v="637"/>
    <n v="2"/>
    <d v="1905-07-13T00:00:00"/>
    <n v="10"/>
    <n v="4"/>
    <d v="2021-10-04T00:00:00"/>
    <s v="Oct-2021"/>
  </r>
  <r>
    <n v="664"/>
    <n v="22"/>
    <n v="68"/>
    <n v="1997"/>
    <n v="4"/>
    <s v="Female"/>
    <s v="751 Fifth Street"/>
    <n v="40.86"/>
    <n v="-76.78"/>
    <n v="16519"/>
    <n v="33681"/>
    <n v="78326"/>
    <n v="697"/>
    <n v="2"/>
    <d v="1905-07-13T00:00:00"/>
    <n v="6"/>
    <n v="23"/>
    <d v="2021-06-23T00:00:00"/>
    <s v="Jun-2021"/>
  </r>
  <r>
    <n v="485"/>
    <n v="39"/>
    <n v="64"/>
    <n v="1980"/>
    <n v="10"/>
    <s v="Male"/>
    <s v="6889 Summit Lane"/>
    <n v="35.479999999999997"/>
    <n v="-120.92"/>
    <n v="18740"/>
    <n v="38211"/>
    <n v="84427"/>
    <n v="665"/>
    <n v="2"/>
    <d v="1905-07-13T00:00:00"/>
    <n v="11"/>
    <n v="28"/>
    <d v="2021-11-28T00:00:00"/>
    <s v="Nov-2021"/>
  </r>
  <r>
    <n v="244"/>
    <n v="40"/>
    <n v="62"/>
    <n v="1979"/>
    <n v="7"/>
    <s v="Female"/>
    <s v="8100 Hill Avenue"/>
    <n v="30.58"/>
    <n v="-84.58"/>
    <n v="13144"/>
    <n v="26802"/>
    <n v="43444"/>
    <n v="638"/>
    <n v="2"/>
    <d v="1905-07-14T00:00:00"/>
    <n v="4"/>
    <n v="3"/>
    <d v="2022-04-03T00:00:00"/>
    <s v="Apr-2022"/>
  </r>
  <r>
    <n v="145"/>
    <n v="58"/>
    <n v="65"/>
    <n v="1962"/>
    <n v="1"/>
    <s v="Female"/>
    <s v="645 Hillside Lane"/>
    <n v="36.18"/>
    <n v="-82.07"/>
    <n v="12427"/>
    <n v="25334"/>
    <n v="182"/>
    <n v="696"/>
    <n v="3"/>
    <d v="1905-07-13T00:00:00"/>
    <n v="11"/>
    <n v="27"/>
    <d v="2021-11-27T00:00:00"/>
    <s v="Nov-2021"/>
  </r>
  <r>
    <n v="866"/>
    <n v="34"/>
    <n v="67"/>
    <n v="1985"/>
    <n v="3"/>
    <s v="Male"/>
    <s v="4591 Third Drive"/>
    <n v="40.43"/>
    <n v="-79.97"/>
    <n v="30361"/>
    <n v="61904"/>
    <n v="125358"/>
    <n v="639"/>
    <n v="3"/>
    <d v="1905-07-14T00:00:00"/>
    <n v="6"/>
    <n v="10"/>
    <d v="2022-06-10T00:00:00"/>
    <s v="Jun-2022"/>
  </r>
  <r>
    <n v="1424"/>
    <n v="101"/>
    <n v="68"/>
    <n v="1918"/>
    <n v="5"/>
    <s v="Female"/>
    <s v="887 Third Boulevard"/>
    <n v="35.130000000000003"/>
    <n v="-112.99"/>
    <n v="13086"/>
    <n v="15348"/>
    <n v="1396"/>
    <n v="761"/>
    <n v="4"/>
    <d v="1905-07-14T00:00:00"/>
    <n v="12"/>
    <n v="6"/>
    <d v="2022-12-06T00:00:00"/>
    <s v="Dec-2022"/>
  </r>
  <r>
    <n v="427"/>
    <n v="44"/>
    <n v="66"/>
    <n v="1975"/>
    <n v="11"/>
    <s v="Female"/>
    <s v="33 Pine Lane"/>
    <n v="36.15"/>
    <n v="-85.5"/>
    <n v="15955"/>
    <n v="32527"/>
    <n v="74331"/>
    <n v="705"/>
    <n v="3"/>
    <d v="1905-07-15T00:00:00"/>
    <n v="11"/>
    <n v="16"/>
    <d v="2023-11-16T00:00:00"/>
    <s v="Nov-2023"/>
  </r>
  <r>
    <n v="684"/>
    <n v="51"/>
    <n v="63"/>
    <n v="1969"/>
    <n v="2"/>
    <s v="Male"/>
    <s v="1246 11th Boulevard"/>
    <n v="26.14"/>
    <n v="-80.13"/>
    <n v="21661"/>
    <n v="44170"/>
    <n v="90049"/>
    <n v="661"/>
    <n v="7"/>
    <d v="1905-07-13T00:00:00"/>
    <n v="4"/>
    <n v="18"/>
    <d v="2021-04-18T00:00:00"/>
    <s v="Apr-2021"/>
  </r>
  <r>
    <n v="1643"/>
    <n v="28"/>
    <n v="64"/>
    <n v="1991"/>
    <n v="6"/>
    <s v="Female"/>
    <s v="233 Oak Drive"/>
    <n v="45.47"/>
    <n v="-122.37"/>
    <n v="22599"/>
    <n v="46077"/>
    <n v="101450"/>
    <n v="686"/>
    <n v="1"/>
    <d v="1905-07-15T00:00:00"/>
    <n v="9"/>
    <n v="14"/>
    <d v="2023-09-14T00:00:00"/>
    <s v="Sep-2023"/>
  </r>
  <r>
    <n v="1300"/>
    <n v="58"/>
    <n v="66"/>
    <n v="1961"/>
    <n v="3"/>
    <s v="Male"/>
    <s v="4988 Ocean View Lane"/>
    <n v="31.13"/>
    <n v="-93.27"/>
    <n v="11324"/>
    <n v="23092"/>
    <n v="20545"/>
    <n v="752"/>
    <n v="4"/>
    <d v="1905-07-15T00:00:00"/>
    <n v="10"/>
    <n v="28"/>
    <d v="2023-10-28T00:00:00"/>
    <s v="Oct-2023"/>
  </r>
  <r>
    <n v="283"/>
    <n v="19"/>
    <n v="69"/>
    <n v="2000"/>
    <n v="11"/>
    <s v="Male"/>
    <s v="74 Birch Avenue"/>
    <n v="40.75"/>
    <n v="-103.06"/>
    <n v="15064"/>
    <n v="30710"/>
    <n v="30956"/>
    <n v="680"/>
    <n v="2"/>
    <d v="1905-07-13T00:00:00"/>
    <n v="12"/>
    <n v="22"/>
    <d v="2021-12-22T00:00:00"/>
    <s v="Dec-2021"/>
  </r>
  <r>
    <n v="355"/>
    <n v="22"/>
    <n v="62"/>
    <n v="1997"/>
    <n v="11"/>
    <s v="Female"/>
    <s v="415 Madison Boulevard"/>
    <n v="35.869999999999997"/>
    <n v="-96.05"/>
    <n v="19856"/>
    <n v="40491"/>
    <n v="81879"/>
    <n v="691"/>
    <n v="2"/>
    <d v="1905-07-14T00:00:00"/>
    <n v="12"/>
    <n v="27"/>
    <d v="2022-12-27T00:00:00"/>
    <s v="Dec-2022"/>
  </r>
  <r>
    <n v="1669"/>
    <n v="44"/>
    <n v="62"/>
    <n v="1975"/>
    <n v="5"/>
    <s v="Male"/>
    <s v="6308 Maple Avenue"/>
    <n v="38.659999999999997"/>
    <n v="-121.62"/>
    <n v="25234"/>
    <n v="51454"/>
    <n v="151162"/>
    <n v="698"/>
    <n v="4"/>
    <d v="1905-07-14T00:00:00"/>
    <n v="4"/>
    <n v="27"/>
    <d v="2022-04-27T00:00:00"/>
    <s v="Apr-2022"/>
  </r>
  <r>
    <n v="937"/>
    <n v="47"/>
    <n v="63"/>
    <n v="1973"/>
    <n v="1"/>
    <s v="Female"/>
    <s v="430 Sixth Avenue"/>
    <n v="41.01"/>
    <n v="-73.84"/>
    <n v="46169"/>
    <n v="94133"/>
    <n v="189899"/>
    <n v="603"/>
    <n v="1"/>
    <d v="1905-07-14T00:00:00"/>
    <n v="7"/>
    <n v="8"/>
    <d v="2022-07-08T00:00:00"/>
    <s v="Jul-2022"/>
  </r>
  <r>
    <n v="845"/>
    <n v="58"/>
    <n v="72"/>
    <n v="1961"/>
    <n v="8"/>
    <s v="Male"/>
    <s v="860 Seventh Avenue"/>
    <n v="30.42"/>
    <n v="-86.61"/>
    <n v="18005"/>
    <n v="36710"/>
    <n v="116794"/>
    <n v="786"/>
    <n v="5"/>
    <d v="1905-07-13T00:00:00"/>
    <n v="1"/>
    <n v="14"/>
    <d v="2021-01-14T00:00:00"/>
    <s v="Jan-2021"/>
  </r>
  <r>
    <n v="1518"/>
    <n v="62"/>
    <n v="70"/>
    <n v="1957"/>
    <n v="8"/>
    <s v="Male"/>
    <s v="313 Martin Luther King Boulevard"/>
    <n v="34.47"/>
    <n v="-86.8"/>
    <n v="18533"/>
    <n v="37785"/>
    <n v="81500"/>
    <n v="745"/>
    <n v="3"/>
    <d v="1905-07-15T00:00:00"/>
    <n v="6"/>
    <n v="2"/>
    <d v="2023-06-02T00:00:00"/>
    <s v="Jun-2023"/>
  </r>
  <r>
    <n v="1591"/>
    <n v="58"/>
    <n v="66"/>
    <n v="1961"/>
    <n v="6"/>
    <s v="Female"/>
    <s v="2200 Third Drive"/>
    <n v="48.28"/>
    <n v="-122.62"/>
    <n v="16537"/>
    <n v="33717"/>
    <n v="58236"/>
    <n v="698"/>
    <n v="6"/>
    <d v="1905-07-13T00:00:00"/>
    <n v="5"/>
    <n v="10"/>
    <d v="2021-05-10T00:00:00"/>
    <s v="May-2021"/>
  </r>
  <r>
    <n v="1172"/>
    <n v="50"/>
    <n v="64"/>
    <n v="1970"/>
    <n v="2"/>
    <s v="Male"/>
    <s v="5154 Sixth Avenue"/>
    <n v="38.020000000000003"/>
    <n v="-121.3"/>
    <n v="14709"/>
    <n v="29994"/>
    <n v="100834"/>
    <n v="769"/>
    <n v="1"/>
    <d v="1905-07-13T00:00:00"/>
    <n v="12"/>
    <n v="7"/>
    <d v="2021-12-07T00:00:00"/>
    <s v="Dec-2021"/>
  </r>
  <r>
    <n v="1629"/>
    <n v="42"/>
    <n v="63"/>
    <n v="1977"/>
    <n v="6"/>
    <s v="Female"/>
    <s v="53789 Bayview Street"/>
    <n v="26.14"/>
    <n v="-80.13"/>
    <n v="14430"/>
    <n v="29422"/>
    <n v="58679"/>
    <n v="598"/>
    <n v="1"/>
    <d v="1905-07-14T00:00:00"/>
    <n v="12"/>
    <n v="27"/>
    <d v="2022-12-27T00:00:00"/>
    <s v="Dec-2022"/>
  </r>
  <r>
    <n v="675"/>
    <n v="40"/>
    <n v="67"/>
    <n v="1980"/>
    <n v="1"/>
    <s v="Male"/>
    <s v="42 Martin Luther King Drive"/>
    <n v="39.92"/>
    <n v="-77.8"/>
    <n v="17405"/>
    <n v="35489"/>
    <n v="91995"/>
    <n v="724"/>
    <n v="5"/>
    <d v="1905-07-15T00:00:00"/>
    <n v="9"/>
    <n v="4"/>
    <d v="2023-09-04T00:00:00"/>
    <s v="Sep-2023"/>
  </r>
  <r>
    <n v="577"/>
    <n v="28"/>
    <n v="65"/>
    <n v="1992"/>
    <n v="1"/>
    <s v="Female"/>
    <s v="769 Madison Drive"/>
    <n v="32.07"/>
    <n v="-110.92"/>
    <n v="16238"/>
    <n v="33106"/>
    <n v="108695"/>
    <n v="763"/>
    <n v="2"/>
    <d v="1905-07-14T00:00:00"/>
    <n v="2"/>
    <n v="2"/>
    <d v="2022-02-02T00:00:00"/>
    <s v="Feb-2022"/>
  </r>
  <r>
    <n v="854"/>
    <n v="26"/>
    <n v="65"/>
    <n v="1994"/>
    <n v="2"/>
    <s v="Female"/>
    <s v="3716 North Boulevard"/>
    <n v="41.64"/>
    <n v="-88.44"/>
    <n v="29281"/>
    <n v="59699"/>
    <n v="71110"/>
    <n v="688"/>
    <n v="1"/>
    <d v="1905-07-13T00:00:00"/>
    <n v="6"/>
    <n v="2"/>
    <d v="2021-06-02T00:00:00"/>
    <s v="Jun-2021"/>
  </r>
  <r>
    <n v="1261"/>
    <n v="58"/>
    <n v="70"/>
    <n v="1961"/>
    <n v="7"/>
    <s v="Male"/>
    <s v="610 Oak Street"/>
    <n v="45.54"/>
    <n v="-122.64"/>
    <n v="33737"/>
    <n v="68787"/>
    <n v="171854"/>
    <n v="527"/>
    <n v="1"/>
    <d v="1905-07-14T00:00:00"/>
    <n v="3"/>
    <n v="6"/>
    <d v="2022-03-06T00:00:00"/>
    <s v="Mar-2022"/>
  </r>
  <r>
    <n v="1227"/>
    <n v="65"/>
    <n v="67"/>
    <n v="1954"/>
    <n v="11"/>
    <s v="Female"/>
    <s v="727 Eighth Lane"/>
    <n v="42.37"/>
    <n v="-83.46"/>
    <n v="33031"/>
    <n v="67344"/>
    <n v="7049"/>
    <n v="804"/>
    <n v="4"/>
    <d v="1905-07-15T00:00:00"/>
    <n v="5"/>
    <n v="6"/>
    <d v="2023-05-06T00:00:00"/>
    <s v="May-2023"/>
  </r>
  <r>
    <n v="840"/>
    <n v="68"/>
    <n v="64"/>
    <n v="1952"/>
    <n v="1"/>
    <s v="Female"/>
    <s v="651 Fourth Avenue"/>
    <n v="37.74"/>
    <n v="-122.44"/>
    <n v="51692"/>
    <n v="88432"/>
    <n v="63075"/>
    <n v="694"/>
    <n v="6"/>
    <d v="1905-07-15T00:00:00"/>
    <n v="2"/>
    <n v="11"/>
    <d v="2023-02-11T00:00:00"/>
    <s v="Feb-2023"/>
  </r>
  <r>
    <n v="733"/>
    <n v="36"/>
    <n v="68"/>
    <n v="1983"/>
    <n v="7"/>
    <s v="Male"/>
    <s v="895 Lexington Lane"/>
    <n v="31.49"/>
    <n v="-97.23"/>
    <n v="26061"/>
    <n v="53138"/>
    <n v="153374"/>
    <n v="606"/>
    <n v="4"/>
    <d v="1905-07-15T00:00:00"/>
    <n v="4"/>
    <n v="22"/>
    <d v="2023-04-22T00:00:00"/>
    <s v="Apr-2023"/>
  </r>
  <r>
    <n v="454"/>
    <n v="88"/>
    <n v="65"/>
    <n v="1931"/>
    <n v="4"/>
    <s v="Female"/>
    <s v="9192 Birch Lane"/>
    <n v="46.87"/>
    <n v="-96.81"/>
    <n v="22214"/>
    <n v="38523"/>
    <n v="49"/>
    <n v="751"/>
    <n v="5"/>
    <d v="1905-07-13T00:00:00"/>
    <n v="6"/>
    <n v="26"/>
    <d v="2021-06-26T00:00:00"/>
    <s v="Jun-2021"/>
  </r>
  <r>
    <n v="961"/>
    <n v="76"/>
    <n v="63"/>
    <n v="1944"/>
    <n v="2"/>
    <s v="Male"/>
    <s v="3031 Essex Street"/>
    <n v="28.2"/>
    <n v="-82.59"/>
    <n v="34909"/>
    <n v="26660"/>
    <n v="28332"/>
    <n v="721"/>
    <n v="4"/>
    <d v="1905-07-13T00:00:00"/>
    <n v="8"/>
    <n v="3"/>
    <d v="2021-08-03T00:00:00"/>
    <s v="Aug-2021"/>
  </r>
  <r>
    <n v="768"/>
    <n v="53"/>
    <n v="67"/>
    <n v="1966"/>
    <n v="10"/>
    <s v="Female"/>
    <s v="709 River Lane"/>
    <n v="40.130000000000003"/>
    <n v="-75.06"/>
    <n v="34043"/>
    <n v="69412"/>
    <n v="177225"/>
    <n v="620"/>
    <n v="1"/>
    <d v="1905-07-15T00:00:00"/>
    <n v="12"/>
    <n v="23"/>
    <d v="2023-12-23T00:00:00"/>
    <s v="Dec-2023"/>
  </r>
  <r>
    <n v="817"/>
    <n v="26"/>
    <n v="67"/>
    <n v="1993"/>
    <n v="5"/>
    <s v="Male"/>
    <s v="91 Lake Street"/>
    <n v="30.06"/>
    <n v="-89.93"/>
    <n v="32314"/>
    <n v="65888"/>
    <n v="162364"/>
    <n v="803"/>
    <n v="2"/>
    <d v="1905-07-15T00:00:00"/>
    <n v="11"/>
    <n v="27"/>
    <d v="2023-11-27T00:00:00"/>
    <s v="Nov-2023"/>
  </r>
  <r>
    <n v="78"/>
    <n v="37"/>
    <n v="63"/>
    <n v="1983"/>
    <n v="1"/>
    <s v="Male"/>
    <s v="5320 Mountain View Street"/>
    <n v="33.950000000000003"/>
    <n v="-118.29"/>
    <n v="12362"/>
    <n v="25205"/>
    <n v="65179"/>
    <n v="688"/>
    <n v="1"/>
    <d v="1905-07-13T00:00:00"/>
    <n v="3"/>
    <n v="10"/>
    <d v="2021-03-10T00:00:00"/>
    <s v="Mar-2021"/>
  </r>
  <r>
    <n v="1334"/>
    <n v="38"/>
    <n v="65"/>
    <n v="1981"/>
    <n v="4"/>
    <s v="Female"/>
    <s v="17 Tenth Avenue"/>
    <n v="43"/>
    <n v="-78.87"/>
    <n v="19433"/>
    <n v="39627"/>
    <n v="47793"/>
    <n v="718"/>
    <n v="4"/>
    <d v="1905-07-14T00:00:00"/>
    <n v="8"/>
    <n v="8"/>
    <d v="2022-08-08T00:00:00"/>
    <s v="Aug-2022"/>
  </r>
  <r>
    <n v="1610"/>
    <n v="42"/>
    <n v="66"/>
    <n v="1978"/>
    <n v="1"/>
    <s v="Female"/>
    <s v="12150 Mill Boulevard"/>
    <n v="32.32"/>
    <n v="-90.2"/>
    <n v="13717"/>
    <n v="27967"/>
    <n v="50159"/>
    <n v="690"/>
    <n v="2"/>
    <d v="1905-07-15T00:00:00"/>
    <n v="10"/>
    <n v="2"/>
    <d v="2023-10-02T00:00:00"/>
    <s v="Oct-2023"/>
  </r>
  <r>
    <n v="108"/>
    <n v="50"/>
    <n v="68"/>
    <n v="1969"/>
    <n v="11"/>
    <s v="Female"/>
    <s v="373 Sussex Drive"/>
    <n v="31.44"/>
    <n v="-93.45"/>
    <n v="18709"/>
    <n v="38142"/>
    <n v="0"/>
    <n v="768"/>
    <n v="4"/>
    <d v="1905-07-15T00:00:00"/>
    <n v="1"/>
    <n v="20"/>
    <d v="2023-01-20T00:00:00"/>
    <s v="Jan-2023"/>
  </r>
  <r>
    <n v="1308"/>
    <n v="36"/>
    <n v="67"/>
    <n v="1984"/>
    <n v="2"/>
    <s v="Female"/>
    <s v="28 Lexington Drive"/>
    <n v="47.36"/>
    <n v="-122.1"/>
    <n v="28919"/>
    <n v="58964"/>
    <n v="71890"/>
    <n v="619"/>
    <n v="1"/>
    <d v="1905-07-14T00:00:00"/>
    <n v="12"/>
    <n v="27"/>
    <d v="2022-12-27T00:00:00"/>
    <s v="Dec-2022"/>
  </r>
  <r>
    <n v="780"/>
    <n v="74"/>
    <n v="66"/>
    <n v="1945"/>
    <n v="11"/>
    <s v="Male"/>
    <s v="41 Rose Lane"/>
    <n v="42.35"/>
    <n v="-71.22"/>
    <n v="56720"/>
    <n v="58378"/>
    <n v="73124"/>
    <n v="652"/>
    <n v="1"/>
    <d v="1905-07-14T00:00:00"/>
    <n v="6"/>
    <n v="15"/>
    <d v="2022-06-15T00:00:00"/>
    <s v="Jun-2022"/>
  </r>
  <r>
    <n v="1340"/>
    <n v="53"/>
    <n v="68"/>
    <n v="1966"/>
    <n v="8"/>
    <s v="Male"/>
    <s v="815 Hillside Drive"/>
    <n v="29.76"/>
    <n v="-95.38"/>
    <n v="26420"/>
    <n v="53872"/>
    <n v="64269"/>
    <n v="691"/>
    <n v="5"/>
    <d v="1905-07-15T00:00:00"/>
    <n v="8"/>
    <n v="7"/>
    <d v="2023-08-07T00:00:00"/>
    <s v="Aug-2023"/>
  </r>
  <r>
    <n v="1888"/>
    <n v="75"/>
    <n v="59"/>
    <n v="1944"/>
    <n v="6"/>
    <s v="Female"/>
    <s v="7854 Plum Avenue"/>
    <n v="44.65"/>
    <n v="-93.17"/>
    <n v="28429"/>
    <n v="41513"/>
    <n v="15899"/>
    <n v="748"/>
    <n v="3"/>
    <d v="1905-07-14T00:00:00"/>
    <n v="2"/>
    <n v="25"/>
    <d v="2022-02-25T00:00:00"/>
    <s v="Feb-2022"/>
  </r>
  <r>
    <n v="247"/>
    <n v="49"/>
    <n v="69"/>
    <n v="1970"/>
    <n v="7"/>
    <s v="Female"/>
    <s v="704 East Drive"/>
    <n v="30.21"/>
    <n v="-93.2"/>
    <n v="26772"/>
    <n v="54587"/>
    <n v="69070"/>
    <n v="761"/>
    <n v="6"/>
    <d v="1905-07-14T00:00:00"/>
    <n v="4"/>
    <n v="28"/>
    <d v="2022-04-28T00:00:00"/>
    <s v="Apr-2022"/>
  </r>
  <r>
    <n v="238"/>
    <n v="22"/>
    <n v="62"/>
    <n v="1997"/>
    <n v="6"/>
    <s v="Male"/>
    <s v="9261 Little Creek Lane"/>
    <n v="41.41"/>
    <n v="-82.31"/>
    <n v="20400"/>
    <n v="41595"/>
    <n v="54451"/>
    <n v="675"/>
    <n v="1"/>
    <d v="1905-07-15T00:00:00"/>
    <n v="3"/>
    <n v="5"/>
    <d v="2023-03-05T00:00:00"/>
    <s v="Mar-2023"/>
  </r>
  <r>
    <n v="915"/>
    <n v="44"/>
    <n v="64"/>
    <n v="1975"/>
    <n v="4"/>
    <s v="Male"/>
    <s v="936 Mill Street"/>
    <n v="43.08"/>
    <n v="-76.37"/>
    <n v="22047"/>
    <n v="44953"/>
    <n v="97076"/>
    <n v="728"/>
    <n v="1"/>
    <d v="1905-07-13T00:00:00"/>
    <n v="1"/>
    <n v="4"/>
    <d v="2021-01-04T00:00:00"/>
    <s v="Jan-2021"/>
  </r>
  <r>
    <n v="1927"/>
    <n v="28"/>
    <n v="65"/>
    <n v="1991"/>
    <n v="5"/>
    <s v="Male"/>
    <s v="35 Sixth Boulevard"/>
    <n v="41.07"/>
    <n v="-85.13"/>
    <n v="17264"/>
    <n v="35199"/>
    <n v="68569"/>
    <n v="739"/>
    <n v="2"/>
    <d v="1905-07-15T00:00:00"/>
    <n v="3"/>
    <n v="9"/>
    <d v="2023-03-09T00:00:00"/>
    <s v="Mar-2023"/>
  </r>
  <r>
    <n v="1658"/>
    <n v="28"/>
    <n v="59"/>
    <n v="1991"/>
    <n v="3"/>
    <s v="Female"/>
    <s v="8128 Hillside Avenue"/>
    <n v="41.84"/>
    <n v="-87.75"/>
    <n v="13891"/>
    <n v="28324"/>
    <n v="62363"/>
    <n v="695"/>
    <n v="2"/>
    <d v="1905-07-14T00:00:00"/>
    <n v="12"/>
    <n v="16"/>
    <d v="2022-12-16T00:00:00"/>
    <s v="Dec-2022"/>
  </r>
  <r>
    <n v="1208"/>
    <n v="38"/>
    <n v="72"/>
    <n v="1981"/>
    <n v="9"/>
    <s v="Male"/>
    <s v="9541 Ocean View Drive"/>
    <n v="40.590000000000003"/>
    <n v="-77.569999999999993"/>
    <n v="16375"/>
    <n v="33387"/>
    <n v="69066"/>
    <n v="526"/>
    <n v="3"/>
    <d v="1905-07-14T00:00:00"/>
    <n v="6"/>
    <n v="20"/>
    <d v="2022-06-20T00:00:00"/>
    <s v="Jun-2022"/>
  </r>
  <r>
    <n v="1255"/>
    <n v="24"/>
    <n v="67"/>
    <n v="1995"/>
    <n v="9"/>
    <s v="Male"/>
    <s v="9614 Ocean View Drive"/>
    <n v="35.369999999999997"/>
    <n v="-85.38"/>
    <n v="15209"/>
    <n v="31006"/>
    <n v="71031"/>
    <n v="681"/>
    <n v="2"/>
    <d v="1905-07-14T00:00:00"/>
    <n v="8"/>
    <n v="5"/>
    <d v="2022-08-05T00:00:00"/>
    <s v="Aug-2022"/>
  </r>
  <r>
    <n v="85"/>
    <n v="29"/>
    <n v="60"/>
    <n v="1990"/>
    <n v="4"/>
    <s v="Male"/>
    <s v="8016 Norfolk Drive"/>
    <n v="34.92"/>
    <n v="-76.89"/>
    <n v="16006"/>
    <n v="32636"/>
    <n v="42290"/>
    <n v="782"/>
    <n v="1"/>
    <d v="1905-07-14T00:00:00"/>
    <n v="8"/>
    <n v="14"/>
    <d v="2022-08-14T00:00:00"/>
    <s v="Aug-2022"/>
  </r>
  <r>
    <n v="1382"/>
    <n v="58"/>
    <n v="65"/>
    <n v="1961"/>
    <n v="7"/>
    <s v="Male"/>
    <s v="16 Eighth Lane"/>
    <n v="32.79"/>
    <n v="-96.76"/>
    <n v="12693"/>
    <n v="25883"/>
    <n v="44404"/>
    <n v="706"/>
    <n v="4"/>
    <d v="1905-07-14T00:00:00"/>
    <n v="1"/>
    <n v="14"/>
    <d v="2022-01-14T00:00:00"/>
    <s v="Jan-2022"/>
  </r>
  <r>
    <n v="1932"/>
    <n v="26"/>
    <n v="60"/>
    <n v="1993"/>
    <n v="12"/>
    <s v="Female"/>
    <s v="15 Valley Stream Drive"/>
    <n v="32.590000000000003"/>
    <n v="-116.58"/>
    <n v="9352"/>
    <n v="19069"/>
    <n v="23153"/>
    <n v="658"/>
    <n v="1"/>
    <d v="1905-07-14T00:00:00"/>
    <n v="10"/>
    <n v="2"/>
    <d v="2022-10-02T00:00:00"/>
    <s v="Oct-2022"/>
  </r>
  <r>
    <n v="1217"/>
    <n v="59"/>
    <n v="66"/>
    <n v="1960"/>
    <n v="12"/>
    <s v="Female"/>
    <s v="584 Bayview Street"/>
    <n v="33.619999999999997"/>
    <n v="-112"/>
    <n v="22070"/>
    <n v="44992"/>
    <n v="53368"/>
    <n v="785"/>
    <n v="3"/>
    <d v="1905-07-14T00:00:00"/>
    <n v="6"/>
    <n v="26"/>
    <d v="2022-06-26T00:00:00"/>
    <s v="Jun-2022"/>
  </r>
  <r>
    <n v="514"/>
    <n v="58"/>
    <n v="72"/>
    <n v="1961"/>
    <n v="8"/>
    <s v="Male"/>
    <s v="967 Norfolk Avenue"/>
    <n v="28.08"/>
    <n v="-80.599999999999994"/>
    <n v="15840"/>
    <n v="32295"/>
    <n v="72357"/>
    <n v="698"/>
    <n v="4"/>
    <d v="1905-07-14T00:00:00"/>
    <n v="7"/>
    <n v="16"/>
    <d v="2022-07-16T00:00:00"/>
    <s v="Jul-2022"/>
  </r>
  <r>
    <n v="232"/>
    <n v="57"/>
    <n v="66"/>
    <n v="1962"/>
    <n v="5"/>
    <s v="Female"/>
    <s v="186 First Drive"/>
    <n v="41.58"/>
    <n v="-73.8"/>
    <n v="33919"/>
    <n v="69159"/>
    <n v="135111"/>
    <n v="786"/>
    <n v="3"/>
    <d v="1905-07-13T00:00:00"/>
    <n v="7"/>
    <n v="19"/>
    <d v="2021-07-19T00:00:00"/>
    <s v="Jul-2021"/>
  </r>
  <r>
    <n v="445"/>
    <n v="42"/>
    <n v="59"/>
    <n v="1977"/>
    <n v="12"/>
    <s v="Female"/>
    <s v="9864 Fifth Lane"/>
    <n v="43.88"/>
    <n v="-85.8"/>
    <n v="6201"/>
    <n v="12643"/>
    <n v="19299"/>
    <n v="645"/>
    <n v="1"/>
    <d v="1905-07-15T00:00:00"/>
    <n v="7"/>
    <n v="19"/>
    <d v="2023-07-19T00:00:00"/>
    <s v="Jul-2023"/>
  </r>
  <r>
    <n v="1206"/>
    <n v="34"/>
    <n v="65"/>
    <n v="1985"/>
    <n v="9"/>
    <s v="Female"/>
    <s v="862 11th Drive"/>
    <n v="37.89"/>
    <n v="-122.03"/>
    <n v="42685"/>
    <n v="87030"/>
    <n v="161964"/>
    <n v="727"/>
    <n v="3"/>
    <d v="1905-07-14T00:00:00"/>
    <n v="7"/>
    <n v="23"/>
    <d v="2022-07-23T00:00:00"/>
    <s v="Jul-2022"/>
  </r>
  <r>
    <n v="1276"/>
    <n v="82"/>
    <n v="66"/>
    <n v="1937"/>
    <n v="6"/>
    <s v="Female"/>
    <s v="7236 South Boulevard"/>
    <n v="41.83"/>
    <n v="-87.68"/>
    <n v="25365"/>
    <n v="41793"/>
    <n v="1141"/>
    <n v="730"/>
    <n v="5"/>
    <d v="1905-07-13T00:00:00"/>
    <n v="12"/>
    <n v="9"/>
    <d v="2021-12-09T00:00:00"/>
    <s v="Dec-2021"/>
  </r>
  <r>
    <n v="875"/>
    <n v="39"/>
    <n v="71"/>
    <n v="1981"/>
    <n v="2"/>
    <s v="Male"/>
    <s v="5944 Grant Avenue"/>
    <n v="33.229999999999997"/>
    <n v="-87.54"/>
    <n v="20553"/>
    <n v="41907"/>
    <n v="87163"/>
    <n v="728"/>
    <n v="4"/>
    <d v="1905-07-15T00:00:00"/>
    <n v="10"/>
    <n v="6"/>
    <d v="2023-10-06T00:00:00"/>
    <s v="Oct-2023"/>
  </r>
  <r>
    <n v="1546"/>
    <n v="48"/>
    <n v="61"/>
    <n v="1971"/>
    <n v="11"/>
    <s v="Male"/>
    <s v="70 Second Drive"/>
    <n v="43.3"/>
    <n v="-71.33"/>
    <n v="19781"/>
    <n v="40336"/>
    <n v="144284"/>
    <n v="668"/>
    <n v="4"/>
    <d v="1905-07-15T00:00:00"/>
    <n v="5"/>
    <n v="20"/>
    <d v="2023-05-20T00:00:00"/>
    <s v="May-2023"/>
  </r>
  <r>
    <n v="422"/>
    <n v="19"/>
    <n v="62"/>
    <n v="2000"/>
    <n v="11"/>
    <s v="Female"/>
    <s v="5378 Lafayette Avenue"/>
    <n v="39.979999999999997"/>
    <n v="-82.98"/>
    <n v="15539"/>
    <n v="31683"/>
    <n v="46987"/>
    <n v="817"/>
    <n v="4"/>
    <d v="1905-07-14T00:00:00"/>
    <n v="2"/>
    <n v="19"/>
    <d v="2022-02-19T00:00:00"/>
    <s v="Feb-2022"/>
  </r>
  <r>
    <n v="519"/>
    <n v="57"/>
    <n v="67"/>
    <n v="1962"/>
    <n v="6"/>
    <s v="Female"/>
    <s v="839 East Avenue"/>
    <n v="36.14"/>
    <n v="-115.03"/>
    <n v="19377"/>
    <n v="39508"/>
    <n v="18870"/>
    <n v="770"/>
    <n v="4"/>
    <d v="1905-07-13T00:00:00"/>
    <n v="1"/>
    <n v="5"/>
    <d v="2021-01-05T00:00:00"/>
    <s v="Jan-2021"/>
  </r>
  <r>
    <n v="1408"/>
    <n v="42"/>
    <n v="67"/>
    <n v="1978"/>
    <n v="2"/>
    <s v="Male"/>
    <s v="209 George Avenue"/>
    <n v="33.31"/>
    <n v="-81.13"/>
    <n v="12189"/>
    <n v="24859"/>
    <n v="43986"/>
    <n v="683"/>
    <n v="2"/>
    <d v="1905-07-15T00:00:00"/>
    <n v="3"/>
    <n v="13"/>
    <d v="2023-03-13T00:00:00"/>
    <s v="Mar-2023"/>
  </r>
  <r>
    <n v="1204"/>
    <n v="42"/>
    <n v="67"/>
    <n v="1977"/>
    <n v="6"/>
    <s v="Male"/>
    <s v="583 El Camino Boulevard"/>
    <n v="42.09"/>
    <n v="-70.7"/>
    <n v="34059"/>
    <n v="69440"/>
    <n v="129944"/>
    <n v="743"/>
    <n v="3"/>
    <d v="1905-07-15T00:00:00"/>
    <n v="10"/>
    <n v="23"/>
    <d v="2023-10-23T00:00:00"/>
    <s v="Oct-2023"/>
  </r>
  <r>
    <n v="276"/>
    <n v="25"/>
    <n v="70"/>
    <n v="1995"/>
    <n v="1"/>
    <s v="Male"/>
    <s v="9892 George Drive"/>
    <n v="27.53"/>
    <n v="-99.48"/>
    <n v="10626"/>
    <n v="21666"/>
    <n v="38058"/>
    <n v="610"/>
    <n v="2"/>
    <d v="1905-07-13T00:00:00"/>
    <n v="5"/>
    <n v="16"/>
    <d v="2021-05-16T00:00:00"/>
    <s v="May-2021"/>
  </r>
  <r>
    <n v="1133"/>
    <n v="30"/>
    <n v="66"/>
    <n v="1989"/>
    <n v="10"/>
    <s v="Female"/>
    <s v="781 Federal Street"/>
    <n v="43.11"/>
    <n v="-77.8"/>
    <n v="22855"/>
    <n v="46599"/>
    <n v="12700"/>
    <n v="684"/>
    <n v="4"/>
    <d v="1905-07-14T00:00:00"/>
    <n v="1"/>
    <n v="27"/>
    <d v="2022-01-27T00:00:00"/>
    <s v="Jan-2022"/>
  </r>
  <r>
    <n v="1035"/>
    <n v="22"/>
    <n v="71"/>
    <n v="1997"/>
    <n v="6"/>
    <s v="Male"/>
    <s v="3132 Lake Avenue"/>
    <n v="38.619999999999997"/>
    <n v="-121.32"/>
    <n v="24781"/>
    <n v="50525"/>
    <n v="118160"/>
    <n v="701"/>
    <n v="2"/>
    <d v="1905-07-13T00:00:00"/>
    <n v="10"/>
    <n v="4"/>
    <d v="2021-10-04T00:00:00"/>
    <s v="Oct-2021"/>
  </r>
  <r>
    <n v="710"/>
    <n v="60"/>
    <n v="68"/>
    <n v="1959"/>
    <n v="9"/>
    <s v="Female"/>
    <s v="29 12th Avenue"/>
    <n v="42.12"/>
    <n v="-89.25"/>
    <n v="25698"/>
    <n v="52397"/>
    <n v="72810"/>
    <n v="729"/>
    <n v="3"/>
    <d v="1905-07-13T00:00:00"/>
    <n v="3"/>
    <n v="1"/>
    <d v="2021-03-01T00:00:00"/>
    <s v="Mar-2021"/>
  </r>
  <r>
    <n v="582"/>
    <n v="53"/>
    <n v="63"/>
    <n v="1966"/>
    <n v="8"/>
    <s v="Male"/>
    <s v="415 Lafayette Drive"/>
    <n v="41.36"/>
    <n v="-85.23"/>
    <n v="19236"/>
    <n v="39222"/>
    <n v="66559"/>
    <n v="583"/>
    <n v="3"/>
    <d v="1905-07-15T00:00:00"/>
    <n v="6"/>
    <n v="28"/>
    <d v="2023-06-28T00:00:00"/>
    <s v="Jun-2023"/>
  </r>
  <r>
    <n v="821"/>
    <n v="73"/>
    <n v="60"/>
    <n v="1946"/>
    <n v="7"/>
    <s v="Male"/>
    <s v="833 Elm Lane"/>
    <n v="29.76"/>
    <n v="-95.38"/>
    <n v="12434"/>
    <n v="18015"/>
    <n v="10463"/>
    <n v="645"/>
    <n v="2"/>
    <d v="1905-07-15T00:00:00"/>
    <n v="9"/>
    <n v="6"/>
    <d v="2023-09-06T00:00:00"/>
    <s v="Sep-2023"/>
  </r>
  <r>
    <n v="1352"/>
    <n v="65"/>
    <n v="64"/>
    <n v="1954"/>
    <n v="3"/>
    <s v="Female"/>
    <s v="8437 Sixth Street"/>
    <n v="44.75"/>
    <n v="-85.6"/>
    <n v="20035"/>
    <n v="42102"/>
    <n v="9645"/>
    <n v="672"/>
    <n v="3"/>
    <d v="1905-07-14T00:00:00"/>
    <n v="8"/>
    <n v="15"/>
    <d v="2022-08-15T00:00:00"/>
    <s v="Aug-2022"/>
  </r>
  <r>
    <n v="831"/>
    <n v="36"/>
    <n v="66"/>
    <n v="1983"/>
    <n v="10"/>
    <s v="Male"/>
    <s v="547 Norfolk Boulevard"/>
    <n v="41.29"/>
    <n v="-91.55"/>
    <n v="18302"/>
    <n v="37316"/>
    <n v="37515"/>
    <n v="726"/>
    <n v="2"/>
    <d v="1905-07-14T00:00:00"/>
    <n v="11"/>
    <n v="16"/>
    <d v="2022-11-16T00:00:00"/>
    <s v="Nov-2022"/>
  </r>
  <r>
    <n v="936"/>
    <n v="18"/>
    <n v="67"/>
    <n v="2001"/>
    <n v="6"/>
    <s v="Female"/>
    <s v="255 Bayview Street"/>
    <n v="35.15"/>
    <n v="-119.06"/>
    <n v="20460"/>
    <n v="41717"/>
    <n v="27174"/>
    <n v="718"/>
    <n v="5"/>
    <d v="1905-07-15T00:00:00"/>
    <n v="5"/>
    <n v="17"/>
    <d v="2023-05-17T00:00:00"/>
    <s v="May-2023"/>
  </r>
  <r>
    <n v="578"/>
    <n v="75"/>
    <n v="71"/>
    <n v="1944"/>
    <n v="8"/>
    <s v="Male"/>
    <s v="5934 Essex Boulevard"/>
    <n v="38.04"/>
    <n v="-84.45"/>
    <n v="14920"/>
    <n v="20797"/>
    <n v="10127"/>
    <n v="777"/>
    <n v="1"/>
    <d v="1905-07-14T00:00:00"/>
    <n v="4"/>
    <n v="4"/>
    <d v="2022-04-04T00:00:00"/>
    <s v="Apr-2022"/>
  </r>
  <r>
    <n v="1997"/>
    <n v="76"/>
    <n v="69"/>
    <n v="1943"/>
    <n v="8"/>
    <s v="Male"/>
    <s v="765 Forest Street"/>
    <n v="44.92"/>
    <n v="-93.4"/>
    <n v="39155"/>
    <n v="38800"/>
    <n v="25867"/>
    <n v="758"/>
    <n v="7"/>
    <d v="1905-07-15T00:00:00"/>
    <n v="7"/>
    <n v="24"/>
    <d v="2023-07-24T00:00:00"/>
    <s v="Jul-2023"/>
  </r>
  <r>
    <n v="258"/>
    <n v="51"/>
    <n v="68"/>
    <n v="1968"/>
    <n v="3"/>
    <s v="Male"/>
    <s v="572 Mountain View Lane"/>
    <n v="37.270000000000003"/>
    <n v="-79.95"/>
    <n v="14528"/>
    <n v="29622"/>
    <n v="17385"/>
    <n v="694"/>
    <n v="3"/>
    <d v="1905-07-13T00:00:00"/>
    <n v="2"/>
    <n v="13"/>
    <d v="2021-02-13T00:00:00"/>
    <s v="Feb-2021"/>
  </r>
  <r>
    <n v="851"/>
    <n v="88"/>
    <n v="65"/>
    <n v="1931"/>
    <n v="10"/>
    <s v="Female"/>
    <s v="42 Fourth Avenue"/>
    <n v="38.21"/>
    <n v="-85.23"/>
    <n v="19620"/>
    <n v="31399"/>
    <n v="2528"/>
    <n v="757"/>
    <n v="4"/>
    <d v="1905-07-13T00:00:00"/>
    <n v="2"/>
    <n v="13"/>
    <d v="2021-02-13T00:00:00"/>
    <s v="Feb-2021"/>
  </r>
  <r>
    <n v="1951"/>
    <n v="48"/>
    <n v="66"/>
    <n v="1971"/>
    <n v="5"/>
    <s v="Female"/>
    <s v="328 Birch Street"/>
    <n v="39.130000000000003"/>
    <n v="-76.69"/>
    <n v="31075"/>
    <n v="63355"/>
    <n v="0"/>
    <n v="708"/>
    <n v="5"/>
    <d v="1905-07-15T00:00:00"/>
    <n v="10"/>
    <n v="5"/>
    <d v="2023-10-05T00:00:00"/>
    <s v="Oct-2023"/>
  </r>
  <r>
    <n v="1978"/>
    <n v="19"/>
    <n v="71"/>
    <n v="2000"/>
    <n v="12"/>
    <s v="Female"/>
    <s v="76 Birch Drive"/>
    <n v="32.76"/>
    <n v="-94.34"/>
    <n v="15299"/>
    <n v="31197"/>
    <n v="84749"/>
    <n v="844"/>
    <n v="2"/>
    <d v="1905-07-13T00:00:00"/>
    <n v="8"/>
    <n v="21"/>
    <d v="2021-08-21T00:00:00"/>
    <s v="Aug-2021"/>
  </r>
  <r>
    <n v="1897"/>
    <n v="38"/>
    <n v="67"/>
    <n v="1981"/>
    <n v="3"/>
    <s v="Male"/>
    <s v="683 Washington Street"/>
    <n v="40.869999999999997"/>
    <n v="-73.400000000000006"/>
    <n v="51032"/>
    <n v="104049"/>
    <n v="247623"/>
    <n v="741"/>
    <n v="2"/>
    <d v="1905-07-15T00:00:00"/>
    <n v="6"/>
    <n v="4"/>
    <d v="2023-06-04T00:00:00"/>
    <s v="Jun-2023"/>
  </r>
  <r>
    <n v="972"/>
    <n v="35"/>
    <n v="69"/>
    <n v="1984"/>
    <n v="5"/>
    <s v="Male"/>
    <s v="215 Plum Boulevard"/>
    <n v="31.84"/>
    <n v="-106.43"/>
    <n v="24608"/>
    <n v="50177"/>
    <n v="101323"/>
    <n v="681"/>
    <n v="4"/>
    <d v="1905-07-15T00:00:00"/>
    <n v="10"/>
    <n v="7"/>
    <d v="2023-10-07T00:00:00"/>
    <s v="Oct-2023"/>
  </r>
  <r>
    <n v="1010"/>
    <n v="40"/>
    <n v="64"/>
    <n v="1979"/>
    <n v="12"/>
    <s v="Female"/>
    <s v="5899 Mill Street"/>
    <n v="34.17"/>
    <n v="-82.02"/>
    <n v="16843"/>
    <n v="34344"/>
    <n v="48931"/>
    <n v="548"/>
    <n v="1"/>
    <d v="1905-07-14T00:00:00"/>
    <n v="8"/>
    <n v="5"/>
    <d v="2022-08-05T00:00:00"/>
    <s v="Aug-2022"/>
  </r>
  <r>
    <n v="1243"/>
    <n v="31"/>
    <n v="72"/>
    <n v="1989"/>
    <n v="1"/>
    <s v="Female"/>
    <s v="9316 Hillside Lane"/>
    <n v="40.270000000000003"/>
    <n v="-76.88"/>
    <n v="17110"/>
    <n v="34884"/>
    <n v="26799"/>
    <n v="705"/>
    <n v="5"/>
    <d v="1905-07-13T00:00:00"/>
    <n v="3"/>
    <n v="13"/>
    <d v="2021-03-13T00:00:00"/>
    <s v="Mar-2021"/>
  </r>
  <r>
    <n v="1976"/>
    <n v="33"/>
    <n v="69"/>
    <n v="1986"/>
    <n v="3"/>
    <s v="Female"/>
    <s v="2552 Forest Avenue"/>
    <n v="39.61"/>
    <n v="-76.849999999999994"/>
    <n v="27906"/>
    <n v="56897"/>
    <n v="0"/>
    <n v="699"/>
    <n v="5"/>
    <d v="1905-07-15T00:00:00"/>
    <n v="3"/>
    <n v="19"/>
    <d v="2023-03-19T00:00:00"/>
    <s v="Mar-2023"/>
  </r>
  <r>
    <n v="91"/>
    <n v="38"/>
    <n v="72"/>
    <n v="1981"/>
    <n v="10"/>
    <s v="Female"/>
    <s v="89 Washington Boulevard"/>
    <n v="39.729999999999997"/>
    <n v="-75.53"/>
    <n v="35630"/>
    <n v="72647"/>
    <n v="90579"/>
    <n v="739"/>
    <n v="1"/>
    <d v="1905-07-14T00:00:00"/>
    <n v="10"/>
    <n v="28"/>
    <d v="2022-10-28T00:00:00"/>
    <s v="Oct-2022"/>
  </r>
  <r>
    <n v="1606"/>
    <n v="49"/>
    <n v="66"/>
    <n v="1970"/>
    <n v="8"/>
    <s v="Male"/>
    <s v="9383 Martin Luther King Street"/>
    <n v="30.68"/>
    <n v="-88.04"/>
    <n v="25381"/>
    <n v="51755"/>
    <n v="88605"/>
    <n v="806"/>
    <n v="1"/>
    <d v="1905-07-14T00:00:00"/>
    <n v="11"/>
    <n v="24"/>
    <d v="2022-11-24T00:00:00"/>
    <s v="Nov-2022"/>
  </r>
  <r>
    <n v="1201"/>
    <n v="60"/>
    <n v="66"/>
    <n v="1959"/>
    <n v="11"/>
    <s v="Male"/>
    <s v="175 Valley Drive"/>
    <n v="42.36"/>
    <n v="-71.36"/>
    <n v="56632"/>
    <n v="115465"/>
    <n v="195657"/>
    <n v="715"/>
    <n v="4"/>
    <d v="1905-07-14T00:00:00"/>
    <n v="2"/>
    <n v="20"/>
    <d v="2022-02-20T00:00:00"/>
    <s v="Feb-2022"/>
  </r>
  <r>
    <n v="1887"/>
    <n v="18"/>
    <n v="70"/>
    <n v="2002"/>
    <n v="1"/>
    <s v="Male"/>
    <s v="729 Wessex Drive"/>
    <n v="26.63"/>
    <n v="-81.849999999999994"/>
    <n v="17522"/>
    <n v="35731"/>
    <n v="71825"/>
    <n v="503"/>
    <n v="2"/>
    <d v="1905-07-13T00:00:00"/>
    <n v="5"/>
    <n v="9"/>
    <d v="2021-05-09T00:00:00"/>
    <s v="May-2021"/>
  </r>
  <r>
    <n v="195"/>
    <n v="18"/>
    <n v="70"/>
    <n v="2002"/>
    <n v="2"/>
    <s v="Female"/>
    <s v="5263 Little Creek Drive"/>
    <n v="28.75"/>
    <n v="-81.33"/>
    <n v="31847"/>
    <n v="64936"/>
    <n v="107755"/>
    <n v="688"/>
    <n v="2"/>
    <d v="1905-07-15T00:00:00"/>
    <n v="8"/>
    <n v="15"/>
    <d v="2023-08-15T00:00:00"/>
    <s v="Aug-2023"/>
  </r>
  <r>
    <n v="874"/>
    <n v="24"/>
    <n v="68"/>
    <n v="1995"/>
    <n v="3"/>
    <s v="Male"/>
    <s v="4973 Martin Luther King Lane"/>
    <n v="39.380000000000003"/>
    <n v="-119.67"/>
    <n v="30757"/>
    <n v="62711"/>
    <n v="68777"/>
    <n v="798"/>
    <n v="3"/>
    <d v="1905-07-14T00:00:00"/>
    <n v="2"/>
    <n v="2"/>
    <d v="2022-02-02T00:00:00"/>
    <s v="Feb-2022"/>
  </r>
  <r>
    <n v="1317"/>
    <n v="41"/>
    <n v="68"/>
    <n v="1978"/>
    <n v="7"/>
    <s v="Female"/>
    <s v="26 Valley Stream Drive"/>
    <n v="39.39"/>
    <n v="-74.510000000000005"/>
    <n v="15157"/>
    <n v="30910"/>
    <n v="42507"/>
    <n v="749"/>
    <n v="4"/>
    <d v="1905-07-15T00:00:00"/>
    <n v="2"/>
    <n v="3"/>
    <d v="2023-02-03T00:00:00"/>
    <s v="Feb-2023"/>
  </r>
  <r>
    <n v="1311"/>
    <n v="27"/>
    <n v="71"/>
    <n v="1992"/>
    <n v="11"/>
    <s v="Male"/>
    <s v="79 Sixth Avenue"/>
    <n v="47.54"/>
    <n v="-122.58"/>
    <n v="21219"/>
    <n v="43264"/>
    <n v="89798"/>
    <n v="729"/>
    <n v="1"/>
    <d v="1905-07-14T00:00:00"/>
    <n v="12"/>
    <n v="2"/>
    <d v="2022-12-02T00:00:00"/>
    <s v="Dec-2022"/>
  </r>
  <r>
    <n v="785"/>
    <n v="18"/>
    <n v="67"/>
    <n v="2001"/>
    <n v="11"/>
    <s v="Male"/>
    <s v="13 Main Boulevard"/>
    <n v="38.159999999999997"/>
    <n v="-121.93"/>
    <n v="23990"/>
    <n v="48909"/>
    <n v="71310"/>
    <n v="740"/>
    <n v="2"/>
    <d v="1905-07-15T00:00:00"/>
    <n v="5"/>
    <n v="14"/>
    <d v="2023-05-14T00:00:00"/>
    <s v="May-2023"/>
  </r>
  <r>
    <n v="662"/>
    <n v="32"/>
    <n v="71"/>
    <n v="1987"/>
    <n v="11"/>
    <s v="Female"/>
    <s v="670 Tenth Drive"/>
    <n v="41.86"/>
    <n v="-88.06"/>
    <n v="42028"/>
    <n v="85694"/>
    <n v="120733"/>
    <n v="822"/>
    <n v="2"/>
    <d v="1905-07-14T00:00:00"/>
    <n v="3"/>
    <n v="5"/>
    <d v="2022-03-05T00:00:00"/>
    <s v="Mar-2022"/>
  </r>
  <r>
    <n v="847"/>
    <n v="81"/>
    <n v="68"/>
    <n v="1938"/>
    <n v="4"/>
    <s v="Female"/>
    <s v="864 Main Lane"/>
    <n v="35.78"/>
    <n v="-95.24"/>
    <n v="18585"/>
    <n v="27864"/>
    <n v="1371"/>
    <n v="591"/>
    <n v="6"/>
    <d v="1905-07-14T00:00:00"/>
    <n v="3"/>
    <n v="21"/>
    <d v="2022-03-21T00:00:00"/>
    <s v="Mar-2022"/>
  </r>
  <r>
    <n v="685"/>
    <n v="21"/>
    <n v="68"/>
    <n v="1998"/>
    <n v="4"/>
    <s v="Male"/>
    <s v="5263 Fifth Avenue"/>
    <n v="44.26"/>
    <n v="-88.39"/>
    <n v="21828"/>
    <n v="44513"/>
    <n v="105303"/>
    <n v="778"/>
    <n v="6"/>
    <d v="1905-07-15T00:00:00"/>
    <n v="7"/>
    <n v="28"/>
    <d v="2023-07-28T00:00:00"/>
    <s v="Jul-2023"/>
  </r>
  <r>
    <n v="617"/>
    <n v="27"/>
    <n v="69"/>
    <n v="1992"/>
    <n v="6"/>
    <s v="Female"/>
    <s v="5048 Catherine Drive"/>
    <n v="38.03"/>
    <n v="-78.48"/>
    <n v="28459"/>
    <n v="58026"/>
    <n v="133169"/>
    <n v="691"/>
    <n v="1"/>
    <d v="1905-07-14T00:00:00"/>
    <n v="5"/>
    <n v="13"/>
    <d v="2022-05-13T00:00:00"/>
    <s v="May-2022"/>
  </r>
  <r>
    <n v="23"/>
    <n v="18"/>
    <n v="70"/>
    <n v="2001"/>
    <n v="5"/>
    <s v="Female"/>
    <s v="9085 West Drive"/>
    <n v="29.8"/>
    <n v="-98.73"/>
    <n v="31193"/>
    <n v="63600"/>
    <n v="102773"/>
    <n v="645"/>
    <n v="1"/>
    <d v="1905-07-14T00:00:00"/>
    <n v="1"/>
    <n v="12"/>
    <d v="2022-01-12T00:00:00"/>
    <s v="Jan-2022"/>
  </r>
  <r>
    <n v="339"/>
    <n v="19"/>
    <n v="75"/>
    <n v="2000"/>
    <n v="7"/>
    <s v="Female"/>
    <s v="640 Bayview Street"/>
    <n v="32.61"/>
    <n v="-90.03"/>
    <n v="15597"/>
    <n v="31797"/>
    <n v="5400"/>
    <n v="843"/>
    <n v="2"/>
    <d v="1905-07-13T00:00:00"/>
    <n v="6"/>
    <n v="25"/>
    <d v="2021-06-25T00:00:00"/>
    <s v="Jun-2021"/>
  </r>
  <r>
    <n v="280"/>
    <n v="40"/>
    <n v="66"/>
    <n v="1979"/>
    <n v="10"/>
    <s v="Female"/>
    <s v="3539 Lincoln Boulevard"/>
    <n v="37.92"/>
    <n v="-122.34"/>
    <n v="21869"/>
    <n v="44585"/>
    <n v="81825"/>
    <n v="684"/>
    <n v="5"/>
    <d v="1905-07-14T00:00:00"/>
    <n v="1"/>
    <n v="27"/>
    <d v="2022-01-27T00:00:00"/>
    <s v="Jan-2022"/>
  </r>
  <r>
    <n v="1473"/>
    <n v="51"/>
    <n v="67"/>
    <n v="1968"/>
    <n v="11"/>
    <s v="Female"/>
    <s v="6541 Fourth Drive"/>
    <n v="37.04"/>
    <n v="-93.29"/>
    <n v="20316"/>
    <n v="41427"/>
    <n v="53773"/>
    <n v="850"/>
    <n v="3"/>
    <d v="1905-07-15T00:00:00"/>
    <n v="8"/>
    <n v="6"/>
    <d v="2023-08-06T00:00:00"/>
    <s v="Aug-2023"/>
  </r>
  <r>
    <n v="65"/>
    <n v="51"/>
    <n v="72"/>
    <n v="1968"/>
    <n v="10"/>
    <s v="Female"/>
    <s v="4514 Elm Street"/>
    <n v="33.99"/>
    <n v="-81.08"/>
    <n v="16928"/>
    <n v="34517"/>
    <n v="74143"/>
    <n v="645"/>
    <n v="2"/>
    <d v="1905-07-13T00:00:00"/>
    <n v="11"/>
    <n v="23"/>
    <d v="2021-11-23T00:00:00"/>
    <s v="Nov-2021"/>
  </r>
  <r>
    <n v="1353"/>
    <n v="50"/>
    <n v="65"/>
    <n v="1970"/>
    <n v="2"/>
    <s v="Female"/>
    <s v="655 Federal Avenue"/>
    <n v="40.46"/>
    <n v="-111.63"/>
    <n v="21232"/>
    <n v="43294"/>
    <n v="104521"/>
    <n v="816"/>
    <n v="7"/>
    <d v="1905-07-14T00:00:00"/>
    <n v="6"/>
    <n v="9"/>
    <d v="2022-06-09T00:00:00"/>
    <s v="Jun-2022"/>
  </r>
  <r>
    <n v="736"/>
    <n v="27"/>
    <n v="66"/>
    <n v="1992"/>
    <n v="9"/>
    <s v="Female"/>
    <s v="8440 Park Drive"/>
    <n v="39.99"/>
    <n v="-105.09"/>
    <n v="30072"/>
    <n v="61317"/>
    <n v="0"/>
    <n v="741"/>
    <n v="3"/>
    <d v="1905-07-15T00:00:00"/>
    <n v="11"/>
    <n v="11"/>
    <d v="2023-11-11T00:00:00"/>
    <s v="Nov-2023"/>
  </r>
  <r>
    <n v="1670"/>
    <n v="68"/>
    <n v="65"/>
    <n v="1951"/>
    <n v="12"/>
    <s v="Male"/>
    <s v="46 Lincoln Lane"/>
    <n v="33.82"/>
    <n v="-118.11"/>
    <n v="32079"/>
    <n v="50184"/>
    <n v="27778"/>
    <n v="732"/>
    <n v="4"/>
    <d v="1905-07-14T00:00:00"/>
    <n v="8"/>
    <n v="12"/>
    <d v="2022-08-12T00:00:00"/>
    <s v="Aug-2022"/>
  </r>
  <r>
    <n v="1776"/>
    <n v="47"/>
    <n v="75"/>
    <n v="1972"/>
    <n v="10"/>
    <s v="Male"/>
    <s v="130 Lincoln Drive"/>
    <n v="40.04"/>
    <n v="-82.12"/>
    <n v="21156"/>
    <n v="43133"/>
    <n v="44263"/>
    <n v="693"/>
    <n v="3"/>
    <d v="1905-07-15T00:00:00"/>
    <n v="8"/>
    <n v="1"/>
    <d v="2023-08-01T00:00:00"/>
    <s v="Aug-2023"/>
  </r>
  <r>
    <n v="1474"/>
    <n v="23"/>
    <n v="65"/>
    <n v="1996"/>
    <n v="12"/>
    <s v="Female"/>
    <s v="359 Tenth Avenue"/>
    <n v="42.5"/>
    <n v="-96.39"/>
    <n v="21757"/>
    <n v="44361"/>
    <n v="71031"/>
    <n v="705"/>
    <n v="1"/>
    <d v="1905-07-13T00:00:00"/>
    <n v="12"/>
    <n v="19"/>
    <d v="2021-12-19T00:00:00"/>
    <s v="Dec-2021"/>
  </r>
  <r>
    <n v="951"/>
    <n v="57"/>
    <n v="66"/>
    <n v="1962"/>
    <n v="9"/>
    <s v="Female"/>
    <s v="381 Catherine Avenue"/>
    <n v="33.909999999999997"/>
    <n v="-118.23"/>
    <n v="13075"/>
    <n v="26664"/>
    <n v="12241"/>
    <n v="709"/>
    <n v="4"/>
    <d v="1905-07-14T00:00:00"/>
    <n v="7"/>
    <n v="13"/>
    <d v="2022-07-13T00:00:00"/>
    <s v="Jul-2022"/>
  </r>
  <r>
    <n v="1818"/>
    <n v="85"/>
    <n v="65"/>
    <n v="1934"/>
    <n v="6"/>
    <s v="Female"/>
    <s v="23 11th Avenue"/>
    <n v="36.729999999999997"/>
    <n v="-76.040000000000006"/>
    <n v="29485"/>
    <n v="41843"/>
    <n v="1741"/>
    <n v="500"/>
    <n v="3"/>
    <d v="1905-07-13T00:00:00"/>
    <n v="11"/>
    <n v="1"/>
    <d v="2021-11-01T00:00:00"/>
    <s v="Nov-2021"/>
  </r>
  <r>
    <n v="1450"/>
    <n v="22"/>
    <n v="70"/>
    <n v="1998"/>
    <n v="2"/>
    <s v="Male"/>
    <s v="440 Littlewood Drive"/>
    <n v="28.08"/>
    <n v="-80.599999999999994"/>
    <n v="24500"/>
    <n v="49952"/>
    <n v="95184"/>
    <n v="780"/>
    <n v="1"/>
    <d v="1905-07-15T00:00:00"/>
    <n v="6"/>
    <n v="14"/>
    <d v="2023-06-14T00:00:00"/>
    <s v="Jun-2023"/>
  </r>
  <r>
    <n v="1524"/>
    <n v="26"/>
    <n v="60"/>
    <n v="1993"/>
    <n v="3"/>
    <s v="Male"/>
    <s v="118 Mountain View Lane"/>
    <n v="42.19"/>
    <n v="-88.08"/>
    <n v="48986"/>
    <n v="99883"/>
    <n v="171034"/>
    <n v="732"/>
    <n v="1"/>
    <d v="1905-07-13T00:00:00"/>
    <n v="7"/>
    <n v="6"/>
    <d v="2021-07-06T00:00:00"/>
    <s v="Jul-2021"/>
  </r>
  <r>
    <n v="1789"/>
    <n v="40"/>
    <n v="65"/>
    <n v="1979"/>
    <n v="3"/>
    <s v="Female"/>
    <s v="57 West Boulevard"/>
    <n v="38.22"/>
    <n v="-86.86"/>
    <n v="18898"/>
    <n v="38527"/>
    <n v="36933"/>
    <n v="684"/>
    <n v="2"/>
    <d v="1905-07-15T00:00:00"/>
    <n v="11"/>
    <n v="23"/>
    <d v="2023-11-23T00:00:00"/>
    <s v="Nov-2023"/>
  </r>
  <r>
    <n v="767"/>
    <n v="32"/>
    <n v="63"/>
    <n v="1988"/>
    <n v="1"/>
    <s v="Female"/>
    <s v="7096 Park Street"/>
    <n v="43.28"/>
    <n v="-72.47"/>
    <n v="18013"/>
    <n v="36729"/>
    <n v="48624"/>
    <n v="686"/>
    <n v="3"/>
    <d v="1905-07-13T00:00:00"/>
    <n v="5"/>
    <n v="1"/>
    <d v="2021-05-01T00:00:00"/>
    <s v="May-2021"/>
  </r>
  <r>
    <n v="678"/>
    <n v="63"/>
    <n v="67"/>
    <n v="1957"/>
    <n v="2"/>
    <s v="Female"/>
    <s v="861 Martin Luther King Boulevard"/>
    <n v="42.88"/>
    <n v="-78.849999999999994"/>
    <n v="14456"/>
    <n v="29477"/>
    <n v="56355"/>
    <n v="850"/>
    <n v="4"/>
    <d v="1905-07-13T00:00:00"/>
    <n v="10"/>
    <n v="5"/>
    <d v="2021-10-05T00:00:00"/>
    <s v="Oct-2021"/>
  </r>
  <r>
    <n v="471"/>
    <n v="52"/>
    <n v="65"/>
    <n v="1967"/>
    <n v="9"/>
    <s v="Male"/>
    <s v="123 Ocean View Street"/>
    <n v="38.57"/>
    <n v="-121.17"/>
    <n v="35137"/>
    <n v="71645"/>
    <n v="155006"/>
    <n v="629"/>
    <n v="3"/>
    <d v="1905-07-14T00:00:00"/>
    <n v="3"/>
    <n v="5"/>
    <d v="2022-03-05T00:00:00"/>
    <s v="Mar-2022"/>
  </r>
  <r>
    <n v="757"/>
    <n v="62"/>
    <n v="65"/>
    <n v="1957"/>
    <n v="9"/>
    <s v="Female"/>
    <s v="956 Lincoln Boulevard"/>
    <n v="40.64"/>
    <n v="-73.94"/>
    <n v="22674"/>
    <n v="46232"/>
    <n v="68957"/>
    <n v="691"/>
    <n v="4"/>
    <d v="1905-07-15T00:00:00"/>
    <n v="11"/>
    <n v="17"/>
    <d v="2023-11-17T00:00:00"/>
    <s v="Nov-2023"/>
  </r>
  <r>
    <n v="1724"/>
    <n v="20"/>
    <n v="66"/>
    <n v="1999"/>
    <n v="5"/>
    <s v="Female"/>
    <s v="489 Fourth Drive"/>
    <n v="41.71"/>
    <n v="-86.87"/>
    <n v="18036"/>
    <n v="36775"/>
    <n v="102641"/>
    <n v="850"/>
    <n v="3"/>
    <d v="1905-07-14T00:00:00"/>
    <n v="12"/>
    <n v="16"/>
    <d v="2022-12-16T00:00:00"/>
    <s v="Dec-2022"/>
  </r>
  <r>
    <n v="1603"/>
    <n v="41"/>
    <n v="65"/>
    <n v="1978"/>
    <n v="12"/>
    <s v="Male"/>
    <s v="6515 Hillside Drive"/>
    <n v="44.65"/>
    <n v="-114.15"/>
    <n v="19036"/>
    <n v="38812"/>
    <n v="16331"/>
    <n v="762"/>
    <n v="4"/>
    <d v="1905-07-13T00:00:00"/>
    <n v="4"/>
    <n v="20"/>
    <d v="2021-04-20T00:00:00"/>
    <s v="Apr-2021"/>
  </r>
  <r>
    <n v="224"/>
    <n v="20"/>
    <n v="67"/>
    <n v="1999"/>
    <n v="11"/>
    <s v="Female"/>
    <s v="5789 Ninth Drive"/>
    <n v="40.69"/>
    <n v="-73.849999999999994"/>
    <n v="19682"/>
    <n v="40130"/>
    <n v="55801"/>
    <n v="798"/>
    <n v="1"/>
    <d v="1905-07-14T00:00:00"/>
    <n v="10"/>
    <n v="22"/>
    <d v="2022-10-22T00:00:00"/>
    <s v="Oct-2022"/>
  </r>
  <r>
    <n v="808"/>
    <n v="38"/>
    <n v="66"/>
    <n v="1981"/>
    <n v="11"/>
    <s v="Female"/>
    <s v="1583 Grant Lane"/>
    <n v="40.78"/>
    <n v="-73.239999999999995"/>
    <n v="17679"/>
    <n v="36045"/>
    <n v="0"/>
    <n v="683"/>
    <n v="3"/>
    <d v="1905-07-13T00:00:00"/>
    <n v="4"/>
    <n v="6"/>
    <d v="2021-04-06T00:00:00"/>
    <s v="Apr-2021"/>
  </r>
  <r>
    <n v="1326"/>
    <n v="52"/>
    <n v="73"/>
    <n v="1968"/>
    <n v="2"/>
    <s v="Female"/>
    <s v="292 Maple Drive"/>
    <n v="40.49"/>
    <n v="-74.48"/>
    <n v="32610"/>
    <n v="66489"/>
    <n v="83828"/>
    <n v="731"/>
    <n v="2"/>
    <d v="1905-07-15T00:00:00"/>
    <n v="4"/>
    <n v="1"/>
    <d v="2023-04-01T00:00:00"/>
    <s v="Apr-2023"/>
  </r>
  <r>
    <n v="158"/>
    <n v="31"/>
    <n v="72"/>
    <n v="1989"/>
    <n v="2"/>
    <s v="Female"/>
    <s v="5065 Catherine Drive"/>
    <n v="45.2"/>
    <n v="-122.06"/>
    <n v="20343"/>
    <n v="41475"/>
    <n v="0"/>
    <n v="747"/>
    <n v="2"/>
    <d v="1905-07-13T00:00:00"/>
    <n v="3"/>
    <n v="13"/>
    <d v="2021-03-13T00:00:00"/>
    <s v="Mar-2021"/>
  </r>
  <r>
    <n v="1928"/>
    <n v="56"/>
    <n v="68"/>
    <n v="1963"/>
    <n v="7"/>
    <s v="Male"/>
    <s v="273 Ocean Street"/>
    <n v="45.79"/>
    <n v="-122.69"/>
    <n v="27308"/>
    <n v="55682"/>
    <n v="82696"/>
    <n v="750"/>
    <n v="4"/>
    <d v="1905-07-14T00:00:00"/>
    <n v="12"/>
    <n v="23"/>
    <d v="2022-12-23T00:00:00"/>
    <s v="Dec-2022"/>
  </r>
  <r>
    <n v="1575"/>
    <n v="51"/>
    <n v="68"/>
    <n v="1968"/>
    <n v="5"/>
    <s v="Female"/>
    <s v="23 12th Boulevard"/>
    <n v="27.19"/>
    <n v="-82.49"/>
    <n v="28272"/>
    <n v="57646"/>
    <n v="127892"/>
    <n v="724"/>
    <n v="4"/>
    <d v="1905-07-15T00:00:00"/>
    <n v="7"/>
    <n v="28"/>
    <d v="2023-07-28T00:00:00"/>
    <s v="Jul-2023"/>
  </r>
  <r>
    <n v="1608"/>
    <n v="19"/>
    <n v="68"/>
    <n v="2000"/>
    <n v="9"/>
    <s v="Female"/>
    <s v="1464 Bayview Street"/>
    <n v="31.85"/>
    <n v="-102.36"/>
    <n v="19399"/>
    <n v="39556"/>
    <n v="132573"/>
    <n v="572"/>
    <n v="1"/>
    <d v="1905-07-13T00:00:00"/>
    <n v="8"/>
    <n v="25"/>
    <d v="2021-08-25T00:00:00"/>
    <s v="Aug-2021"/>
  </r>
  <r>
    <n v="1455"/>
    <n v="36"/>
    <n v="67"/>
    <n v="1983"/>
    <n v="12"/>
    <s v="Male"/>
    <s v="83 Sixth Drive"/>
    <n v="32.72"/>
    <n v="-117.09"/>
    <n v="16838"/>
    <n v="34330"/>
    <n v="15223"/>
    <n v="713"/>
    <n v="4"/>
    <d v="1905-07-15T00:00:00"/>
    <n v="5"/>
    <n v="2"/>
    <d v="2023-05-02T00:00:00"/>
    <s v="May-2023"/>
  </r>
  <r>
    <n v="1916"/>
    <n v="82"/>
    <n v="71"/>
    <n v="1937"/>
    <n v="4"/>
    <s v="Male"/>
    <s v="62696 Norfolk Drive"/>
    <n v="30.65"/>
    <n v="-84.69"/>
    <n v="15069"/>
    <n v="10142"/>
    <n v="1809"/>
    <n v="767"/>
    <n v="7"/>
    <d v="1905-07-15T00:00:00"/>
    <n v="2"/>
    <n v="9"/>
    <d v="2023-02-09T00:00:00"/>
    <s v="Feb-2023"/>
  </r>
  <r>
    <n v="1617"/>
    <n v="30"/>
    <n v="60"/>
    <n v="1989"/>
    <n v="10"/>
    <s v="Male"/>
    <s v="105 Seventh Street"/>
    <n v="39.200000000000003"/>
    <n v="-76.849999999999994"/>
    <n v="37697"/>
    <n v="76867"/>
    <n v="118029"/>
    <n v="659"/>
    <n v="1"/>
    <d v="1905-07-15T00:00:00"/>
    <n v="1"/>
    <n v="14"/>
    <d v="2023-01-14T00:00:00"/>
    <s v="Jan-2023"/>
  </r>
  <r>
    <n v="143"/>
    <n v="22"/>
    <n v="68"/>
    <n v="1997"/>
    <n v="6"/>
    <s v="Female"/>
    <s v="5138 Park Drive"/>
    <n v="41.55"/>
    <n v="-87.66"/>
    <n v="25689"/>
    <n v="52379"/>
    <n v="107734"/>
    <n v="771"/>
    <n v="3"/>
    <d v="1905-07-13T00:00:00"/>
    <n v="12"/>
    <n v="4"/>
    <d v="2021-12-04T00:00:00"/>
    <s v="Dec-2021"/>
  </r>
  <r>
    <n v="1176"/>
    <n v="39"/>
    <n v="64"/>
    <n v="1980"/>
    <n v="10"/>
    <s v="Male"/>
    <s v="2411 Hillside Lane"/>
    <n v="37.94"/>
    <n v="-87.4"/>
    <n v="28126"/>
    <n v="57348"/>
    <n v="119230"/>
    <n v="527"/>
    <n v="3"/>
    <d v="1905-07-14T00:00:00"/>
    <n v="12"/>
    <n v="19"/>
    <d v="2022-12-19T00:00:00"/>
    <s v="Dec-2022"/>
  </r>
  <r>
    <n v="1194"/>
    <n v="49"/>
    <n v="70"/>
    <n v="1970"/>
    <n v="3"/>
    <s v="Male"/>
    <s v="2248 Third Avenue"/>
    <n v="35.06"/>
    <n v="-85.25"/>
    <n v="18658"/>
    <n v="38041"/>
    <n v="27813"/>
    <n v="782"/>
    <n v="4"/>
    <d v="1905-07-15T00:00:00"/>
    <n v="11"/>
    <n v="4"/>
    <d v="2023-11-04T00:00:00"/>
    <s v="Nov-2023"/>
  </r>
  <r>
    <n v="423"/>
    <n v="28"/>
    <n v="70"/>
    <n v="1991"/>
    <n v="3"/>
    <s v="Female"/>
    <s v="19 El Camino Drive"/>
    <n v="33.619999999999997"/>
    <n v="-112.05"/>
    <n v="26023"/>
    <n v="53053"/>
    <n v="42396"/>
    <n v="696"/>
    <n v="2"/>
    <d v="1905-07-14T00:00:00"/>
    <n v="8"/>
    <n v="2"/>
    <d v="2022-08-02T00:00:00"/>
    <s v="Aug-2022"/>
  </r>
  <r>
    <n v="580"/>
    <n v="35"/>
    <n v="65"/>
    <n v="1984"/>
    <n v="5"/>
    <s v="Male"/>
    <s v="5094 Lafayette Boulevard"/>
    <n v="40.549999999999997"/>
    <n v="-84.57"/>
    <n v="18077"/>
    <n v="36857"/>
    <n v="3112"/>
    <n v="768"/>
    <n v="3"/>
    <d v="1905-07-14T00:00:00"/>
    <n v="5"/>
    <n v="20"/>
    <d v="2022-05-20T00:00:00"/>
    <s v="May-2022"/>
  </r>
  <r>
    <n v="4"/>
    <n v="54"/>
    <n v="72"/>
    <n v="1965"/>
    <n v="3"/>
    <s v="Female"/>
    <s v="6016 Little Creek Boulevard"/>
    <n v="47.61"/>
    <n v="-122.3"/>
    <n v="37485"/>
    <n v="76431"/>
    <n v="115362"/>
    <n v="716"/>
    <n v="5"/>
    <d v="1905-07-14T00:00:00"/>
    <n v="10"/>
    <n v="28"/>
    <d v="2022-10-28T00:00:00"/>
    <s v="Oct-2022"/>
  </r>
  <r>
    <n v="530"/>
    <n v="78"/>
    <n v="68"/>
    <n v="1941"/>
    <n v="7"/>
    <s v="Male"/>
    <s v="34533 Ninth Avenue"/>
    <n v="34.06"/>
    <n v="-117.39"/>
    <n v="14709"/>
    <n v="18100"/>
    <n v="0"/>
    <n v="682"/>
    <n v="6"/>
    <d v="1905-07-15T00:00:00"/>
    <n v="4"/>
    <n v="17"/>
    <d v="2023-04-17T00:00:00"/>
    <s v="Apr-2023"/>
  </r>
  <r>
    <n v="1826"/>
    <n v="45"/>
    <n v="61"/>
    <n v="1974"/>
    <n v="5"/>
    <s v="Female"/>
    <s v="94936 Elm Drive"/>
    <n v="28.92"/>
    <n v="-81.92"/>
    <n v="8155"/>
    <n v="16628"/>
    <n v="33926"/>
    <n v="654"/>
    <n v="1"/>
    <d v="1905-07-13T00:00:00"/>
    <n v="2"/>
    <n v="24"/>
    <d v="2021-02-24T00:00:00"/>
    <s v="Feb-2021"/>
  </r>
  <r>
    <n v="595"/>
    <n v="79"/>
    <n v="66"/>
    <n v="1941"/>
    <n v="2"/>
    <s v="Male"/>
    <s v="132 Lexington Drive"/>
    <n v="36.5"/>
    <n v="-78.55"/>
    <n v="18100"/>
    <n v="29041"/>
    <n v="4427"/>
    <n v="699"/>
    <n v="4"/>
    <d v="1905-07-15T00:00:00"/>
    <n v="7"/>
    <n v="22"/>
    <d v="2023-07-22T00:00:00"/>
    <s v="Jul-2023"/>
  </r>
  <r>
    <n v="1022"/>
    <n v="47"/>
    <n v="64"/>
    <n v="1972"/>
    <n v="12"/>
    <s v="Female"/>
    <s v="27 Summit Street"/>
    <n v="34.979999999999997"/>
    <n v="-80.540000000000006"/>
    <n v="17595"/>
    <n v="35876"/>
    <n v="50190"/>
    <n v="635"/>
    <n v="3"/>
    <d v="1905-07-15T00:00:00"/>
    <n v="3"/>
    <n v="1"/>
    <d v="2023-03-01T00:00:00"/>
    <s v="Mar-2023"/>
  </r>
  <r>
    <n v="1108"/>
    <n v="19"/>
    <n v="67"/>
    <n v="2000"/>
    <n v="3"/>
    <s v="Male"/>
    <s v="32 First Lane"/>
    <n v="40.83"/>
    <n v="-74.239999999999995"/>
    <n v="40216"/>
    <n v="81995"/>
    <n v="133788"/>
    <n v="685"/>
    <n v="2"/>
    <d v="1905-07-14T00:00:00"/>
    <n v="4"/>
    <n v="6"/>
    <d v="2022-04-06T00:00:00"/>
    <s v="Apr-2022"/>
  </r>
  <r>
    <n v="246"/>
    <n v="50"/>
    <n v="70"/>
    <n v="1969"/>
    <n v="9"/>
    <s v="Female"/>
    <s v="671 West Drive"/>
    <n v="44.96"/>
    <n v="-93.26"/>
    <n v="40364"/>
    <n v="82298"/>
    <n v="0"/>
    <n v="791"/>
    <n v="4"/>
    <d v="1905-07-14T00:00:00"/>
    <n v="8"/>
    <n v="11"/>
    <d v="2022-08-11T00:00:00"/>
    <s v="Aug-2022"/>
  </r>
  <r>
    <n v="270"/>
    <n v="30"/>
    <n v="62"/>
    <n v="1989"/>
    <n v="8"/>
    <s v="Male"/>
    <s v="71682 Catherine Street"/>
    <n v="39.020000000000003"/>
    <n v="-84.56"/>
    <n v="30367"/>
    <n v="61916"/>
    <n v="165886"/>
    <n v="655"/>
    <n v="4"/>
    <d v="1905-07-14T00:00:00"/>
    <n v="3"/>
    <n v="23"/>
    <d v="2022-03-23T00:00:00"/>
    <s v="Mar-2022"/>
  </r>
  <r>
    <n v="1945"/>
    <n v="56"/>
    <n v="70"/>
    <n v="1964"/>
    <n v="2"/>
    <s v="Female"/>
    <s v="7728 Oak Drive"/>
    <n v="34.72"/>
    <n v="-92.35"/>
    <n v="14736"/>
    <n v="30042"/>
    <n v="9208"/>
    <n v="727"/>
    <n v="4"/>
    <d v="1905-07-13T00:00:00"/>
    <n v="5"/>
    <n v="7"/>
    <d v="2021-05-07T00:00:00"/>
    <s v="May-2021"/>
  </r>
  <r>
    <n v="1540"/>
    <n v="55"/>
    <n v="61"/>
    <n v="1964"/>
    <n v="9"/>
    <s v="Female"/>
    <s v="1513 Valley Boulevard"/>
    <n v="39.33"/>
    <n v="-84.54"/>
    <n v="21992"/>
    <n v="44839"/>
    <n v="63194"/>
    <n v="625"/>
    <n v="3"/>
    <d v="1905-07-15T00:00:00"/>
    <n v="10"/>
    <n v="10"/>
    <d v="2023-10-10T00:00:00"/>
    <s v="Oct-2023"/>
  </r>
  <r>
    <n v="1149"/>
    <n v="25"/>
    <n v="74"/>
    <n v="1994"/>
    <n v="12"/>
    <s v="Male"/>
    <s v="972 Spruce Avenue"/>
    <n v="26.14"/>
    <n v="-80.13"/>
    <n v="29740"/>
    <n v="60638"/>
    <n v="132252"/>
    <n v="661"/>
    <n v="1"/>
    <d v="1905-07-15T00:00:00"/>
    <n v="10"/>
    <n v="26"/>
    <d v="2023-10-26T00:00:00"/>
    <s v="Oct-2023"/>
  </r>
  <r>
    <n v="1438"/>
    <n v="26"/>
    <n v="64"/>
    <n v="1994"/>
    <n v="1"/>
    <s v="Female"/>
    <s v="4631 Plum Avenue"/>
    <n v="41.47"/>
    <n v="-81.67"/>
    <n v="14737"/>
    <n v="30049"/>
    <n v="80474"/>
    <n v="700"/>
    <n v="1"/>
    <d v="1905-07-13T00:00:00"/>
    <n v="12"/>
    <n v="8"/>
    <d v="2021-12-08T00:00:00"/>
    <s v="Dec-2021"/>
  </r>
  <r>
    <n v="409"/>
    <n v="54"/>
    <n v="65"/>
    <n v="1965"/>
    <n v="8"/>
    <s v="Female"/>
    <s v="7561 Littlewood Street"/>
    <n v="42.49"/>
    <n v="-92.35"/>
    <n v="14568"/>
    <n v="29699"/>
    <n v="6569"/>
    <n v="711"/>
    <n v="3"/>
    <d v="1905-07-13T00:00:00"/>
    <n v="11"/>
    <n v="26"/>
    <d v="2021-11-26T00:00:00"/>
    <s v="Nov-2021"/>
  </r>
  <r>
    <n v="694"/>
    <n v="29"/>
    <n v="66"/>
    <n v="1990"/>
    <n v="5"/>
    <s v="Male"/>
    <s v="1598 Elm Street"/>
    <n v="61.2"/>
    <n v="-149.82"/>
    <n v="20519"/>
    <n v="41836"/>
    <n v="60302"/>
    <n v="615"/>
    <n v="2"/>
    <d v="1905-07-15T00:00:00"/>
    <n v="5"/>
    <n v="18"/>
    <d v="2023-05-18T00:00:00"/>
    <s v="May-2023"/>
  </r>
  <r>
    <n v="382"/>
    <n v="55"/>
    <n v="68"/>
    <n v="1964"/>
    <n v="11"/>
    <s v="Male"/>
    <s v="541 Tenth Street"/>
    <n v="34"/>
    <n v="-118.28"/>
    <n v="11329"/>
    <n v="23103"/>
    <n v="63635"/>
    <n v="681"/>
    <n v="3"/>
    <d v="1905-07-15T00:00:00"/>
    <n v="7"/>
    <n v="10"/>
    <d v="2023-07-10T00:00:00"/>
    <s v="Jul-2023"/>
  </r>
  <r>
    <n v="629"/>
    <n v="72"/>
    <n v="70"/>
    <n v="1947"/>
    <n v="5"/>
    <s v="Male"/>
    <s v="4388 Hillside Street"/>
    <n v="39.270000000000003"/>
    <n v="-76.83"/>
    <n v="39053"/>
    <n v="57513"/>
    <n v="11755"/>
    <n v="793"/>
    <n v="5"/>
    <d v="1905-07-14T00:00:00"/>
    <n v="11"/>
    <n v="13"/>
    <d v="2022-11-13T00:00:00"/>
    <s v="Nov-2022"/>
  </r>
  <r>
    <n v="1211"/>
    <n v="66"/>
    <n v="68"/>
    <n v="1953"/>
    <n v="3"/>
    <s v="Female"/>
    <s v="644 South Drive"/>
    <n v="35.1"/>
    <n v="-90"/>
    <n v="18759"/>
    <n v="38249"/>
    <n v="0"/>
    <n v="746"/>
    <n v="4"/>
    <d v="1905-07-14T00:00:00"/>
    <n v="7"/>
    <n v="11"/>
    <d v="2022-07-11T00:00:00"/>
    <s v="Jul-2022"/>
  </r>
  <r>
    <n v="823"/>
    <n v="41"/>
    <n v="65"/>
    <n v="1978"/>
    <n v="3"/>
    <s v="Female"/>
    <s v="858 Jefferson Avenue"/>
    <n v="36.700000000000003"/>
    <n v="-76.63"/>
    <n v="20353"/>
    <n v="41496"/>
    <n v="9222"/>
    <n v="807"/>
    <n v="2"/>
    <d v="1905-07-13T00:00:00"/>
    <n v="7"/>
    <n v="18"/>
    <d v="2021-07-18T00:00:00"/>
    <s v="Jul-2021"/>
  </r>
  <r>
    <n v="1304"/>
    <n v="24"/>
    <n v="70"/>
    <n v="1995"/>
    <n v="8"/>
    <s v="Female"/>
    <s v="229 River Avenue"/>
    <n v="40.99"/>
    <n v="-74.34"/>
    <n v="44540"/>
    <n v="90812"/>
    <n v="175569"/>
    <n v="850"/>
    <n v="3"/>
    <d v="1905-07-14T00:00:00"/>
    <n v="12"/>
    <n v="19"/>
    <d v="2022-12-19T00:00:00"/>
    <s v="Dec-2022"/>
  </r>
  <r>
    <n v="89"/>
    <n v="35"/>
    <n v="67"/>
    <n v="1984"/>
    <n v="6"/>
    <s v="Male"/>
    <s v="7794 Ocean Street"/>
    <n v="32.270000000000003"/>
    <n v="-106.61"/>
    <n v="14822"/>
    <n v="30217"/>
    <n v="23394"/>
    <n v="705"/>
    <n v="4"/>
    <d v="1905-07-15T00:00:00"/>
    <n v="2"/>
    <n v="12"/>
    <d v="2023-02-12T00:00:00"/>
    <s v="Feb-2023"/>
  </r>
  <r>
    <n v="1751"/>
    <n v="29"/>
    <n v="66"/>
    <n v="1990"/>
    <n v="11"/>
    <s v="Female"/>
    <s v="828 Little Creek Boulevard"/>
    <n v="38.78"/>
    <n v="-90.7"/>
    <n v="30202"/>
    <n v="61581"/>
    <n v="241312"/>
    <n v="736"/>
    <n v="2"/>
    <d v="1905-07-15T00:00:00"/>
    <n v="9"/>
    <n v="28"/>
    <d v="2023-09-28T00:00:00"/>
    <s v="Sep-2023"/>
  </r>
  <r>
    <n v="888"/>
    <n v="53"/>
    <n v="67"/>
    <n v="1966"/>
    <n v="6"/>
    <s v="Male"/>
    <s v="817 Forest Street"/>
    <n v="34.86"/>
    <n v="-92.12"/>
    <n v="16462"/>
    <n v="33566"/>
    <n v="96597"/>
    <n v="698"/>
    <n v="1"/>
    <d v="1905-07-13T00:00:00"/>
    <n v="10"/>
    <n v="14"/>
    <d v="2021-10-14T00:00:00"/>
    <s v="Oct-2021"/>
  </r>
  <r>
    <n v="81"/>
    <n v="66"/>
    <n v="68"/>
    <n v="1953"/>
    <n v="3"/>
    <s v="Female"/>
    <s v="804 Sixth Boulevard"/>
    <n v="29.57"/>
    <n v="-97.96"/>
    <n v="17440"/>
    <n v="35560"/>
    <n v="60397"/>
    <n v="723"/>
    <n v="5"/>
    <d v="1905-07-15T00:00:00"/>
    <n v="9"/>
    <n v="14"/>
    <d v="2023-09-14T00:00:00"/>
    <s v="Sep-2023"/>
  </r>
  <r>
    <n v="1021"/>
    <n v="21"/>
    <n v="67"/>
    <n v="1998"/>
    <n v="11"/>
    <s v="Female"/>
    <s v="218 East Street"/>
    <n v="34.14"/>
    <n v="-117.85"/>
    <n v="31699"/>
    <n v="64630"/>
    <n v="92847"/>
    <n v="751"/>
    <n v="2"/>
    <d v="1905-07-13T00:00:00"/>
    <n v="4"/>
    <n v="3"/>
    <d v="2021-04-03T00:00:00"/>
    <s v="Apr-2021"/>
  </r>
  <r>
    <n v="826"/>
    <n v="67"/>
    <n v="60"/>
    <n v="1952"/>
    <n v="11"/>
    <s v="Female"/>
    <s v="563 Birch Drive"/>
    <n v="33.979999999999997"/>
    <n v="-83.88"/>
    <n v="26767"/>
    <n v="57705"/>
    <n v="22475"/>
    <n v="684"/>
    <n v="3"/>
    <d v="1905-07-15T00:00:00"/>
    <n v="5"/>
    <n v="21"/>
    <d v="2023-05-21T00:00:00"/>
    <s v="May-2023"/>
  </r>
  <r>
    <n v="87"/>
    <n v="58"/>
    <n v="71"/>
    <n v="1961"/>
    <n v="5"/>
    <s v="Male"/>
    <s v="663 Second Boulevard"/>
    <n v="26.13"/>
    <n v="-97.63"/>
    <n v="11844"/>
    <n v="24155"/>
    <n v="2870"/>
    <n v="802"/>
    <n v="3"/>
    <d v="1905-07-13T00:00:00"/>
    <n v="7"/>
    <n v="26"/>
    <d v="2021-07-26T00:00:00"/>
    <s v="Jul-2021"/>
  </r>
  <r>
    <n v="1833"/>
    <n v="27"/>
    <n v="71"/>
    <n v="1993"/>
    <n v="1"/>
    <s v="Male"/>
    <s v="5514 Norfolk Boulevard"/>
    <n v="35.58"/>
    <n v="-88.5"/>
    <n v="17179"/>
    <n v="35026"/>
    <n v="11468"/>
    <n v="743"/>
    <n v="5"/>
    <d v="1905-07-15T00:00:00"/>
    <n v="9"/>
    <n v="2"/>
    <d v="2023-09-02T00:00:00"/>
    <s v="Sep-2023"/>
  </r>
  <r>
    <n v="829"/>
    <n v="29"/>
    <n v="70"/>
    <n v="1990"/>
    <n v="3"/>
    <s v="Female"/>
    <s v="587 East Lane"/>
    <n v="35.36"/>
    <n v="-79.13"/>
    <n v="17854"/>
    <n v="36404"/>
    <n v="11745"/>
    <n v="726"/>
    <n v="3"/>
    <d v="1905-07-13T00:00:00"/>
    <n v="4"/>
    <n v="9"/>
    <d v="2021-04-09T00:00:00"/>
    <s v="Apr-2021"/>
  </r>
  <r>
    <n v="1879"/>
    <n v="50"/>
    <n v="60"/>
    <n v="1969"/>
    <n v="5"/>
    <s v="Male"/>
    <s v="659 Valley Drive"/>
    <n v="35.659999999999997"/>
    <n v="-80.48"/>
    <n v="18724"/>
    <n v="38179"/>
    <n v="50559"/>
    <n v="609"/>
    <n v="2"/>
    <d v="1905-07-14T00:00:00"/>
    <n v="5"/>
    <n v="7"/>
    <d v="2022-05-07T00:00:00"/>
    <s v="May-2022"/>
  </r>
  <r>
    <n v="236"/>
    <n v="36"/>
    <n v="65"/>
    <n v="1983"/>
    <n v="3"/>
    <s v="Female"/>
    <s v="4137 Bayview Drive"/>
    <n v="29.7"/>
    <n v="-95.46"/>
    <n v="79100"/>
    <n v="161276"/>
    <n v="317964"/>
    <n v="540"/>
    <n v="1"/>
    <d v="1905-07-13T00:00:00"/>
    <n v="1"/>
    <n v="3"/>
    <d v="2021-01-03T00:00:00"/>
    <s v="Jan-2021"/>
  </r>
  <r>
    <n v="1619"/>
    <n v="31"/>
    <n v="66"/>
    <n v="1988"/>
    <n v="6"/>
    <s v="Male"/>
    <s v="693 Seventh Street"/>
    <n v="33.61"/>
    <n v="-96.6"/>
    <n v="15737"/>
    <n v="32086"/>
    <n v="53595"/>
    <n v="747"/>
    <n v="4"/>
    <d v="1905-07-13T00:00:00"/>
    <n v="11"/>
    <n v="15"/>
    <d v="2021-11-15T00:00:00"/>
    <s v="Nov-2021"/>
  </r>
  <r>
    <n v="1146"/>
    <n v="22"/>
    <n v="69"/>
    <n v="1997"/>
    <n v="3"/>
    <s v="Female"/>
    <s v="398 Park Boulevard"/>
    <n v="41.83"/>
    <n v="-87.68"/>
    <n v="18395"/>
    <n v="37505"/>
    <n v="57014"/>
    <n v="714"/>
    <n v="3"/>
    <d v="1905-07-13T00:00:00"/>
    <n v="2"/>
    <n v="10"/>
    <d v="2021-02-10T00:00:00"/>
    <s v="Feb-2021"/>
  </r>
  <r>
    <n v="803"/>
    <n v="69"/>
    <n v="73"/>
    <n v="1951"/>
    <n v="2"/>
    <s v="Female"/>
    <s v="55 El Camino Boulevard"/>
    <n v="37.53"/>
    <n v="-120.84"/>
    <n v="22799"/>
    <n v="46487"/>
    <n v="57336"/>
    <n v="635"/>
    <n v="3"/>
    <d v="1905-07-14T00:00:00"/>
    <n v="6"/>
    <n v="17"/>
    <d v="2022-06-17T00:00:00"/>
    <s v="Jun-2022"/>
  </r>
  <r>
    <n v="193"/>
    <n v="23"/>
    <n v="65"/>
    <n v="1996"/>
    <n v="7"/>
    <s v="Female"/>
    <s v="4343 Mountain View Boulevard"/>
    <n v="44.48"/>
    <n v="-103.84"/>
    <n v="18583"/>
    <n v="37891"/>
    <n v="66163"/>
    <n v="749"/>
    <n v="1"/>
    <d v="1905-07-14T00:00:00"/>
    <n v="6"/>
    <n v="22"/>
    <d v="2022-06-22T00:00:00"/>
    <s v="Jun-2022"/>
  </r>
  <r>
    <n v="1686"/>
    <n v="54"/>
    <n v="67"/>
    <n v="1965"/>
    <n v="3"/>
    <s v="Female"/>
    <s v="401 North Avenue"/>
    <n v="39.99"/>
    <n v="-105.09"/>
    <n v="30072"/>
    <n v="61312"/>
    <n v="25355"/>
    <n v="708"/>
    <n v="3"/>
    <d v="1905-07-15T00:00:00"/>
    <n v="3"/>
    <n v="6"/>
    <d v="2023-03-06T00:00:00"/>
    <s v="Mar-2023"/>
  </r>
  <r>
    <n v="1959"/>
    <n v="46"/>
    <n v="59"/>
    <n v="1973"/>
    <n v="4"/>
    <s v="Male"/>
    <s v="8750 Lake Boulevard"/>
    <n v="41.57"/>
    <n v="-81.2"/>
    <n v="25565"/>
    <n v="52130"/>
    <n v="80367"/>
    <n v="701"/>
    <n v="1"/>
    <d v="1905-07-14T00:00:00"/>
    <n v="11"/>
    <n v="22"/>
    <d v="2022-11-22T00:00:00"/>
    <s v="Nov-2022"/>
  </r>
  <r>
    <n v="1342"/>
    <n v="27"/>
    <n v="61"/>
    <n v="1993"/>
    <n v="1"/>
    <s v="Female"/>
    <s v="883 Federal Street"/>
    <n v="42.91"/>
    <n v="-78.7"/>
    <n v="19983"/>
    <n v="40744"/>
    <n v="50803"/>
    <n v="717"/>
    <n v="1"/>
    <d v="1905-07-13T00:00:00"/>
    <n v="5"/>
    <n v="9"/>
    <d v="2021-05-09T00:00:00"/>
    <s v="May-2021"/>
  </r>
  <r>
    <n v="1371"/>
    <n v="86"/>
    <n v="65"/>
    <n v="1933"/>
    <n v="6"/>
    <s v="Female"/>
    <s v="143 Catherine Boulevard"/>
    <n v="21.41"/>
    <n v="-157.79"/>
    <n v="24516"/>
    <n v="49529"/>
    <n v="1385"/>
    <n v="689"/>
    <n v="6"/>
    <d v="1905-07-13T00:00:00"/>
    <n v="3"/>
    <n v="28"/>
    <d v="2021-03-28T00:00:00"/>
    <s v="Mar-2021"/>
  </r>
  <r>
    <n v="1067"/>
    <n v="76"/>
    <n v="63"/>
    <n v="1943"/>
    <n v="12"/>
    <s v="Male"/>
    <s v="343 Lafayette Drive"/>
    <n v="37.54"/>
    <n v="-97.25"/>
    <n v="24531"/>
    <n v="41790"/>
    <n v="24676"/>
    <n v="719"/>
    <n v="5"/>
    <d v="1905-07-14T00:00:00"/>
    <n v="10"/>
    <n v="22"/>
    <d v="2022-10-22T00:00:00"/>
    <s v="Oct-2022"/>
  </r>
  <r>
    <n v="1019"/>
    <n v="81"/>
    <n v="57"/>
    <n v="1939"/>
    <n v="1"/>
    <s v="Female"/>
    <s v="482 Grant Street"/>
    <n v="34.090000000000003"/>
    <n v="-117.96"/>
    <n v="15775"/>
    <n v="29928"/>
    <n v="2028"/>
    <n v="713"/>
    <n v="4"/>
    <d v="1905-07-13T00:00:00"/>
    <n v="7"/>
    <n v="17"/>
    <d v="2021-07-17T00:00:00"/>
    <s v="Jul-2021"/>
  </r>
  <r>
    <n v="1568"/>
    <n v="47"/>
    <n v="67"/>
    <n v="1972"/>
    <n v="5"/>
    <s v="Female"/>
    <s v="3816 Spruce Drive"/>
    <n v="40.67"/>
    <n v="-73.39"/>
    <n v="21077"/>
    <n v="42976"/>
    <n v="58765"/>
    <n v="748"/>
    <n v="3"/>
    <d v="1905-07-13T00:00:00"/>
    <n v="5"/>
    <n v="17"/>
    <d v="2021-05-17T00:00:00"/>
    <s v="May-2021"/>
  </r>
  <r>
    <n v="1765"/>
    <n v="40"/>
    <n v="68"/>
    <n v="1979"/>
    <n v="3"/>
    <s v="Male"/>
    <s v="9594 Burns Lane"/>
    <n v="33.46"/>
    <n v="-82.5"/>
    <n v="15755"/>
    <n v="32126"/>
    <n v="56283"/>
    <n v="770"/>
    <n v="3"/>
    <d v="1905-07-13T00:00:00"/>
    <n v="9"/>
    <n v="23"/>
    <d v="2021-09-23T00:00:00"/>
    <s v="Sep-2021"/>
  </r>
  <r>
    <n v="1875"/>
    <n v="56"/>
    <n v="69"/>
    <n v="1963"/>
    <n v="4"/>
    <s v="Male"/>
    <s v="4966 Grant Street"/>
    <n v="40.89"/>
    <n v="-81.58"/>
    <n v="22170"/>
    <n v="45202"/>
    <n v="71022"/>
    <n v="683"/>
    <n v="4"/>
    <d v="1905-07-13T00:00:00"/>
    <n v="5"/>
    <n v="12"/>
    <d v="2021-05-12T00:00:00"/>
    <s v="May-2021"/>
  </r>
  <r>
    <n v="1111"/>
    <n v="20"/>
    <n v="65"/>
    <n v="1999"/>
    <n v="3"/>
    <s v="Female"/>
    <s v="7132 Rose Avenue"/>
    <n v="26.63"/>
    <n v="-81.99"/>
    <n v="17120"/>
    <n v="34907"/>
    <n v="64107"/>
    <n v="742"/>
    <n v="3"/>
    <d v="1905-07-14T00:00:00"/>
    <n v="11"/>
    <n v="8"/>
    <d v="2022-11-08T00:00:00"/>
    <s v="Nov-2022"/>
  </r>
  <r>
    <n v="1160"/>
    <n v="27"/>
    <n v="65"/>
    <n v="1992"/>
    <n v="4"/>
    <s v="Male"/>
    <s v="238 Eighth Avenue"/>
    <n v="41.8"/>
    <n v="-80.06"/>
    <n v="16965"/>
    <n v="34591"/>
    <n v="65770"/>
    <n v="688"/>
    <n v="2"/>
    <d v="1905-07-13T00:00:00"/>
    <n v="8"/>
    <n v="10"/>
    <d v="2021-08-10T00:00:00"/>
    <s v="Aug-2021"/>
  </r>
  <r>
    <n v="1574"/>
    <n v="22"/>
    <n v="69"/>
    <n v="1997"/>
    <n v="3"/>
    <s v="Female"/>
    <s v="7318 Mill Lane"/>
    <n v="34.89"/>
    <n v="-77.540000000000006"/>
    <n v="15661"/>
    <n v="31933"/>
    <n v="65405"/>
    <n v="746"/>
    <n v="1"/>
    <d v="1905-07-13T00:00:00"/>
    <n v="12"/>
    <n v="10"/>
    <d v="2021-12-10T00:00:00"/>
    <s v="Dec-2021"/>
  </r>
  <r>
    <n v="189"/>
    <n v="42"/>
    <n v="70"/>
    <n v="1978"/>
    <n v="2"/>
    <s v="Male"/>
    <s v="9566 Tenth Street"/>
    <n v="30.44"/>
    <n v="-97.62"/>
    <n v="25584"/>
    <n v="52165"/>
    <n v="97248"/>
    <n v="730"/>
    <n v="4"/>
    <d v="1905-07-14T00:00:00"/>
    <n v="6"/>
    <n v="12"/>
    <d v="2022-06-12T00:00:00"/>
    <s v="Jun-2022"/>
  </r>
  <r>
    <n v="466"/>
    <n v="58"/>
    <n v="64"/>
    <n v="1961"/>
    <n v="8"/>
    <s v="Female"/>
    <s v="416 Madison Street"/>
    <n v="40.4"/>
    <n v="-81.349999999999994"/>
    <n v="14477"/>
    <n v="29519"/>
    <n v="45597"/>
    <n v="643"/>
    <n v="3"/>
    <d v="1905-07-13T00:00:00"/>
    <n v="4"/>
    <n v="8"/>
    <d v="2021-04-08T00:00:00"/>
    <s v="Apr-2021"/>
  </r>
  <r>
    <n v="659"/>
    <n v="57"/>
    <n v="67"/>
    <n v="1962"/>
    <n v="5"/>
    <s v="Male"/>
    <s v="5079 Sussex Avenue"/>
    <n v="38.729999999999997"/>
    <n v="-86.47"/>
    <n v="15981"/>
    <n v="32583"/>
    <n v="12501"/>
    <n v="812"/>
    <n v="7"/>
    <d v="1905-07-15T00:00:00"/>
    <n v="7"/>
    <n v="13"/>
    <d v="2023-07-13T00:00:00"/>
    <s v="Jul-2023"/>
  </r>
  <r>
    <n v="942"/>
    <n v="37"/>
    <n v="65"/>
    <n v="1982"/>
    <n v="7"/>
    <s v="Male"/>
    <s v="3914 Mill Street"/>
    <n v="30.3"/>
    <n v="-90.97"/>
    <n v="29006"/>
    <n v="59139"/>
    <n v="128870"/>
    <n v="742"/>
    <n v="4"/>
    <d v="1905-07-15T00:00:00"/>
    <n v="1"/>
    <n v="10"/>
    <d v="2023-01-10T00:00:00"/>
    <s v="Jan-2023"/>
  </r>
  <r>
    <n v="1234"/>
    <n v="44"/>
    <n v="64"/>
    <n v="1975"/>
    <n v="10"/>
    <s v="Male"/>
    <s v="7815 Hillside Avenue"/>
    <n v="29.76"/>
    <n v="-95.38"/>
    <n v="30499"/>
    <n v="62185"/>
    <n v="114235"/>
    <n v="749"/>
    <n v="1"/>
    <d v="1905-07-14T00:00:00"/>
    <n v="2"/>
    <n v="20"/>
    <d v="2022-02-20T00:00:00"/>
    <s v="Feb-2022"/>
  </r>
  <r>
    <n v="841"/>
    <n v="22"/>
    <n v="67"/>
    <n v="1997"/>
    <n v="6"/>
    <s v="Male"/>
    <s v="2429 Eighth Avenue"/>
    <n v="44.63"/>
    <n v="-123"/>
    <n v="17561"/>
    <n v="35800"/>
    <n v="65841"/>
    <n v="753"/>
    <n v="2"/>
    <d v="1905-07-13T00:00:00"/>
    <n v="8"/>
    <n v="22"/>
    <d v="2021-08-22T00:00:00"/>
    <s v="Aug-2021"/>
  </r>
  <r>
    <n v="1388"/>
    <n v="26"/>
    <n v="71"/>
    <n v="1993"/>
    <n v="10"/>
    <s v="Male"/>
    <s v="4379 Lake Avenue"/>
    <n v="39.090000000000003"/>
    <n v="-76.849999999999994"/>
    <n v="35553"/>
    <n v="72485"/>
    <n v="31605"/>
    <n v="691"/>
    <n v="2"/>
    <d v="1905-07-13T00:00:00"/>
    <n v="8"/>
    <n v="21"/>
    <d v="2021-08-21T00:00:00"/>
    <s v="Aug-2021"/>
  </r>
  <r>
    <n v="1056"/>
    <n v="24"/>
    <n v="65"/>
    <n v="1995"/>
    <n v="3"/>
    <s v="Female"/>
    <s v="215 Elm Lane"/>
    <n v="34.28"/>
    <n v="-119.22"/>
    <n v="25524"/>
    <n v="52036"/>
    <n v="26232"/>
    <n v="703"/>
    <n v="3"/>
    <d v="1905-07-13T00:00:00"/>
    <n v="10"/>
    <n v="9"/>
    <d v="2021-10-09T00:00:00"/>
    <s v="Oct-2021"/>
  </r>
  <r>
    <n v="345"/>
    <n v="33"/>
    <n v="67"/>
    <n v="1986"/>
    <n v="7"/>
    <s v="Male"/>
    <s v="67424 Tenth Boulevard"/>
    <n v="42.24"/>
    <n v="-85.48"/>
    <n v="17409"/>
    <n v="35499"/>
    <n v="80517"/>
    <n v="724"/>
    <n v="1"/>
    <d v="1905-07-14T00:00:00"/>
    <n v="4"/>
    <n v="13"/>
    <d v="2022-04-13T00:00:00"/>
    <s v="Apr-2022"/>
  </r>
  <r>
    <n v="308"/>
    <n v="44"/>
    <n v="65"/>
    <n v="1976"/>
    <n v="1"/>
    <s v="Male"/>
    <s v="3675 Bayview Drive"/>
    <n v="35.369999999999997"/>
    <n v="-85.38"/>
    <n v="15209"/>
    <n v="31015"/>
    <n v="103094"/>
    <n v="737"/>
    <n v="2"/>
    <d v="1905-07-15T00:00:00"/>
    <n v="6"/>
    <n v="10"/>
    <d v="2023-06-10T00:00:00"/>
    <s v="Jun-2023"/>
  </r>
  <r>
    <n v="1922"/>
    <n v="79"/>
    <n v="65"/>
    <n v="1940"/>
    <n v="11"/>
    <s v="Male"/>
    <s v="127 Valley Boulevard"/>
    <n v="32.85"/>
    <n v="-117.2"/>
    <n v="34848"/>
    <n v="53222"/>
    <n v="23051"/>
    <n v="640"/>
    <n v="1"/>
    <d v="1905-07-14T00:00:00"/>
    <n v="11"/>
    <n v="9"/>
    <d v="2022-11-09T00:00:00"/>
    <s v="Nov-2022"/>
  </r>
  <r>
    <n v="1156"/>
    <n v="56"/>
    <n v="69"/>
    <n v="1963"/>
    <n v="6"/>
    <s v="Female"/>
    <s v="9603 South Lane"/>
    <n v="40.74"/>
    <n v="-74.33"/>
    <n v="137428"/>
    <n v="280199"/>
    <n v="91367"/>
    <n v="752"/>
    <n v="5"/>
    <d v="1905-07-14T00:00:00"/>
    <n v="12"/>
    <n v="24"/>
    <d v="2022-12-24T00:00:00"/>
    <s v="Dec-2022"/>
  </r>
  <r>
    <n v="561"/>
    <n v="48"/>
    <n v="67"/>
    <n v="1971"/>
    <n v="6"/>
    <s v="Male"/>
    <s v="604 Pine Street"/>
    <n v="40.799999999999997"/>
    <n v="-91.12"/>
    <n v="18076"/>
    <n v="36853"/>
    <n v="112139"/>
    <n v="834"/>
    <n v="5"/>
    <d v="1905-07-13T00:00:00"/>
    <n v="2"/>
    <n v="19"/>
    <d v="2021-02-19T00:00:00"/>
    <s v="Feb-2021"/>
  </r>
  <r>
    <n v="507"/>
    <n v="22"/>
    <n v="70"/>
    <n v="1998"/>
    <n v="2"/>
    <s v="Male"/>
    <s v="79 Burns Drive"/>
    <n v="40.81"/>
    <n v="-74"/>
    <n v="18392"/>
    <n v="37497"/>
    <n v="0"/>
    <n v="695"/>
    <n v="1"/>
    <d v="1905-07-14T00:00:00"/>
    <n v="1"/>
    <n v="7"/>
    <d v="2022-01-07T00:00:00"/>
    <s v="Jan-2022"/>
  </r>
  <r>
    <n v="1522"/>
    <n v="88"/>
    <n v="66"/>
    <n v="1931"/>
    <n v="10"/>
    <s v="Female"/>
    <s v="41740 First Street"/>
    <n v="40.94"/>
    <n v="-74.239999999999995"/>
    <n v="37030"/>
    <n v="31828"/>
    <n v="3777"/>
    <n v="593"/>
    <n v="3"/>
    <d v="1905-07-15T00:00:00"/>
    <n v="6"/>
    <n v="23"/>
    <d v="2023-06-23T00:00:00"/>
    <s v="Jun-2023"/>
  </r>
  <r>
    <n v="695"/>
    <n v="49"/>
    <n v="68"/>
    <n v="1970"/>
    <n v="7"/>
    <s v="Female"/>
    <s v="530 Main Boulevard"/>
    <n v="29.48"/>
    <n v="-95.1"/>
    <n v="35246"/>
    <n v="71866"/>
    <n v="132580"/>
    <n v="662"/>
    <n v="1"/>
    <d v="1905-07-13T00:00:00"/>
    <n v="11"/>
    <n v="20"/>
    <d v="2021-11-20T00:00:00"/>
    <s v="Nov-2021"/>
  </r>
  <r>
    <n v="285"/>
    <n v="62"/>
    <n v="69"/>
    <n v="1957"/>
    <n v="8"/>
    <s v="Male"/>
    <s v="702 Elm Drive"/>
    <n v="36.950000000000003"/>
    <n v="-121.72"/>
    <n v="16920"/>
    <n v="34496"/>
    <n v="33122"/>
    <n v="731"/>
    <n v="5"/>
    <d v="1905-07-14T00:00:00"/>
    <n v="7"/>
    <n v="3"/>
    <d v="2022-07-03T00:00:00"/>
    <s v="Jul-2022"/>
  </r>
  <r>
    <n v="113"/>
    <n v="74"/>
    <n v="71"/>
    <n v="1946"/>
    <n v="1"/>
    <s v="Female"/>
    <s v="4 Plum Boulevard"/>
    <n v="32.86"/>
    <n v="-97.21"/>
    <n v="26016"/>
    <n v="39003"/>
    <n v="10793"/>
    <n v="788"/>
    <n v="5"/>
    <d v="1905-07-15T00:00:00"/>
    <n v="12"/>
    <n v="17"/>
    <d v="2023-12-17T00:00:00"/>
    <s v="Dec-2023"/>
  </r>
  <r>
    <n v="1039"/>
    <n v="68"/>
    <n v="64"/>
    <n v="1951"/>
    <n v="3"/>
    <s v="Male"/>
    <s v="29 Federal Boulevard"/>
    <n v="34.04"/>
    <n v="-118.21"/>
    <n v="12349"/>
    <n v="11566"/>
    <n v="9102"/>
    <n v="536"/>
    <n v="4"/>
    <d v="1905-07-15T00:00:00"/>
    <n v="12"/>
    <n v="5"/>
    <d v="2023-12-05T00:00:00"/>
    <s v="Dec-2023"/>
  </r>
  <r>
    <n v="176"/>
    <n v="45"/>
    <n v="71"/>
    <n v="1974"/>
    <n v="12"/>
    <s v="Female"/>
    <s v="627 Ninth Drive"/>
    <n v="33.74"/>
    <n v="-84.31"/>
    <n v="25586"/>
    <n v="52172"/>
    <n v="66085"/>
    <n v="667"/>
    <n v="4"/>
    <d v="1905-07-13T00:00:00"/>
    <n v="2"/>
    <n v="3"/>
    <d v="2021-02-03T00:00:00"/>
    <s v="Feb-2021"/>
  </r>
  <r>
    <n v="1104"/>
    <n v="91"/>
    <n v="66"/>
    <n v="1928"/>
    <n v="3"/>
    <s v="Male"/>
    <s v="120 Lafayette Boulevard"/>
    <n v="26.23"/>
    <n v="-80.13"/>
    <n v="18266"/>
    <n v="40141"/>
    <n v="805"/>
    <n v="850"/>
    <n v="6"/>
    <d v="1905-07-14T00:00:00"/>
    <n v="2"/>
    <n v="11"/>
    <d v="2022-02-11T00:00:00"/>
    <s v="Feb-2022"/>
  </r>
  <r>
    <n v="946"/>
    <n v="48"/>
    <n v="66"/>
    <n v="1971"/>
    <n v="5"/>
    <s v="Male"/>
    <s v="2981 Ninth Boulevard"/>
    <n v="40.31"/>
    <n v="-79.38"/>
    <n v="19486"/>
    <n v="39733"/>
    <n v="79302"/>
    <n v="781"/>
    <n v="4"/>
    <d v="1905-07-14T00:00:00"/>
    <n v="4"/>
    <n v="10"/>
    <d v="2022-04-10T00:00:00"/>
    <s v="Apr-2022"/>
  </r>
  <r>
    <n v="1465"/>
    <n v="29"/>
    <n v="65"/>
    <n v="1991"/>
    <n v="2"/>
    <s v="Female"/>
    <s v="8463 Second Street"/>
    <n v="39.53"/>
    <n v="-84.08"/>
    <n v="25333"/>
    <n v="51651"/>
    <n v="22705"/>
    <n v="801"/>
    <n v="3"/>
    <d v="1905-07-13T00:00:00"/>
    <n v="11"/>
    <n v="21"/>
    <d v="2021-11-21T00:00:00"/>
    <s v="Nov-2021"/>
  </r>
  <r>
    <n v="25"/>
    <n v="22"/>
    <n v="64"/>
    <n v="1997"/>
    <n v="3"/>
    <s v="Female"/>
    <s v="814 Washington Street"/>
    <n v="33.36"/>
    <n v="-111.93"/>
    <n v="24122"/>
    <n v="49190"/>
    <n v="122458"/>
    <n v="630"/>
    <n v="1"/>
    <d v="1905-07-14T00:00:00"/>
    <n v="12"/>
    <n v="15"/>
    <d v="2022-12-15T00:00:00"/>
    <s v="Dec-2022"/>
  </r>
  <r>
    <n v="571"/>
    <n v="42"/>
    <n v="68"/>
    <n v="1977"/>
    <n v="11"/>
    <s v="Male"/>
    <s v="8580 Valley Stream Avenue"/>
    <n v="39.46"/>
    <n v="-77.959999999999994"/>
    <n v="18003"/>
    <n v="36711"/>
    <n v="84949"/>
    <n v="739"/>
    <n v="4"/>
    <d v="1905-07-15T00:00:00"/>
    <n v="4"/>
    <n v="9"/>
    <d v="2023-04-09T00:00:00"/>
    <s v="Apr-2023"/>
  </r>
  <r>
    <n v="1396"/>
    <n v="22"/>
    <n v="61"/>
    <n v="1997"/>
    <n v="5"/>
    <s v="Male"/>
    <s v="666 Lafayette Lane"/>
    <n v="39.21"/>
    <n v="-76.72"/>
    <n v="22728"/>
    <n v="46344"/>
    <n v="66994"/>
    <n v="732"/>
    <n v="3"/>
    <d v="1905-07-14T00:00:00"/>
    <n v="3"/>
    <n v="6"/>
    <d v="2022-03-06T00:00:00"/>
    <s v="Mar-2022"/>
  </r>
  <r>
    <n v="599"/>
    <n v="26"/>
    <n v="71"/>
    <n v="1993"/>
    <n v="3"/>
    <s v="Male"/>
    <s v="4872 Lexington Avenue"/>
    <n v="40.36"/>
    <n v="-75.09"/>
    <n v="49534"/>
    <n v="100991"/>
    <n v="0"/>
    <n v="722"/>
    <n v="3"/>
    <d v="1905-07-15T00:00:00"/>
    <n v="10"/>
    <n v="22"/>
    <d v="2023-10-22T00:00:00"/>
    <s v="Oct-2023"/>
  </r>
  <r>
    <n v="1074"/>
    <n v="62"/>
    <n v="65"/>
    <n v="1957"/>
    <n v="6"/>
    <s v="Female"/>
    <s v="1305 Spruce Boulevard"/>
    <n v="44.66"/>
    <n v="-103.85"/>
    <n v="16097"/>
    <n v="32819"/>
    <n v="25393"/>
    <n v="826"/>
    <n v="5"/>
    <d v="1905-07-15T00:00:00"/>
    <n v="11"/>
    <n v="13"/>
    <d v="2023-11-13T00:00:00"/>
    <s v="Nov-2023"/>
  </r>
  <r>
    <n v="214"/>
    <n v="30"/>
    <n v="62"/>
    <n v="1989"/>
    <n v="8"/>
    <s v="Male"/>
    <s v="437 Madison Street"/>
    <n v="41.83"/>
    <n v="-87.68"/>
    <n v="23446"/>
    <n v="47803"/>
    <n v="81929"/>
    <n v="652"/>
    <n v="1"/>
    <d v="1905-07-15T00:00:00"/>
    <n v="9"/>
    <n v="26"/>
    <d v="2023-09-26T00:00:00"/>
    <s v="Sep-2023"/>
  </r>
  <r>
    <n v="771"/>
    <n v="44"/>
    <n v="69"/>
    <n v="1975"/>
    <n v="9"/>
    <s v="Male"/>
    <s v="919 Lafayette Drive"/>
    <n v="42.33"/>
    <n v="-122.79"/>
    <n v="18961"/>
    <n v="38661"/>
    <n v="88636"/>
    <n v="765"/>
    <n v="3"/>
    <d v="1905-07-13T00:00:00"/>
    <n v="11"/>
    <n v="22"/>
    <d v="2021-11-22T00:00:00"/>
    <s v="Nov-2021"/>
  </r>
  <r>
    <n v="520"/>
    <n v="45"/>
    <n v="66"/>
    <n v="1974"/>
    <n v="4"/>
    <s v="Male"/>
    <s v="3346 Hillside Street"/>
    <n v="40.26"/>
    <n v="-75.739999999999995"/>
    <n v="28278"/>
    <n v="57658"/>
    <n v="74288"/>
    <n v="766"/>
    <n v="5"/>
    <d v="1905-07-13T00:00:00"/>
    <n v="2"/>
    <n v="23"/>
    <d v="2021-02-23T00:00:00"/>
    <s v="Feb-2021"/>
  </r>
  <r>
    <n v="288"/>
    <n v="45"/>
    <n v="69"/>
    <n v="1974"/>
    <n v="5"/>
    <s v="Female"/>
    <s v="9891 Valley Drive"/>
    <n v="33.17"/>
    <n v="-90.48"/>
    <n v="10909"/>
    <n v="22249"/>
    <n v="20420"/>
    <n v="789"/>
    <n v="3"/>
    <d v="1905-07-15T00:00:00"/>
    <n v="4"/>
    <n v="18"/>
    <d v="2023-04-18T00:00:00"/>
    <s v="Apr-2023"/>
  </r>
  <r>
    <n v="1979"/>
    <n v="38"/>
    <n v="68"/>
    <n v="1982"/>
    <n v="2"/>
    <s v="Female"/>
    <s v="731 Lincoln Boulevard"/>
    <n v="26.37"/>
    <n v="-80.099999999999994"/>
    <n v="31706"/>
    <n v="64647"/>
    <n v="58250"/>
    <n v="738"/>
    <n v="4"/>
    <d v="1905-07-13T00:00:00"/>
    <n v="4"/>
    <n v="5"/>
    <d v="2021-04-05T00:00:00"/>
    <s v="Apr-2021"/>
  </r>
  <r>
    <n v="1253"/>
    <n v="32"/>
    <n v="64"/>
    <n v="1987"/>
    <n v="10"/>
    <s v="Female"/>
    <s v="1782 South Boulevard"/>
    <n v="41.44"/>
    <n v="-73.040000000000006"/>
    <n v="28814"/>
    <n v="58749"/>
    <n v="113308"/>
    <n v="768"/>
    <n v="6"/>
    <d v="1905-07-15T00:00:00"/>
    <n v="10"/>
    <n v="9"/>
    <d v="2023-10-09T00:00:00"/>
    <s v="Oct-2023"/>
  </r>
  <r>
    <n v="311"/>
    <n v="46"/>
    <n v="68"/>
    <n v="1973"/>
    <n v="12"/>
    <s v="Female"/>
    <s v="8070 Mill Lane"/>
    <n v="37.18"/>
    <n v="-113.6"/>
    <n v="14470"/>
    <n v="29510"/>
    <n v="47153"/>
    <n v="752"/>
    <n v="4"/>
    <d v="1905-07-13T00:00:00"/>
    <n v="7"/>
    <n v="27"/>
    <d v="2021-07-27T00:00:00"/>
    <s v="Jul-2021"/>
  </r>
  <r>
    <n v="1346"/>
    <n v="53"/>
    <n v="65"/>
    <n v="1966"/>
    <n v="3"/>
    <s v="Female"/>
    <s v="696 Oak Boulevard"/>
    <n v="36.81"/>
    <n v="-119.75"/>
    <n v="17985"/>
    <n v="36672"/>
    <n v="99454"/>
    <n v="655"/>
    <n v="2"/>
    <d v="1905-07-13T00:00:00"/>
    <n v="3"/>
    <n v="10"/>
    <d v="2021-03-10T00:00:00"/>
    <s v="Mar-2021"/>
  </r>
  <r>
    <n v="1622"/>
    <n v="41"/>
    <n v="61"/>
    <n v="1979"/>
    <n v="1"/>
    <s v="Female"/>
    <s v="1063 Federal Boulevard"/>
    <n v="42.15"/>
    <n v="-71.13"/>
    <n v="38878"/>
    <n v="79271"/>
    <n v="211919"/>
    <n v="759"/>
    <n v="1"/>
    <d v="1905-07-15T00:00:00"/>
    <n v="9"/>
    <n v="15"/>
    <d v="2023-09-15T00:00:00"/>
    <s v="Sep-2023"/>
  </r>
  <r>
    <n v="852"/>
    <n v="35"/>
    <n v="68"/>
    <n v="1985"/>
    <n v="1"/>
    <s v="Female"/>
    <s v="955 11th Street"/>
    <n v="29.82"/>
    <n v="-82.59"/>
    <n v="19693"/>
    <n v="40156"/>
    <n v="70128"/>
    <n v="738"/>
    <n v="3"/>
    <d v="1905-07-14T00:00:00"/>
    <n v="3"/>
    <n v="22"/>
    <d v="2022-03-22T00:00:00"/>
    <s v="Mar-2022"/>
  </r>
  <r>
    <n v="1394"/>
    <n v="30"/>
    <n v="58"/>
    <n v="1989"/>
    <n v="4"/>
    <s v="Female"/>
    <s v="341 Hill Drive"/>
    <n v="38.630000000000003"/>
    <n v="-90.24"/>
    <n v="28373"/>
    <n v="57853"/>
    <n v="131828"/>
    <n v="558"/>
    <n v="4"/>
    <d v="1905-07-13T00:00:00"/>
    <n v="9"/>
    <n v="13"/>
    <d v="2021-09-13T00:00:00"/>
    <s v="Sep-2021"/>
  </r>
  <r>
    <n v="957"/>
    <n v="73"/>
    <n v="64"/>
    <n v="1946"/>
    <n v="9"/>
    <s v="Female"/>
    <s v="862 Martin Luther King Drive"/>
    <n v="39.17"/>
    <n v="-77.260000000000005"/>
    <n v="33637"/>
    <n v="37789"/>
    <n v="24575"/>
    <n v="605"/>
    <n v="3"/>
    <d v="1905-07-13T00:00:00"/>
    <n v="8"/>
    <n v="8"/>
    <d v="2021-08-08T00:00:00"/>
    <s v="Aug-2021"/>
  </r>
  <r>
    <n v="515"/>
    <n v="61"/>
    <n v="63"/>
    <n v="1958"/>
    <n v="10"/>
    <s v="Male"/>
    <s v="9525 First Boulevard"/>
    <n v="32.51"/>
    <n v="-94.76"/>
    <n v="20531"/>
    <n v="41865"/>
    <n v="60911"/>
    <n v="676"/>
    <n v="4"/>
    <d v="1905-07-15T00:00:00"/>
    <n v="11"/>
    <n v="11"/>
    <d v="2023-11-11T00:00:00"/>
    <s v="Nov-2023"/>
  </r>
  <r>
    <n v="1303"/>
    <n v="66"/>
    <n v="69"/>
    <n v="1953"/>
    <n v="3"/>
    <s v="Male"/>
    <s v="602 First Street"/>
    <n v="41.31"/>
    <n v="-81.849999999999994"/>
    <n v="30381"/>
    <n v="61937"/>
    <n v="138153"/>
    <n v="684"/>
    <n v="7"/>
    <d v="1905-07-13T00:00:00"/>
    <n v="4"/>
    <n v="18"/>
    <d v="2021-04-18T00:00:00"/>
    <s v="Apr-2021"/>
  </r>
  <r>
    <n v="1287"/>
    <n v="32"/>
    <n v="67"/>
    <n v="1987"/>
    <n v="7"/>
    <s v="Female"/>
    <s v="698 11th Lane"/>
    <n v="35.549999999999997"/>
    <n v="-77.05"/>
    <n v="15827"/>
    <n v="32274"/>
    <n v="72974"/>
    <n v="545"/>
    <n v="1"/>
    <d v="1905-07-13T00:00:00"/>
    <n v="9"/>
    <n v="6"/>
    <d v="2021-09-06T00:00:00"/>
    <s v="Sep-2021"/>
  </r>
  <r>
    <n v="296"/>
    <n v="48"/>
    <n v="71"/>
    <n v="1971"/>
    <n v="3"/>
    <s v="Male"/>
    <s v="9570 North Drive"/>
    <n v="40.81"/>
    <n v="-74.099999999999994"/>
    <n v="37170"/>
    <n v="75785"/>
    <n v="117920"/>
    <n v="814"/>
    <n v="3"/>
    <d v="1905-07-15T00:00:00"/>
    <n v="10"/>
    <n v="26"/>
    <d v="2023-10-26T00:00:00"/>
    <s v="Oct-2023"/>
  </r>
  <r>
    <n v="1059"/>
    <n v="50"/>
    <n v="64"/>
    <n v="1969"/>
    <n v="4"/>
    <s v="Male"/>
    <s v="9762 Pine Street"/>
    <n v="35.43"/>
    <n v="-82.5"/>
    <n v="22345"/>
    <n v="45560"/>
    <n v="79660"/>
    <n v="644"/>
    <n v="3"/>
    <d v="1905-07-13T00:00:00"/>
    <n v="1"/>
    <n v="16"/>
    <d v="2021-01-16T00:00:00"/>
    <s v="Jan-2021"/>
  </r>
  <r>
    <n v="1378"/>
    <n v="46"/>
    <n v="67"/>
    <n v="1973"/>
    <n v="3"/>
    <s v="Female"/>
    <s v="778 Main Avenue"/>
    <n v="44.27"/>
    <n v="-88.34"/>
    <n v="20013"/>
    <n v="40810"/>
    <n v="65643"/>
    <n v="614"/>
    <n v="4"/>
    <d v="1905-07-13T00:00:00"/>
    <n v="4"/>
    <n v="1"/>
    <d v="2021-04-01T00:00:00"/>
    <s v="Apr-2021"/>
  </r>
  <r>
    <n v="1297"/>
    <n v="58"/>
    <n v="67"/>
    <n v="1961"/>
    <n v="11"/>
    <s v="Male"/>
    <s v="669 Wessex Lane"/>
    <n v="34.99"/>
    <n v="-92.63"/>
    <n v="18817"/>
    <n v="38371"/>
    <n v="50530"/>
    <n v="703"/>
    <n v="3"/>
    <d v="1905-07-13T00:00:00"/>
    <n v="4"/>
    <n v="8"/>
    <d v="2021-04-08T00:00:00"/>
    <s v="Apr-2021"/>
  </r>
  <r>
    <n v="1727"/>
    <n v="46"/>
    <n v="67"/>
    <n v="1973"/>
    <n v="10"/>
    <s v="Female"/>
    <s v="31 Oak Avenue"/>
    <n v="34"/>
    <n v="-81.03"/>
    <n v="23917"/>
    <n v="48762"/>
    <n v="143208"/>
    <n v="771"/>
    <n v="6"/>
    <d v="1905-07-14T00:00:00"/>
    <n v="5"/>
    <n v="6"/>
    <d v="2022-05-06T00:00:00"/>
    <s v="May-2022"/>
  </r>
  <r>
    <n v="310"/>
    <n v="26"/>
    <n v="61"/>
    <n v="1994"/>
    <n v="2"/>
    <s v="Male"/>
    <s v="4840 Summit Lane"/>
    <n v="38.72"/>
    <n v="-121"/>
    <n v="28660"/>
    <n v="58435"/>
    <n v="134789"/>
    <n v="666"/>
    <n v="2"/>
    <d v="1905-07-14T00:00:00"/>
    <n v="5"/>
    <n v="18"/>
    <d v="2022-05-18T00:00:00"/>
    <s v="May-2022"/>
  </r>
  <r>
    <n v="673"/>
    <n v="48"/>
    <n v="68"/>
    <n v="1971"/>
    <n v="7"/>
    <s v="Male"/>
    <s v="1772 Essex Boulevard"/>
    <n v="37.270000000000003"/>
    <n v="-79.88"/>
    <n v="19188"/>
    <n v="39124"/>
    <n v="66231"/>
    <n v="722"/>
    <n v="4"/>
    <d v="1905-07-15T00:00:00"/>
    <n v="6"/>
    <n v="11"/>
    <d v="2023-06-11T00:00:00"/>
    <s v="Jun-2023"/>
  </r>
  <r>
    <n v="1283"/>
    <n v="50"/>
    <n v="65"/>
    <n v="1970"/>
    <n v="1"/>
    <s v="Male"/>
    <s v="720 Seventh Avenue"/>
    <n v="45.64"/>
    <n v="-122.37"/>
    <n v="31226"/>
    <n v="63673"/>
    <n v="147913"/>
    <n v="591"/>
    <n v="4"/>
    <d v="1905-07-13T00:00:00"/>
    <n v="7"/>
    <n v="22"/>
    <d v="2021-07-22T00:00:00"/>
    <s v="Jul-2021"/>
  </r>
  <r>
    <n v="1239"/>
    <n v="34"/>
    <n v="65"/>
    <n v="1985"/>
    <n v="11"/>
    <s v="Female"/>
    <s v="5449 Lexington Drive"/>
    <n v="33.78"/>
    <n v="-117.93"/>
    <n v="18679"/>
    <n v="38081"/>
    <n v="28613"/>
    <n v="811"/>
    <n v="4"/>
    <d v="1905-07-13T00:00:00"/>
    <n v="3"/>
    <n v="22"/>
    <d v="2021-03-22T00:00:00"/>
    <s v="Mar-2021"/>
  </r>
  <r>
    <n v="1691"/>
    <n v="23"/>
    <n v="61"/>
    <n v="1996"/>
    <n v="11"/>
    <s v="Female"/>
    <s v="5459 El Camino Avenue"/>
    <n v="35.119999999999997"/>
    <n v="-81.510000000000005"/>
    <n v="14443"/>
    <n v="29450"/>
    <n v="36002"/>
    <n v="692"/>
    <n v="1"/>
    <d v="1905-07-15T00:00:00"/>
    <n v="8"/>
    <n v="13"/>
    <d v="2023-08-13T00:00:00"/>
    <s v="Aug-2023"/>
  </r>
  <r>
    <n v="1078"/>
    <n v="56"/>
    <n v="65"/>
    <n v="1963"/>
    <n v="12"/>
    <s v="Female"/>
    <s v="291 Seventh Drive"/>
    <n v="40.6"/>
    <n v="-88.98"/>
    <n v="28237"/>
    <n v="57576"/>
    <n v="161107"/>
    <n v="589"/>
    <n v="2"/>
    <d v="1905-07-15T00:00:00"/>
    <n v="2"/>
    <n v="23"/>
    <d v="2023-02-23T00:00:00"/>
    <s v="Feb-2023"/>
  </r>
  <r>
    <n v="124"/>
    <n v="31"/>
    <n v="70"/>
    <n v="1988"/>
    <n v="8"/>
    <s v="Female"/>
    <s v="9833 Forest Street"/>
    <n v="34.6"/>
    <n v="-98.42"/>
    <n v="16829"/>
    <n v="34311"/>
    <n v="6971"/>
    <n v="680"/>
    <n v="4"/>
    <d v="1905-07-13T00:00:00"/>
    <n v="2"/>
    <n v="13"/>
    <d v="2021-02-13T00:00:00"/>
    <s v="Feb-2021"/>
  </r>
  <r>
    <n v="99"/>
    <n v="63"/>
    <n v="65"/>
    <n v="1956"/>
    <n v="11"/>
    <s v="Female"/>
    <s v="891 El Camino Lane"/>
    <n v="26.23"/>
    <n v="-80.13"/>
    <n v="26530"/>
    <n v="54095"/>
    <n v="76109"/>
    <n v="753"/>
    <n v="3"/>
    <d v="1905-07-13T00:00:00"/>
    <n v="1"/>
    <n v="6"/>
    <d v="2021-01-06T00:00:00"/>
    <s v="Jan-2021"/>
  </r>
  <r>
    <n v="1722"/>
    <n v="24"/>
    <n v="65"/>
    <n v="1995"/>
    <n v="9"/>
    <s v="Female"/>
    <s v="162 Rose Drive"/>
    <n v="37.96"/>
    <n v="-121.26"/>
    <n v="12089"/>
    <n v="24648"/>
    <n v="32962"/>
    <n v="600"/>
    <n v="1"/>
    <d v="1905-07-13T00:00:00"/>
    <n v="12"/>
    <n v="27"/>
    <d v="2021-12-27T00:00:00"/>
    <s v="Dec-2021"/>
  </r>
  <r>
    <n v="562"/>
    <n v="37"/>
    <n v="61"/>
    <n v="1982"/>
    <n v="8"/>
    <s v="Female"/>
    <s v="1059 Elm Avenue"/>
    <n v="39.950000000000003"/>
    <n v="-104.9"/>
    <n v="32793"/>
    <n v="66863"/>
    <n v="89031"/>
    <n v="673"/>
    <n v="1"/>
    <d v="1905-07-14T00:00:00"/>
    <n v="3"/>
    <n v="18"/>
    <d v="2022-03-18T00:00:00"/>
    <s v="Mar-2022"/>
  </r>
  <r>
    <n v="750"/>
    <n v="61"/>
    <n v="68"/>
    <n v="1959"/>
    <n v="1"/>
    <s v="Female"/>
    <s v="475 Oak Boulevard"/>
    <n v="35.19"/>
    <n v="-80.83"/>
    <n v="14793"/>
    <n v="30165"/>
    <n v="36972"/>
    <n v="694"/>
    <n v="2"/>
    <d v="1905-07-15T00:00:00"/>
    <n v="7"/>
    <n v="21"/>
    <d v="2023-07-21T00:00:00"/>
    <s v="Jul-2023"/>
  </r>
  <r>
    <n v="1223"/>
    <n v="53"/>
    <n v="67"/>
    <n v="1966"/>
    <n v="6"/>
    <s v="Male"/>
    <s v="822 Ocean Street"/>
    <n v="41.8"/>
    <n v="-87.92"/>
    <n v="92938"/>
    <n v="189490"/>
    <n v="448929"/>
    <n v="717"/>
    <n v="3"/>
    <d v="1905-07-15T00:00:00"/>
    <n v="10"/>
    <n v="2"/>
    <d v="2023-10-02T00:00:00"/>
    <s v="Oct-2023"/>
  </r>
  <r>
    <n v="1319"/>
    <n v="19"/>
    <n v="68"/>
    <n v="2000"/>
    <n v="3"/>
    <s v="Female"/>
    <s v="671 George Drive"/>
    <n v="38.200000000000003"/>
    <n v="-84.55"/>
    <n v="23827"/>
    <n v="48582"/>
    <n v="189348"/>
    <n v="546"/>
    <n v="1"/>
    <d v="1905-07-14T00:00:00"/>
    <n v="2"/>
    <n v="27"/>
    <d v="2022-02-27T00:00:00"/>
    <s v="Feb-2022"/>
  </r>
  <r>
    <n v="575"/>
    <n v="84"/>
    <n v="65"/>
    <n v="1935"/>
    <n v="12"/>
    <s v="Male"/>
    <s v="6478 Valley Stream Avenue"/>
    <n v="40.15"/>
    <n v="-74.849999999999994"/>
    <n v="23207"/>
    <n v="26476"/>
    <n v="406"/>
    <n v="813"/>
    <n v="5"/>
    <d v="1905-07-13T00:00:00"/>
    <n v="3"/>
    <n v="19"/>
    <d v="2021-03-19T00:00:00"/>
    <s v="Mar-2021"/>
  </r>
  <r>
    <n v="428"/>
    <n v="39"/>
    <n v="69"/>
    <n v="1980"/>
    <n v="11"/>
    <s v="Male"/>
    <s v="6405 Fifth Avenue"/>
    <n v="42.99"/>
    <n v="-71.45"/>
    <n v="27706"/>
    <n v="56486"/>
    <n v="116394"/>
    <n v="689"/>
    <n v="2"/>
    <d v="1905-07-15T00:00:00"/>
    <n v="10"/>
    <n v="16"/>
    <d v="2023-10-16T00:00:00"/>
    <s v="Oct-2023"/>
  </r>
  <r>
    <n v="828"/>
    <n v="59"/>
    <n v="71"/>
    <n v="1960"/>
    <n v="3"/>
    <s v="Female"/>
    <s v="85 Littlewood Avenue"/>
    <n v="29.45"/>
    <n v="-98.5"/>
    <n v="17609"/>
    <n v="35906"/>
    <n v="69819"/>
    <n v="659"/>
    <n v="3"/>
    <d v="1905-07-15T00:00:00"/>
    <n v="10"/>
    <n v="3"/>
    <d v="2023-10-03T00:00:00"/>
    <s v="Oct-2023"/>
  </r>
  <r>
    <n v="1580"/>
    <n v="19"/>
    <n v="61"/>
    <n v="2000"/>
    <n v="4"/>
    <s v="Female"/>
    <s v="528 Spruce Lane"/>
    <n v="41.6"/>
    <n v="-87.05"/>
    <n v="27261"/>
    <n v="55587"/>
    <n v="151141"/>
    <n v="621"/>
    <n v="2"/>
    <d v="1905-07-14T00:00:00"/>
    <n v="2"/>
    <n v="27"/>
    <d v="2022-02-27T00:00:00"/>
    <s v="Feb-2022"/>
  </r>
  <r>
    <n v="1570"/>
    <n v="21"/>
    <n v="67"/>
    <n v="1998"/>
    <n v="4"/>
    <s v="Female"/>
    <s v="100 Seventh Drive"/>
    <n v="45.93"/>
    <n v="-88.25"/>
    <n v="18016"/>
    <n v="36733"/>
    <n v="0"/>
    <n v="761"/>
    <n v="3"/>
    <d v="1905-07-13T00:00:00"/>
    <n v="12"/>
    <n v="22"/>
    <d v="2021-12-22T00:00:00"/>
    <s v="Dec-2021"/>
  </r>
  <r>
    <n v="846"/>
    <n v="48"/>
    <n v="66"/>
    <n v="1971"/>
    <n v="11"/>
    <s v="Female"/>
    <s v="58 Catherine Drive"/>
    <n v="41.26"/>
    <n v="-96.01"/>
    <n v="33232"/>
    <n v="67761"/>
    <n v="0"/>
    <n v="745"/>
    <n v="4"/>
    <d v="1905-07-15T00:00:00"/>
    <n v="8"/>
    <n v="21"/>
    <d v="2023-08-21T00:00:00"/>
    <s v="Aug-2023"/>
  </r>
  <r>
    <n v="666"/>
    <n v="57"/>
    <n v="56"/>
    <n v="1963"/>
    <n v="2"/>
    <s v="Male"/>
    <s v="919 Lafayette Avenue"/>
    <n v="35.85"/>
    <n v="-86.39"/>
    <n v="22760"/>
    <n v="36282"/>
    <n v="14141"/>
    <n v="725"/>
    <n v="1"/>
    <d v="1905-07-15T00:00:00"/>
    <n v="3"/>
    <n v="1"/>
    <d v="2023-03-01T00:00:00"/>
    <s v="Mar-2023"/>
  </r>
  <r>
    <n v="335"/>
    <n v="46"/>
    <n v="68"/>
    <n v="1973"/>
    <n v="7"/>
    <s v="Female"/>
    <s v="75 Birch Lane"/>
    <n v="26.74"/>
    <n v="-80.12"/>
    <n v="27696"/>
    <n v="56467"/>
    <n v="66565"/>
    <n v="688"/>
    <n v="3"/>
    <d v="1905-07-13T00:00:00"/>
    <n v="10"/>
    <n v="4"/>
    <d v="2021-10-04T00:00:00"/>
    <s v="Oct-2021"/>
  </r>
  <r>
    <n v="639"/>
    <n v="55"/>
    <n v="73"/>
    <n v="1965"/>
    <n v="2"/>
    <s v="Female"/>
    <s v="82 Jefferson Avenue"/>
    <n v="41.12"/>
    <n v="-83.01"/>
    <n v="18462"/>
    <n v="37645"/>
    <n v="46298"/>
    <n v="654"/>
    <n v="4"/>
    <d v="1905-07-15T00:00:00"/>
    <n v="7"/>
    <n v="24"/>
    <d v="2023-07-24T00:00:00"/>
    <s v="Jul-2023"/>
  </r>
  <r>
    <n v="386"/>
    <n v="48"/>
    <n v="64"/>
    <n v="1971"/>
    <n v="11"/>
    <s v="Male"/>
    <s v="3034 Third Boulevard"/>
    <n v="42.26"/>
    <n v="-71.8"/>
    <n v="24506"/>
    <n v="49967"/>
    <n v="62509"/>
    <n v="655"/>
    <n v="1"/>
    <d v="1905-07-15T00:00:00"/>
    <n v="11"/>
    <n v="23"/>
    <d v="2023-11-23T00:00:00"/>
    <s v="Nov-2023"/>
  </r>
  <r>
    <n v="886"/>
    <n v="20"/>
    <n v="67"/>
    <n v="1999"/>
    <n v="11"/>
    <s v="Male"/>
    <s v="189 Ninth Lane"/>
    <n v="40.17"/>
    <n v="-74.91"/>
    <n v="31656"/>
    <n v="64548"/>
    <n v="14864"/>
    <n v="726"/>
    <n v="1"/>
    <d v="1905-07-14T00:00:00"/>
    <n v="4"/>
    <n v="5"/>
    <d v="2022-04-05T00:00:00"/>
    <s v="Apr-2022"/>
  </r>
  <r>
    <n v="297"/>
    <n v="20"/>
    <n v="66"/>
    <n v="1999"/>
    <n v="9"/>
    <s v="Male"/>
    <s v="354 Main Drive"/>
    <n v="37.909999999999997"/>
    <n v="-76.47"/>
    <n v="13938"/>
    <n v="28421"/>
    <n v="77772"/>
    <n v="738"/>
    <n v="1"/>
    <d v="1905-07-14T00:00:00"/>
    <n v="2"/>
    <n v="21"/>
    <d v="2022-02-21T00:00:00"/>
    <s v="Feb-2022"/>
  </r>
  <r>
    <n v="1860"/>
    <n v="33"/>
    <n v="65"/>
    <n v="1986"/>
    <n v="6"/>
    <s v="Female"/>
    <s v="689 Littlewood Lane"/>
    <n v="34.479999999999997"/>
    <n v="-87.28"/>
    <n v="17271"/>
    <n v="35213"/>
    <n v="87653"/>
    <n v="719"/>
    <n v="3"/>
    <d v="1905-07-13T00:00:00"/>
    <n v="8"/>
    <n v="17"/>
    <d v="2021-08-17T00:00:00"/>
    <s v="Aug-2021"/>
  </r>
  <r>
    <n v="581"/>
    <n v="48"/>
    <n v="67"/>
    <n v="1971"/>
    <n v="3"/>
    <s v="Male"/>
    <s v="1813 Second Lane"/>
    <n v="29.99"/>
    <n v="-90.24"/>
    <n v="14696"/>
    <n v="29962"/>
    <n v="55000"/>
    <n v="684"/>
    <n v="3"/>
    <d v="1905-07-13T00:00:00"/>
    <n v="10"/>
    <n v="26"/>
    <d v="2021-10-26T00:00:00"/>
    <s v="Oct-2021"/>
  </r>
  <r>
    <n v="1910"/>
    <n v="49"/>
    <n v="59"/>
    <n v="1970"/>
    <n v="5"/>
    <s v="Male"/>
    <s v="710 North Lane"/>
    <n v="27.48"/>
    <n v="-82.57"/>
    <n v="17590"/>
    <n v="35868"/>
    <n v="48465"/>
    <n v="562"/>
    <n v="4"/>
    <d v="1905-07-14T00:00:00"/>
    <n v="7"/>
    <n v="5"/>
    <d v="2022-07-05T00:00:00"/>
    <s v="Jul-2022"/>
  </r>
  <r>
    <n v="731"/>
    <n v="31"/>
    <n v="73"/>
    <n v="1988"/>
    <n v="7"/>
    <s v="Male"/>
    <s v="5558 Littlewood Avenue"/>
    <n v="40.32"/>
    <n v="-118.2"/>
    <n v="18734"/>
    <n v="38193"/>
    <n v="39874"/>
    <n v="703"/>
    <n v="3"/>
    <d v="1905-07-15T00:00:00"/>
    <n v="11"/>
    <n v="21"/>
    <d v="2023-11-21T00:00:00"/>
    <s v="Nov-2023"/>
  </r>
  <r>
    <n v="21"/>
    <n v="48"/>
    <n v="66"/>
    <n v="1972"/>
    <n v="2"/>
    <s v="Male"/>
    <s v="819 Park Boulevard"/>
    <n v="39.47"/>
    <n v="-87.38"/>
    <n v="21131"/>
    <n v="43084"/>
    <n v="0"/>
    <n v="850"/>
    <n v="3"/>
    <d v="1905-07-15T00:00:00"/>
    <n v="2"/>
    <n v="16"/>
    <d v="2023-02-16T00:00:00"/>
    <s v="Feb-2023"/>
  </r>
  <r>
    <n v="273"/>
    <n v="42"/>
    <n v="72"/>
    <n v="1977"/>
    <n v="4"/>
    <s v="Female"/>
    <s v="849 Norfolk Lane"/>
    <n v="41.16"/>
    <n v="-80.56"/>
    <n v="18351"/>
    <n v="37415"/>
    <n v="66403"/>
    <n v="665"/>
    <n v="1"/>
    <d v="1905-07-15T00:00:00"/>
    <n v="11"/>
    <n v="16"/>
    <d v="2023-11-16T00:00:00"/>
    <s v="Nov-2023"/>
  </r>
  <r>
    <n v="63"/>
    <n v="40"/>
    <n v="64"/>
    <n v="1979"/>
    <n v="12"/>
    <s v="Male"/>
    <s v="390 Tenth Street"/>
    <n v="40.72"/>
    <n v="-74.17"/>
    <n v="17370"/>
    <n v="35418"/>
    <n v="51741"/>
    <n v="660"/>
    <n v="6"/>
    <d v="1905-07-15T00:00:00"/>
    <n v="4"/>
    <n v="27"/>
    <d v="2023-04-27T00:00:00"/>
    <s v="Apr-2023"/>
  </r>
  <r>
    <n v="786"/>
    <n v="18"/>
    <n v="62"/>
    <n v="2002"/>
    <n v="2"/>
    <s v="Male"/>
    <s v="4279 West Boulevard"/>
    <n v="34.9"/>
    <n v="-79.010000000000005"/>
    <n v="15331"/>
    <n v="31259"/>
    <n v="40701"/>
    <n v="798"/>
    <n v="2"/>
    <d v="1905-07-14T00:00:00"/>
    <n v="2"/>
    <n v="4"/>
    <d v="2022-02-04T00:00:00"/>
    <s v="Feb-2022"/>
  </r>
  <r>
    <n v="1886"/>
    <n v="26"/>
    <n v="66"/>
    <n v="1993"/>
    <n v="12"/>
    <s v="Male"/>
    <s v="6693 George Drive"/>
    <n v="47.44"/>
    <n v="-122.28"/>
    <n v="20233"/>
    <n v="41255"/>
    <n v="85439"/>
    <n v="683"/>
    <n v="2"/>
    <d v="1905-07-14T00:00:00"/>
    <n v="12"/>
    <n v="27"/>
    <d v="2022-12-27T00:00:00"/>
    <s v="Dec-2022"/>
  </r>
  <r>
    <n v="103"/>
    <n v="41"/>
    <n v="71"/>
    <n v="1978"/>
    <n v="3"/>
    <s v="Female"/>
    <s v="8 Tenth Drive"/>
    <n v="35.82"/>
    <n v="-78.650000000000006"/>
    <n v="17056"/>
    <n v="34774"/>
    <n v="78060"/>
    <n v="850"/>
    <n v="5"/>
    <d v="1905-07-13T00:00:00"/>
    <n v="9"/>
    <n v="27"/>
    <d v="2021-09-27T00:00:00"/>
    <s v="Sep-2021"/>
  </r>
  <r>
    <n v="1193"/>
    <n v="90"/>
    <n v="75"/>
    <n v="1929"/>
    <n v="11"/>
    <s v="Female"/>
    <s v="6245 River Lane"/>
    <n v="41.69"/>
    <n v="-73.92"/>
    <n v="27934"/>
    <n v="51717"/>
    <n v="418"/>
    <n v="717"/>
    <n v="5"/>
    <d v="1905-07-15T00:00:00"/>
    <n v="2"/>
    <n v="16"/>
    <d v="2023-02-16T00:00:00"/>
    <s v="Feb-2023"/>
  </r>
  <r>
    <n v="585"/>
    <n v="52"/>
    <n v="62"/>
    <n v="1967"/>
    <n v="9"/>
    <s v="Male"/>
    <s v="5581 Federal Street"/>
    <n v="30.11"/>
    <n v="-97.3"/>
    <n v="20346"/>
    <n v="41483"/>
    <n v="64715"/>
    <n v="584"/>
    <n v="1"/>
    <d v="1905-07-14T00:00:00"/>
    <n v="3"/>
    <n v="1"/>
    <d v="2022-03-01T00:00:00"/>
    <s v="Mar-2022"/>
  </r>
  <r>
    <n v="1532"/>
    <n v="28"/>
    <n v="65"/>
    <n v="1991"/>
    <n v="3"/>
    <s v="Female"/>
    <s v="99 El Camino Drive"/>
    <n v="39.53"/>
    <n v="-79.010000000000005"/>
    <n v="17079"/>
    <n v="34825"/>
    <n v="65082"/>
    <n v="759"/>
    <n v="1"/>
    <d v="1905-07-13T00:00:00"/>
    <n v="6"/>
    <n v="15"/>
    <d v="2021-06-15T00:00:00"/>
    <s v="Jun-2021"/>
  </r>
  <r>
    <n v="1958"/>
    <n v="51"/>
    <n v="72"/>
    <n v="1969"/>
    <n v="2"/>
    <s v="Male"/>
    <s v="2994 Tenth Lane"/>
    <n v="35.049999999999997"/>
    <n v="-78.87"/>
    <n v="18316"/>
    <n v="37346"/>
    <n v="64030"/>
    <n v="680"/>
    <n v="5"/>
    <d v="1905-07-15T00:00:00"/>
    <n v="9"/>
    <n v="7"/>
    <d v="2023-09-07T00:00:00"/>
    <s v="Sep-2023"/>
  </r>
  <r>
    <n v="744"/>
    <n v="58"/>
    <n v="67"/>
    <n v="1961"/>
    <n v="10"/>
    <s v="Female"/>
    <s v="927 Ocean View Drive"/>
    <n v="25.77"/>
    <n v="-80.2"/>
    <n v="21923"/>
    <n v="44699"/>
    <n v="21685"/>
    <n v="842"/>
    <n v="5"/>
    <d v="1905-07-13T00:00:00"/>
    <n v="7"/>
    <n v="16"/>
    <d v="2021-07-16T00:00:00"/>
    <s v="Jul-2021"/>
  </r>
  <r>
    <n v="1836"/>
    <n v="35"/>
    <n v="73"/>
    <n v="1984"/>
    <n v="10"/>
    <s v="Male"/>
    <s v="356 Mill Street"/>
    <n v="28.92"/>
    <n v="-81.92"/>
    <n v="8491"/>
    <n v="17316"/>
    <n v="26872"/>
    <n v="748"/>
    <n v="1"/>
    <d v="1905-07-14T00:00:00"/>
    <n v="11"/>
    <n v="20"/>
    <d v="2022-11-20T00:00:00"/>
    <s v="Nov-2022"/>
  </r>
  <r>
    <n v="477"/>
    <n v="57"/>
    <n v="67"/>
    <n v="1962"/>
    <n v="3"/>
    <s v="Male"/>
    <s v="45 Maple Lane"/>
    <n v="44.75"/>
    <n v="-68.67"/>
    <n v="24259"/>
    <n v="49467"/>
    <n v="77465"/>
    <n v="697"/>
    <n v="5"/>
    <d v="1905-07-15T00:00:00"/>
    <n v="4"/>
    <n v="9"/>
    <d v="2023-04-09T00:00:00"/>
    <s v="Apr-2023"/>
  </r>
  <r>
    <n v="1713"/>
    <n v="18"/>
    <n v="68"/>
    <n v="2001"/>
    <n v="11"/>
    <s v="Female"/>
    <s v="3395 Spruce Drive"/>
    <n v="39.1"/>
    <n v="-94.62"/>
    <n v="16795"/>
    <n v="34242"/>
    <n v="0"/>
    <n v="837"/>
    <n v="1"/>
    <d v="1905-07-13T00:00:00"/>
    <n v="5"/>
    <n v="27"/>
    <d v="2021-05-27T00:00:00"/>
    <s v="May-2021"/>
  </r>
  <r>
    <n v="1506"/>
    <n v="25"/>
    <n v="63"/>
    <n v="1994"/>
    <n v="10"/>
    <s v="Male"/>
    <s v="2800 Third Drive"/>
    <n v="33.520000000000003"/>
    <n v="-86.79"/>
    <n v="34578"/>
    <n v="70502"/>
    <n v="90003"/>
    <n v="614"/>
    <n v="2"/>
    <d v="1905-07-13T00:00:00"/>
    <n v="8"/>
    <n v="21"/>
    <d v="2021-08-21T00:00:00"/>
    <s v="Aug-2021"/>
  </r>
  <r>
    <n v="357"/>
    <n v="59"/>
    <n v="67"/>
    <n v="1960"/>
    <n v="9"/>
    <s v="Female"/>
    <s v="645 Catherine Lane"/>
    <n v="42.35"/>
    <n v="-71.06"/>
    <n v="39312"/>
    <n v="80156"/>
    <n v="61817"/>
    <n v="735"/>
    <n v="4"/>
    <d v="1905-07-15T00:00:00"/>
    <n v="6"/>
    <n v="18"/>
    <d v="2023-06-18T00:00:00"/>
    <s v="Jun-2023"/>
  </r>
  <r>
    <n v="535"/>
    <n v="51"/>
    <n v="63"/>
    <n v="1968"/>
    <n v="12"/>
    <s v="Female"/>
    <s v="1248 Second Drive"/>
    <n v="41.53"/>
    <n v="-72.790000000000006"/>
    <n v="24393"/>
    <n v="49737"/>
    <n v="136056"/>
    <n v="643"/>
    <n v="1"/>
    <d v="1905-07-15T00:00:00"/>
    <n v="10"/>
    <n v="22"/>
    <d v="2023-10-22T00:00:00"/>
    <s v="Oct-2023"/>
  </r>
  <r>
    <n v="778"/>
    <n v="60"/>
    <n v="60"/>
    <n v="1959"/>
    <n v="12"/>
    <s v="Male"/>
    <s v="700 Lexington Avenue"/>
    <n v="40.520000000000003"/>
    <n v="-81.47"/>
    <n v="18794"/>
    <n v="31003"/>
    <n v="23000"/>
    <n v="699"/>
    <n v="3"/>
    <d v="1905-07-14T00:00:00"/>
    <n v="3"/>
    <n v="25"/>
    <d v="2022-03-25T00:00:00"/>
    <s v="Mar-2022"/>
  </r>
  <r>
    <n v="950"/>
    <n v="23"/>
    <n v="66"/>
    <n v="1996"/>
    <n v="9"/>
    <s v="Female"/>
    <s v="9264 Norfolk Lane"/>
    <n v="28.5"/>
    <n v="-81.37"/>
    <n v="14405"/>
    <n v="29376"/>
    <n v="51428"/>
    <n v="629"/>
    <n v="1"/>
    <d v="1905-07-15T00:00:00"/>
    <n v="4"/>
    <n v="5"/>
    <d v="2023-04-05T00:00:00"/>
    <s v="Apr-2023"/>
  </r>
  <r>
    <n v="1080"/>
    <n v="56"/>
    <n v="63"/>
    <n v="1963"/>
    <n v="11"/>
    <s v="Female"/>
    <s v="4581 Eighth Boulevard"/>
    <n v="32.19"/>
    <n v="-83.17"/>
    <n v="14425"/>
    <n v="29413"/>
    <n v="46043"/>
    <n v="703"/>
    <n v="2"/>
    <d v="1905-07-14T00:00:00"/>
    <n v="10"/>
    <n v="19"/>
    <d v="2022-10-19T00:00:00"/>
    <s v="Oct-2022"/>
  </r>
  <r>
    <n v="1197"/>
    <n v="28"/>
    <n v="64"/>
    <n v="1992"/>
    <n v="1"/>
    <s v="Female"/>
    <s v="146 Lafayette Drive"/>
    <n v="45.79"/>
    <n v="-122.69"/>
    <n v="27308"/>
    <n v="55684"/>
    <n v="114269"/>
    <n v="722"/>
    <n v="3"/>
    <d v="1905-07-15T00:00:00"/>
    <n v="11"/>
    <n v="12"/>
    <d v="2023-11-12T00:00:00"/>
    <s v="Nov-2023"/>
  </r>
  <r>
    <n v="711"/>
    <n v="39"/>
    <n v="60"/>
    <n v="1980"/>
    <n v="10"/>
    <s v="Male"/>
    <s v="6757 Eighth Avenue"/>
    <n v="39.01"/>
    <n v="-89.78"/>
    <n v="20056"/>
    <n v="40894"/>
    <n v="51844"/>
    <n v="657"/>
    <n v="1"/>
    <d v="1905-07-14T00:00:00"/>
    <n v="10"/>
    <n v="4"/>
    <d v="2022-10-04T00:00:00"/>
    <s v="Oct-2022"/>
  </r>
  <r>
    <n v="1731"/>
    <n v="64"/>
    <n v="66"/>
    <n v="1956"/>
    <n v="1"/>
    <s v="Female"/>
    <s v="599 First Drive"/>
    <n v="34.14"/>
    <n v="-117.45"/>
    <n v="23172"/>
    <n v="47242"/>
    <n v="62224"/>
    <n v="704"/>
    <n v="6"/>
    <d v="1905-07-15T00:00:00"/>
    <n v="6"/>
    <n v="28"/>
    <d v="2023-06-28T00:00:00"/>
    <s v="Jun-2023"/>
  </r>
  <r>
    <n v="451"/>
    <n v="65"/>
    <n v="67"/>
    <n v="1954"/>
    <n v="12"/>
    <s v="Male"/>
    <s v="654 Birch Lane"/>
    <n v="41.26"/>
    <n v="-96.01"/>
    <n v="14199"/>
    <n v="28951"/>
    <n v="56777"/>
    <n v="711"/>
    <n v="2"/>
    <d v="1905-07-14T00:00:00"/>
    <n v="6"/>
    <n v="5"/>
    <d v="2022-06-05T00:00:00"/>
    <s v="Jun-2022"/>
  </r>
  <r>
    <n v="1290"/>
    <n v="53"/>
    <n v="68"/>
    <n v="1966"/>
    <n v="6"/>
    <s v="Male"/>
    <s v="6223 Lexington Drive"/>
    <n v="33.1"/>
    <n v="-96.66"/>
    <n v="32580"/>
    <n v="66428"/>
    <n v="197102"/>
    <n v="669"/>
    <n v="2"/>
    <d v="1905-07-15T00:00:00"/>
    <n v="6"/>
    <n v="14"/>
    <d v="2023-06-14T00:00:00"/>
    <s v="Jun-2023"/>
  </r>
  <r>
    <n v="1817"/>
    <n v="52"/>
    <n v="64"/>
    <n v="1968"/>
    <n v="2"/>
    <s v="Female"/>
    <s v="25622 Lake Street"/>
    <n v="29.55"/>
    <n v="-95.27"/>
    <n v="36253"/>
    <n v="73920"/>
    <n v="166395"/>
    <n v="683"/>
    <n v="1"/>
    <d v="1905-07-14T00:00:00"/>
    <n v="9"/>
    <n v="11"/>
    <d v="2022-09-11T00:00:00"/>
    <s v="Sep-2022"/>
  </r>
  <r>
    <n v="56"/>
    <n v="22"/>
    <n v="73"/>
    <n v="1998"/>
    <n v="2"/>
    <s v="Female"/>
    <s v="5762 River Lane"/>
    <n v="40.76"/>
    <n v="-111.84"/>
    <n v="10539"/>
    <n v="21490"/>
    <n v="32587"/>
    <n v="682"/>
    <n v="2"/>
    <d v="1905-07-15T00:00:00"/>
    <n v="9"/>
    <n v="18"/>
    <d v="2023-09-18T00:00:00"/>
    <s v="Sep-2023"/>
  </r>
  <r>
    <n v="1383"/>
    <n v="68"/>
    <n v="64"/>
    <n v="1951"/>
    <n v="4"/>
    <s v="Female"/>
    <s v="315 Norfolk Lane"/>
    <n v="42.39"/>
    <n v="-71.099999999999994"/>
    <n v="31849"/>
    <n v="59938"/>
    <n v="36978"/>
    <n v="670"/>
    <n v="1"/>
    <d v="1905-07-13T00:00:00"/>
    <n v="1"/>
    <n v="16"/>
    <d v="2021-01-16T00:00:00"/>
    <s v="Jan-2021"/>
  </r>
  <r>
    <n v="1915"/>
    <n v="54"/>
    <n v="65"/>
    <n v="1965"/>
    <n v="6"/>
    <s v="Male"/>
    <s v="758 Sixth Boulevard"/>
    <n v="41.32"/>
    <n v="-74.180000000000007"/>
    <n v="25534"/>
    <n v="52062"/>
    <n v="97881"/>
    <n v="775"/>
    <n v="4"/>
    <d v="1905-07-13T00:00:00"/>
    <n v="11"/>
    <n v="26"/>
    <d v="2021-11-26T00:00:00"/>
    <s v="Nov-2021"/>
  </r>
  <r>
    <n v="1882"/>
    <n v="58"/>
    <n v="65"/>
    <n v="1961"/>
    <n v="10"/>
    <s v="Male"/>
    <s v="860 Maple Avenue"/>
    <n v="37.590000000000003"/>
    <n v="-122.06"/>
    <n v="29097"/>
    <n v="59322"/>
    <n v="145137"/>
    <n v="694"/>
    <n v="3"/>
    <d v="1905-07-15T00:00:00"/>
    <n v="4"/>
    <n v="2"/>
    <d v="2023-04-02T00:00:00"/>
    <s v="Apr-2023"/>
  </r>
  <r>
    <n v="1467"/>
    <n v="26"/>
    <n v="69"/>
    <n v="1993"/>
    <n v="9"/>
    <s v="Female"/>
    <s v="229 Norfolk Street"/>
    <n v="42.58"/>
    <n v="-83.14"/>
    <n v="26120"/>
    <n v="53254"/>
    <n v="131334"/>
    <n v="736"/>
    <n v="1"/>
    <d v="1905-07-13T00:00:00"/>
    <n v="3"/>
    <n v="22"/>
    <d v="2021-03-22T00:00:00"/>
    <s v="Mar-2021"/>
  </r>
  <r>
    <n v="1791"/>
    <n v="61"/>
    <n v="67"/>
    <n v="1958"/>
    <n v="11"/>
    <s v="Male"/>
    <s v="4975 Madison Boulevard"/>
    <n v="39.770000000000003"/>
    <n v="-86.14"/>
    <n v="16045"/>
    <n v="32716"/>
    <n v="46919"/>
    <n v="593"/>
    <n v="3"/>
    <d v="1905-07-13T00:00:00"/>
    <n v="3"/>
    <n v="21"/>
    <d v="2021-03-21T00:00:00"/>
    <s v="Mar-2021"/>
  </r>
  <r>
    <n v="447"/>
    <n v="79"/>
    <n v="68"/>
    <n v="1940"/>
    <n v="3"/>
    <s v="Male"/>
    <s v="5336 Tenth Drive"/>
    <n v="43.22"/>
    <n v="-86.25"/>
    <n v="19131"/>
    <n v="30977"/>
    <n v="21507"/>
    <n v="796"/>
    <n v="5"/>
    <d v="1905-07-14T00:00:00"/>
    <n v="3"/>
    <n v="27"/>
    <d v="2022-03-27T00:00:00"/>
    <s v="Mar-2022"/>
  </r>
  <r>
    <n v="1640"/>
    <n v="67"/>
    <n v="71"/>
    <n v="1952"/>
    <n v="10"/>
    <s v="Female"/>
    <s v="311 Washington Lane"/>
    <n v="41.89"/>
    <n v="-84.04"/>
    <n v="17144"/>
    <n v="34954"/>
    <n v="5942"/>
    <n v="729"/>
    <n v="3"/>
    <d v="1905-07-13T00:00:00"/>
    <n v="5"/>
    <n v="11"/>
    <d v="2021-05-11T00:00:00"/>
    <s v="May-2021"/>
  </r>
  <r>
    <n v="636"/>
    <n v="47"/>
    <n v="69"/>
    <n v="1973"/>
    <n v="2"/>
    <s v="Female"/>
    <s v="1342 Hill Lane"/>
    <n v="41.83"/>
    <n v="-87.68"/>
    <n v="11951"/>
    <n v="24372"/>
    <n v="63295"/>
    <n v="793"/>
    <n v="4"/>
    <d v="1905-07-14T00:00:00"/>
    <n v="8"/>
    <n v="22"/>
    <d v="2022-08-22T00:00:00"/>
    <s v="Aug-2022"/>
  </r>
  <r>
    <n v="782"/>
    <n v="51"/>
    <n v="66"/>
    <n v="1968"/>
    <n v="7"/>
    <s v="Female"/>
    <s v="2554 11th Lane"/>
    <n v="41.28"/>
    <n v="-84.36"/>
    <n v="18229"/>
    <n v="37169"/>
    <n v="93844"/>
    <n v="722"/>
    <n v="3"/>
    <d v="1905-07-15T00:00:00"/>
    <n v="6"/>
    <n v="20"/>
    <d v="2023-06-20T00:00:00"/>
    <s v="Jun-2023"/>
  </r>
  <r>
    <n v="316"/>
    <n v="36"/>
    <n v="69"/>
    <n v="1983"/>
    <n v="8"/>
    <s v="Male"/>
    <s v="995 Martin Luther King Street"/>
    <n v="29.76"/>
    <n v="-95.38"/>
    <n v="19554"/>
    <n v="39871"/>
    <n v="73726"/>
    <n v="719"/>
    <n v="4"/>
    <d v="1905-07-13T00:00:00"/>
    <n v="9"/>
    <n v="20"/>
    <d v="2021-09-20T00:00:00"/>
    <s v="Sep-2021"/>
  </r>
  <r>
    <n v="1192"/>
    <n v="44"/>
    <n v="68"/>
    <n v="1976"/>
    <n v="2"/>
    <s v="Female"/>
    <s v="1450 Rose Drive"/>
    <n v="44.22"/>
    <n v="-93.44"/>
    <n v="19630"/>
    <n v="40026"/>
    <n v="70877"/>
    <n v="768"/>
    <n v="1"/>
    <d v="1905-07-13T00:00:00"/>
    <n v="11"/>
    <n v="9"/>
    <d v="2021-11-09T00:00:00"/>
    <s v="Nov-2021"/>
  </r>
  <r>
    <n v="787"/>
    <n v="19"/>
    <n v="67"/>
    <n v="2000"/>
    <n v="3"/>
    <s v="Female"/>
    <s v="762 Lake Drive"/>
    <n v="29.61"/>
    <n v="-95.61"/>
    <n v="35183"/>
    <n v="71740"/>
    <n v="38238"/>
    <n v="767"/>
    <n v="2"/>
    <d v="1905-07-14T00:00:00"/>
    <n v="5"/>
    <n v="10"/>
    <d v="2022-05-10T00:00:00"/>
    <s v="May-2022"/>
  </r>
  <r>
    <n v="251"/>
    <n v="21"/>
    <n v="66"/>
    <n v="1998"/>
    <n v="8"/>
    <s v="Male"/>
    <s v="72834 Grant Boulevard"/>
    <n v="40.700000000000003"/>
    <n v="-73.61"/>
    <n v="20152"/>
    <n v="41087"/>
    <n v="22720"/>
    <n v="695"/>
    <n v="2"/>
    <d v="1905-07-15T00:00:00"/>
    <n v="8"/>
    <n v="14"/>
    <d v="2023-08-14T00:00:00"/>
    <s v="Aug-2023"/>
  </r>
  <r>
    <n v="1351"/>
    <n v="18"/>
    <n v="55"/>
    <n v="2001"/>
    <n v="12"/>
    <s v="Female"/>
    <s v="892 Third Boulevard"/>
    <n v="61.14"/>
    <n v="-149.76"/>
    <n v="28730"/>
    <n v="58579"/>
    <n v="94998"/>
    <n v="808"/>
    <n v="1"/>
    <d v="1905-07-14T00:00:00"/>
    <n v="10"/>
    <n v="16"/>
    <d v="2022-10-16T00:00:00"/>
    <s v="Oct-2022"/>
  </r>
  <r>
    <n v="490"/>
    <n v="86"/>
    <n v="68"/>
    <n v="1933"/>
    <n v="9"/>
    <s v="Male"/>
    <s v="90 Lexington Drive"/>
    <n v="29.45"/>
    <n v="-98.5"/>
    <n v="29557"/>
    <n v="33426"/>
    <n v="1852"/>
    <n v="699"/>
    <n v="4"/>
    <d v="1905-07-14T00:00:00"/>
    <n v="7"/>
    <n v="22"/>
    <d v="2022-07-22T00:00:00"/>
    <s v="Jul-2022"/>
  </r>
  <r>
    <n v="1935"/>
    <n v="23"/>
    <n v="65"/>
    <n v="1997"/>
    <n v="2"/>
    <s v="Female"/>
    <s v="98 Mountain View Drive"/>
    <n v="30.21"/>
    <n v="-92.02"/>
    <n v="22001"/>
    <n v="44862"/>
    <n v="78350"/>
    <n v="750"/>
    <n v="3"/>
    <d v="1905-07-15T00:00:00"/>
    <n v="1"/>
    <n v="5"/>
    <d v="2023-01-05T00:00:00"/>
    <s v="Jan-2023"/>
  </r>
  <r>
    <n v="387"/>
    <n v="34"/>
    <n v="65"/>
    <n v="1985"/>
    <n v="10"/>
    <s v="Male"/>
    <s v="8229 Bayview Avenue"/>
    <n v="41.4"/>
    <n v="-82.23"/>
    <n v="22261"/>
    <n v="45388"/>
    <n v="64749"/>
    <n v="723"/>
    <n v="1"/>
    <d v="1905-07-15T00:00:00"/>
    <n v="2"/>
    <n v="11"/>
    <d v="2023-02-11T00:00:00"/>
    <s v="Feb-2023"/>
  </r>
  <r>
    <n v="869"/>
    <n v="73"/>
    <n v="68"/>
    <n v="1946"/>
    <n v="9"/>
    <s v="Male"/>
    <s v="9355 Ocean View Drive"/>
    <n v="33.85"/>
    <n v="-84.22"/>
    <n v="22682"/>
    <n v="34220"/>
    <n v="0"/>
    <n v="745"/>
    <n v="5"/>
    <d v="1905-07-13T00:00:00"/>
    <n v="9"/>
    <n v="10"/>
    <d v="2021-09-10T00:00:00"/>
    <s v="Sep-2021"/>
  </r>
  <r>
    <n v="1865"/>
    <n v="19"/>
    <n v="66"/>
    <n v="2000"/>
    <n v="9"/>
    <s v="Male"/>
    <s v="616 Catherine Avenue"/>
    <n v="40.04"/>
    <n v="-75.42"/>
    <n v="58297"/>
    <n v="118862"/>
    <n v="276156"/>
    <n v="782"/>
    <n v="1"/>
    <d v="1905-07-15T00:00:00"/>
    <n v="11"/>
    <n v="20"/>
    <d v="2023-11-20T00:00:00"/>
    <s v="Nov-2023"/>
  </r>
  <r>
    <n v="268"/>
    <n v="20"/>
    <n v="62"/>
    <n v="1999"/>
    <n v="9"/>
    <s v="Female"/>
    <s v="825 Norfolk Drive"/>
    <n v="43.02"/>
    <n v="-78.75"/>
    <n v="29558"/>
    <n v="60265"/>
    <n v="80939"/>
    <n v="582"/>
    <n v="3"/>
    <d v="1905-07-15T00:00:00"/>
    <n v="9"/>
    <n v="22"/>
    <d v="2023-09-22T00:00:00"/>
    <s v="Sep-2023"/>
  </r>
  <r>
    <n v="1124"/>
    <n v="45"/>
    <n v="66"/>
    <n v="1974"/>
    <n v="3"/>
    <s v="Male"/>
    <s v="8385 Mill Boulevard"/>
    <n v="37.619999999999997"/>
    <n v="-83.41"/>
    <n v="11644"/>
    <n v="23740"/>
    <n v="4313"/>
    <n v="841"/>
    <n v="3"/>
    <d v="1905-07-14T00:00:00"/>
    <n v="11"/>
    <n v="24"/>
    <d v="2022-11-24T00:00:00"/>
    <s v="Nov-2022"/>
  </r>
  <r>
    <n v="721"/>
    <n v="39"/>
    <n v="67"/>
    <n v="1980"/>
    <n v="5"/>
    <s v="Male"/>
    <s v="9735 Birch Street"/>
    <n v="25.77"/>
    <n v="-80.2"/>
    <n v="18828"/>
    <n v="38386"/>
    <n v="74820"/>
    <n v="850"/>
    <n v="6"/>
    <d v="1905-07-15T00:00:00"/>
    <n v="8"/>
    <n v="26"/>
    <d v="2023-08-26T00:00:00"/>
    <s v="Aug-2023"/>
  </r>
  <r>
    <n v="813"/>
    <n v="46"/>
    <n v="70"/>
    <n v="1973"/>
    <n v="6"/>
    <s v="Male"/>
    <s v="285 Washington Street"/>
    <n v="41.99"/>
    <n v="-71.5"/>
    <n v="19065"/>
    <n v="38872"/>
    <n v="86648"/>
    <n v="585"/>
    <n v="1"/>
    <d v="1905-07-13T00:00:00"/>
    <n v="11"/>
    <n v="20"/>
    <d v="2021-11-20T00:00:00"/>
    <s v="Nov-2021"/>
  </r>
  <r>
    <n v="152"/>
    <n v="37"/>
    <n v="68"/>
    <n v="1982"/>
    <n v="3"/>
    <s v="Female"/>
    <s v="49 Tenth Street"/>
    <n v="33.72"/>
    <n v="-84.32"/>
    <n v="24196"/>
    <n v="49335"/>
    <n v="51520"/>
    <n v="773"/>
    <n v="3"/>
    <d v="1905-07-15T00:00:00"/>
    <n v="3"/>
    <n v="22"/>
    <d v="2023-03-22T00:00:00"/>
    <s v="Mar-2023"/>
  </r>
  <r>
    <n v="1896"/>
    <n v="50"/>
    <n v="79"/>
    <n v="1969"/>
    <n v="9"/>
    <s v="Female"/>
    <s v="6695 River Lane"/>
    <n v="41.91"/>
    <n v="-83.38"/>
    <n v="19736"/>
    <n v="40246"/>
    <n v="74352"/>
    <n v="641"/>
    <n v="5"/>
    <d v="1905-07-13T00:00:00"/>
    <n v="6"/>
    <n v="27"/>
    <d v="2021-06-27T00:00:00"/>
    <s v="Jun-2021"/>
  </r>
  <r>
    <n v="1028"/>
    <n v="50"/>
    <n v="66"/>
    <n v="1970"/>
    <n v="1"/>
    <s v="Male"/>
    <s v="1012 Hill Drive"/>
    <n v="41.83"/>
    <n v="-87.68"/>
    <n v="39789"/>
    <n v="81122"/>
    <n v="112394"/>
    <n v="682"/>
    <n v="5"/>
    <d v="1905-07-15T00:00:00"/>
    <n v="9"/>
    <n v="24"/>
    <d v="2023-09-24T00:00:00"/>
    <s v="Sep-2023"/>
  </r>
  <r>
    <n v="922"/>
    <n v="18"/>
    <n v="64"/>
    <n v="2001"/>
    <n v="4"/>
    <s v="Male"/>
    <s v="5819 Norfolk Drive"/>
    <n v="26.89"/>
    <n v="-82.05"/>
    <n v="14352"/>
    <n v="29265"/>
    <n v="37375"/>
    <n v="647"/>
    <n v="1"/>
    <d v="1905-07-15T00:00:00"/>
    <n v="3"/>
    <n v="22"/>
    <d v="2023-03-22T00:00:00"/>
    <s v="Mar-2023"/>
  </r>
  <r>
    <n v="549"/>
    <n v="51"/>
    <n v="65"/>
    <n v="1968"/>
    <n v="4"/>
    <s v="Male"/>
    <s v="774 Wessex Lane"/>
    <n v="33.299999999999997"/>
    <n v="-111.74"/>
    <n v="30557"/>
    <n v="62304"/>
    <n v="113416"/>
    <n v="719"/>
    <n v="4"/>
    <d v="1905-07-14T00:00:00"/>
    <n v="7"/>
    <n v="14"/>
    <d v="2022-07-14T00:00:00"/>
    <s v="Jul-2022"/>
  </r>
  <r>
    <n v="565"/>
    <n v="54"/>
    <n v="65"/>
    <n v="1965"/>
    <n v="10"/>
    <s v="Male"/>
    <s v="6721 Sussex Drive"/>
    <n v="32.979999999999997"/>
    <n v="-96.89"/>
    <n v="21381"/>
    <n v="43598"/>
    <n v="15891"/>
    <n v="757"/>
    <n v="4"/>
    <d v="1905-07-13T00:00:00"/>
    <n v="4"/>
    <n v="27"/>
    <d v="2021-04-27T00:00:00"/>
    <s v="Apr-2021"/>
  </r>
  <r>
    <n v="1980"/>
    <n v="54"/>
    <n v="63"/>
    <n v="1965"/>
    <n v="5"/>
    <s v="Male"/>
    <s v="990 West Street"/>
    <n v="29.37"/>
    <n v="-95.45"/>
    <n v="22856"/>
    <n v="46603"/>
    <n v="57177"/>
    <n v="612"/>
    <n v="1"/>
    <d v="1905-07-15T00:00:00"/>
    <n v="10"/>
    <n v="20"/>
    <d v="2023-10-20T00:00:00"/>
    <s v="Oct-2023"/>
  </r>
  <r>
    <n v="1494"/>
    <n v="26"/>
    <n v="71"/>
    <n v="1993"/>
    <n v="3"/>
    <s v="Male"/>
    <s v="7703 Fourth Avenue"/>
    <n v="26.14"/>
    <n v="-80.13"/>
    <n v="14191"/>
    <n v="28931"/>
    <n v="34511"/>
    <n v="711"/>
    <n v="4"/>
    <d v="1905-07-13T00:00:00"/>
    <n v="7"/>
    <n v="7"/>
    <d v="2021-07-07T00:00:00"/>
    <s v="Jul-2021"/>
  </r>
  <r>
    <n v="1809"/>
    <n v="42"/>
    <n v="71"/>
    <n v="1977"/>
    <n v="9"/>
    <s v="Female"/>
    <s v="338 Bayview Lane"/>
    <n v="38.81"/>
    <n v="-77.72"/>
    <n v="35905"/>
    <n v="73208"/>
    <n v="115827"/>
    <n v="664"/>
    <n v="6"/>
    <d v="1905-07-13T00:00:00"/>
    <n v="3"/>
    <n v="23"/>
    <d v="2021-03-23T00:00:00"/>
    <s v="Mar-2021"/>
  </r>
  <r>
    <n v="637"/>
    <n v="42"/>
    <n v="68"/>
    <n v="1978"/>
    <n v="2"/>
    <s v="Female"/>
    <s v="794 Lake Street"/>
    <n v="40.98"/>
    <n v="-74.06"/>
    <n v="37908"/>
    <n v="77288"/>
    <n v="46160"/>
    <n v="771"/>
    <n v="4"/>
    <d v="1905-07-13T00:00:00"/>
    <n v="9"/>
    <n v="16"/>
    <d v="2021-09-16T00:00:00"/>
    <s v="Sep-2021"/>
  </r>
  <r>
    <n v="1770"/>
    <n v="30"/>
    <n v="66"/>
    <n v="1989"/>
    <n v="9"/>
    <s v="Male"/>
    <s v="6657 West Street"/>
    <n v="26.61"/>
    <n v="-80.05"/>
    <n v="18415"/>
    <n v="37544"/>
    <n v="15489"/>
    <n v="703"/>
    <n v="4"/>
    <d v="1905-07-13T00:00:00"/>
    <n v="6"/>
    <n v="6"/>
    <d v="2021-06-06T00:00:00"/>
    <s v="Jun-2021"/>
  </r>
  <r>
    <n v="527"/>
    <n v="58"/>
    <n v="65"/>
    <n v="1961"/>
    <n v="11"/>
    <s v="Male"/>
    <s v="217 Fifth Lane"/>
    <n v="40.99"/>
    <n v="-88.72"/>
    <n v="19926"/>
    <n v="40628"/>
    <n v="66552"/>
    <n v="636"/>
    <n v="1"/>
    <d v="1905-07-13T00:00:00"/>
    <n v="6"/>
    <n v="16"/>
    <d v="2021-06-16T00:00:00"/>
    <s v="Jun-2021"/>
  </r>
  <r>
    <n v="1139"/>
    <n v="24"/>
    <n v="68"/>
    <n v="1995"/>
    <n v="4"/>
    <s v="Female"/>
    <s v="418 Elm Street"/>
    <n v="32.880000000000003"/>
    <n v="-84.67"/>
    <n v="15433"/>
    <n v="31469"/>
    <n v="53555"/>
    <n v="645"/>
    <n v="1"/>
    <d v="1905-07-15T00:00:00"/>
    <n v="6"/>
    <n v="26"/>
    <d v="2023-06-26T00:00:00"/>
    <s v="Jun-2023"/>
  </r>
  <r>
    <n v="1459"/>
    <n v="53"/>
    <n v="65"/>
    <n v="1967"/>
    <n v="2"/>
    <s v="Male"/>
    <s v="9385 Birch Street"/>
    <n v="35.11"/>
    <n v="-106.62"/>
    <n v="15385"/>
    <n v="31369"/>
    <n v="0"/>
    <n v="707"/>
    <n v="3"/>
    <d v="1905-07-15T00:00:00"/>
    <n v="7"/>
    <n v="4"/>
    <d v="2023-07-04T00:00:00"/>
    <s v="Jul-2023"/>
  </r>
  <r>
    <n v="1544"/>
    <n v="36"/>
    <n v="65"/>
    <n v="1983"/>
    <n v="9"/>
    <s v="Female"/>
    <s v="7643 Martin Luther King Street"/>
    <n v="40.1"/>
    <n v="-84.62"/>
    <n v="16351"/>
    <n v="33339"/>
    <n v="83353"/>
    <n v="679"/>
    <n v="2"/>
    <d v="1905-07-15T00:00:00"/>
    <n v="9"/>
    <n v="7"/>
    <d v="2023-09-07T00:00:00"/>
    <s v="Sep-2023"/>
  </r>
  <r>
    <n v="1174"/>
    <n v="25"/>
    <n v="65"/>
    <n v="1994"/>
    <n v="11"/>
    <s v="Male"/>
    <s v="944 Lexington Boulevard"/>
    <n v="30.6"/>
    <n v="-87.34"/>
    <n v="20273"/>
    <n v="41338"/>
    <n v="90737"/>
    <n v="772"/>
    <n v="1"/>
    <d v="1905-07-13T00:00:00"/>
    <n v="3"/>
    <n v="19"/>
    <d v="2021-03-19T00:00:00"/>
    <s v="Mar-2021"/>
  </r>
  <r>
    <n v="112"/>
    <n v="54"/>
    <n v="66"/>
    <n v="1965"/>
    <n v="12"/>
    <s v="Female"/>
    <s v="85 Lafayette Boulevard"/>
    <n v="43.98"/>
    <n v="-75.599999999999994"/>
    <n v="17220"/>
    <n v="35114"/>
    <n v="24637"/>
    <n v="686"/>
    <n v="5"/>
    <d v="1905-07-14T00:00:00"/>
    <n v="7"/>
    <n v="19"/>
    <d v="2022-07-19T00:00:00"/>
    <s v="Jul-2022"/>
  </r>
  <r>
    <n v="369"/>
    <n v="39"/>
    <n v="65"/>
    <n v="1980"/>
    <n v="9"/>
    <s v="Male"/>
    <s v="5193 East Street"/>
    <n v="38.22"/>
    <n v="-85.74"/>
    <n v="25258"/>
    <n v="51499"/>
    <n v="7226"/>
    <n v="788"/>
    <n v="4"/>
    <d v="1905-07-13T00:00:00"/>
    <n v="9"/>
    <n v="2"/>
    <d v="2021-09-02T00:00:00"/>
    <s v="Sep-2021"/>
  </r>
  <r>
    <n v="994"/>
    <n v="85"/>
    <n v="67"/>
    <n v="1934"/>
    <n v="10"/>
    <s v="Female"/>
    <s v="577 12th Lane"/>
    <n v="40.090000000000003"/>
    <n v="-74.209999999999994"/>
    <n v="13006"/>
    <n v="9795"/>
    <n v="396"/>
    <n v="771"/>
    <n v="7"/>
    <d v="1905-07-14T00:00:00"/>
    <n v="3"/>
    <n v="14"/>
    <d v="2022-03-14T00:00:00"/>
    <s v="Mar-2022"/>
  </r>
  <r>
    <n v="1592"/>
    <n v="19"/>
    <n v="67"/>
    <n v="2000"/>
    <n v="9"/>
    <s v="Male"/>
    <s v="1317 Wessex Lane"/>
    <n v="37.5"/>
    <n v="-122.3"/>
    <n v="46616"/>
    <n v="95045"/>
    <n v="132371"/>
    <n v="708"/>
    <n v="3"/>
    <d v="1905-07-13T00:00:00"/>
    <n v="7"/>
    <n v="20"/>
    <d v="2021-07-20T00:00:00"/>
    <s v="Jul-2021"/>
  </r>
  <r>
    <n v="1029"/>
    <n v="66"/>
    <n v="72"/>
    <n v="1953"/>
    <n v="3"/>
    <s v="Male"/>
    <s v="9218 Martin Luther King Avenue"/>
    <n v="27.9"/>
    <n v="-81.97"/>
    <n v="17944"/>
    <n v="36589"/>
    <n v="86573"/>
    <n v="676"/>
    <n v="3"/>
    <d v="1905-07-13T00:00:00"/>
    <n v="7"/>
    <n v="20"/>
    <d v="2021-07-20T00:00:00"/>
    <s v="Jul-2021"/>
  </r>
  <r>
    <n v="1680"/>
    <n v="59"/>
    <n v="63"/>
    <n v="1960"/>
    <n v="11"/>
    <s v="Female"/>
    <s v="4701 Littlewood Drive"/>
    <n v="27.95"/>
    <n v="-82.48"/>
    <n v="28916"/>
    <n v="58959"/>
    <n v="109358"/>
    <n v="598"/>
    <n v="2"/>
    <d v="1905-07-15T00:00:00"/>
    <n v="4"/>
    <n v="21"/>
    <d v="2023-04-21T00:00:00"/>
    <s v="Apr-2023"/>
  </r>
  <r>
    <n v="1052"/>
    <n v="61"/>
    <n v="61"/>
    <n v="1958"/>
    <n v="12"/>
    <s v="Male"/>
    <s v="363 Third Drive"/>
    <n v="37.99"/>
    <n v="-122.27"/>
    <n v="25849"/>
    <n v="28210"/>
    <n v="22961"/>
    <n v="655"/>
    <n v="2"/>
    <d v="1905-07-15T00:00:00"/>
    <n v="8"/>
    <n v="11"/>
    <d v="2023-08-11T00:00:00"/>
    <s v="Aug-2023"/>
  </r>
  <r>
    <n v="494"/>
    <n v="39"/>
    <n v="68"/>
    <n v="1980"/>
    <n v="5"/>
    <s v="Male"/>
    <s v="700 Rose Avenue"/>
    <n v="39.090000000000003"/>
    <n v="-76.849999999999994"/>
    <n v="27635"/>
    <n v="56347"/>
    <n v="32530"/>
    <n v="779"/>
    <n v="3"/>
    <d v="1905-07-15T00:00:00"/>
    <n v="10"/>
    <n v="10"/>
    <d v="2023-10-10T00:00:00"/>
    <s v="Oct-2023"/>
  </r>
  <r>
    <n v="94"/>
    <n v="59"/>
    <n v="72"/>
    <n v="1961"/>
    <n v="1"/>
    <s v="Female"/>
    <s v="704 Summit Drive"/>
    <n v="35.71"/>
    <n v="-81.150000000000006"/>
    <n v="18029"/>
    <n v="36760"/>
    <n v="95755"/>
    <n v="593"/>
    <n v="2"/>
    <d v="1905-07-15T00:00:00"/>
    <n v="11"/>
    <n v="14"/>
    <d v="2023-11-14T00:00:00"/>
    <s v="Nov-2023"/>
  </r>
  <r>
    <n v="425"/>
    <n v="38"/>
    <n v="67"/>
    <n v="1981"/>
    <n v="11"/>
    <s v="Male"/>
    <s v="8897 East Street"/>
    <n v="36.46"/>
    <n v="-121.82"/>
    <n v="29174"/>
    <n v="59482"/>
    <n v="130605"/>
    <n v="688"/>
    <n v="4"/>
    <d v="1905-07-14T00:00:00"/>
    <n v="7"/>
    <n v="9"/>
    <d v="2022-07-09T00:00:00"/>
    <s v="Jul-2022"/>
  </r>
  <r>
    <n v="1720"/>
    <n v="55"/>
    <n v="60"/>
    <n v="1964"/>
    <n v="5"/>
    <s v="Female"/>
    <s v="4941 Ocean View Drive"/>
    <n v="32.75"/>
    <n v="-97.33"/>
    <n v="12175"/>
    <n v="24827"/>
    <n v="60261"/>
    <n v="590"/>
    <n v="1"/>
    <d v="1905-07-14T00:00:00"/>
    <n v="3"/>
    <n v="25"/>
    <d v="2022-03-25T00:00:00"/>
    <s v="Mar-2022"/>
  </r>
  <r>
    <n v="1699"/>
    <n v="67"/>
    <n v="65"/>
    <n v="1953"/>
    <n v="1"/>
    <s v="Female"/>
    <s v="9205 Summit Street"/>
    <n v="37.42"/>
    <n v="-121.94"/>
    <n v="51631"/>
    <n v="52929"/>
    <n v="37514"/>
    <n v="737"/>
    <n v="7"/>
    <d v="1905-07-14T00:00:00"/>
    <n v="7"/>
    <n v="23"/>
    <d v="2022-07-23T00:00:00"/>
    <s v="Jul-2022"/>
  </r>
  <r>
    <n v="1495"/>
    <n v="52"/>
    <n v="70"/>
    <n v="1967"/>
    <n v="12"/>
    <s v="Male"/>
    <s v="469 Mountain View Boulevard"/>
    <n v="39.770000000000003"/>
    <n v="-86.14"/>
    <n v="31114"/>
    <n v="63433"/>
    <n v="122550"/>
    <n v="770"/>
    <n v="7"/>
    <d v="1905-07-15T00:00:00"/>
    <n v="2"/>
    <n v="19"/>
    <d v="2023-02-19T00:00:00"/>
    <s v="Feb-2023"/>
  </r>
  <r>
    <n v="1005"/>
    <n v="21"/>
    <n v="67"/>
    <n v="1998"/>
    <n v="11"/>
    <s v="Male"/>
    <s v="78596 Birch Drive"/>
    <n v="29.76"/>
    <n v="-95.38"/>
    <n v="19364"/>
    <n v="39485"/>
    <n v="144101"/>
    <n v="685"/>
    <n v="1"/>
    <d v="1905-07-15T00:00:00"/>
    <n v="6"/>
    <n v="5"/>
    <d v="2023-06-05T00:00:00"/>
    <s v="Jun-2023"/>
  </r>
  <r>
    <n v="439"/>
    <n v="33"/>
    <n v="59"/>
    <n v="1986"/>
    <n v="8"/>
    <s v="Female"/>
    <s v="142 Valley Drive"/>
    <n v="41.47"/>
    <n v="-87.05"/>
    <n v="25472"/>
    <n v="51938"/>
    <n v="97252"/>
    <n v="697"/>
    <n v="2"/>
    <d v="1905-07-15T00:00:00"/>
    <n v="5"/>
    <n v="18"/>
    <d v="2023-05-18T00:00:00"/>
    <s v="May-2023"/>
  </r>
  <r>
    <n v="1285"/>
    <n v="68"/>
    <n v="53"/>
    <n v="1951"/>
    <n v="12"/>
    <s v="Female"/>
    <s v="6723 Maple Street"/>
    <n v="38.83"/>
    <n v="-77.209999999999994"/>
    <n v="30622"/>
    <n v="65298"/>
    <n v="18684"/>
    <n v="524"/>
    <n v="2"/>
    <d v="1905-07-15T00:00:00"/>
    <n v="6"/>
    <n v="5"/>
    <d v="2023-06-05T00:00:00"/>
    <s v="Jun-2023"/>
  </r>
  <r>
    <n v="1973"/>
    <n v="58"/>
    <n v="65"/>
    <n v="1962"/>
    <n v="1"/>
    <s v="Female"/>
    <s v="501 Grant Lane"/>
    <n v="34.869999999999997"/>
    <n v="-85.5"/>
    <n v="15950"/>
    <n v="32520"/>
    <n v="29433"/>
    <n v="731"/>
    <n v="4"/>
    <d v="1905-07-14T00:00:00"/>
    <n v="6"/>
    <n v="8"/>
    <d v="2022-06-08T00:00:00"/>
    <s v="Jun-2022"/>
  </r>
  <r>
    <n v="448"/>
    <n v="41"/>
    <n v="63"/>
    <n v="1978"/>
    <n v="8"/>
    <s v="Male"/>
    <s v="992 Martin Luther King Avenue"/>
    <n v="41.48"/>
    <n v="-87.68"/>
    <n v="19359"/>
    <n v="39472"/>
    <n v="82626"/>
    <n v="698"/>
    <n v="1"/>
    <d v="1905-07-15T00:00:00"/>
    <n v="10"/>
    <n v="15"/>
    <d v="2023-10-15T00:00:00"/>
    <s v="Oct-2023"/>
  </r>
  <r>
    <n v="1907"/>
    <n v="37"/>
    <n v="66"/>
    <n v="1982"/>
    <n v="5"/>
    <s v="Female"/>
    <s v="4189 Birch Street"/>
    <n v="22.21"/>
    <n v="-159.41"/>
    <n v="16898"/>
    <n v="34457"/>
    <n v="48966"/>
    <n v="666"/>
    <n v="2"/>
    <d v="1905-07-15T00:00:00"/>
    <n v="9"/>
    <n v="15"/>
    <d v="2023-09-15T00:00:00"/>
    <s v="Sep-2023"/>
  </r>
  <r>
    <n v="73"/>
    <n v="48"/>
    <n v="73"/>
    <n v="1971"/>
    <n v="12"/>
    <s v="Male"/>
    <s v="2193 Sixth Avenue"/>
    <n v="41.71"/>
    <n v="-73.959999999999994"/>
    <n v="26227"/>
    <n v="53478"/>
    <n v="73030"/>
    <n v="674"/>
    <n v="3"/>
    <d v="1905-07-14T00:00:00"/>
    <n v="4"/>
    <n v="16"/>
    <d v="2022-04-16T00:00:00"/>
    <s v="Apr-2022"/>
  </r>
  <r>
    <n v="1097"/>
    <n v="39"/>
    <n v="68"/>
    <n v="1980"/>
    <n v="10"/>
    <s v="Male"/>
    <s v="952 Mountain View Boulevard"/>
    <n v="43.95"/>
    <n v="-86.44"/>
    <n v="15863"/>
    <n v="32343"/>
    <n v="59006"/>
    <n v="732"/>
    <n v="3"/>
    <d v="1905-07-15T00:00:00"/>
    <n v="2"/>
    <n v="26"/>
    <d v="2023-02-26T00:00:00"/>
    <s v="Feb-2023"/>
  </r>
  <r>
    <n v="1644"/>
    <n v="83"/>
    <n v="65"/>
    <n v="1937"/>
    <n v="1"/>
    <s v="Male"/>
    <s v="637 Seventh Street"/>
    <n v="34.659999999999997"/>
    <n v="-83.09"/>
    <n v="15406"/>
    <n v="31943"/>
    <n v="1248"/>
    <n v="686"/>
    <n v="6"/>
    <d v="1905-07-14T00:00:00"/>
    <n v="8"/>
    <n v="4"/>
    <d v="2022-08-04T00:00:00"/>
    <s v="Aug-2022"/>
  </r>
  <r>
    <n v="967"/>
    <n v="41"/>
    <n v="56"/>
    <n v="1978"/>
    <n v="10"/>
    <s v="Female"/>
    <s v="9413 12th Boulevard"/>
    <n v="43.28"/>
    <n v="-93.2"/>
    <n v="16081"/>
    <n v="32789"/>
    <n v="47679"/>
    <n v="699"/>
    <n v="2"/>
    <d v="1905-07-15T00:00:00"/>
    <n v="5"/>
    <n v="15"/>
    <d v="2023-05-15T00:00:00"/>
    <s v="May-2023"/>
  </r>
  <r>
    <n v="1929"/>
    <n v="29"/>
    <n v="64"/>
    <n v="1990"/>
    <n v="8"/>
    <s v="Male"/>
    <s v="1734 George Drive"/>
    <n v="37.72"/>
    <n v="-122.41"/>
    <n v="20536"/>
    <n v="41873"/>
    <n v="76725"/>
    <n v="717"/>
    <n v="1"/>
    <d v="1905-07-14T00:00:00"/>
    <n v="11"/>
    <n v="20"/>
    <d v="2022-11-20T00:00:00"/>
    <s v="Nov-2022"/>
  </r>
  <r>
    <n v="1114"/>
    <n v="44"/>
    <n v="66"/>
    <n v="1976"/>
    <n v="1"/>
    <s v="Male"/>
    <s v="9900 Ninth Avenue"/>
    <n v="39.020000000000003"/>
    <n v="-86.93"/>
    <n v="18204"/>
    <n v="37115"/>
    <n v="58438"/>
    <n v="685"/>
    <n v="3"/>
    <d v="1905-07-15T00:00:00"/>
    <n v="4"/>
    <n v="28"/>
    <d v="2023-04-28T00:00:00"/>
    <s v="Apr-2023"/>
  </r>
  <r>
    <n v="1087"/>
    <n v="40"/>
    <n v="65"/>
    <n v="1979"/>
    <n v="12"/>
    <s v="Female"/>
    <s v="613 George Boulevard"/>
    <n v="37.53"/>
    <n v="-84.66"/>
    <n v="15202"/>
    <n v="30997"/>
    <n v="81716"/>
    <n v="722"/>
    <n v="2"/>
    <d v="1905-07-14T00:00:00"/>
    <n v="2"/>
    <n v="14"/>
    <d v="2022-02-14T00:00:00"/>
    <s v="Feb-2022"/>
  </r>
  <r>
    <n v="95"/>
    <n v="25"/>
    <n v="67"/>
    <n v="1994"/>
    <n v="8"/>
    <s v="Female"/>
    <s v="157 Eighth Street"/>
    <n v="47.62"/>
    <n v="-122.16"/>
    <n v="43432"/>
    <n v="88554"/>
    <n v="142154"/>
    <n v="701"/>
    <n v="2"/>
    <d v="1905-07-14T00:00:00"/>
    <n v="6"/>
    <n v="27"/>
    <d v="2022-06-27T00:00:00"/>
    <s v="Jun-2022"/>
  </r>
  <r>
    <n v="1778"/>
    <n v="29"/>
    <n v="63"/>
    <n v="1990"/>
    <n v="3"/>
    <s v="Male"/>
    <s v="32595 River Drive"/>
    <n v="35.49"/>
    <n v="-119.3"/>
    <n v="14556"/>
    <n v="29682"/>
    <n v="65845"/>
    <n v="659"/>
    <n v="2"/>
    <d v="1905-07-14T00:00:00"/>
    <n v="3"/>
    <n v="3"/>
    <d v="2022-03-03T00:00:00"/>
    <s v="Mar-2022"/>
  </r>
  <r>
    <n v="1031"/>
    <n v="61"/>
    <n v="68"/>
    <n v="1959"/>
    <n v="1"/>
    <s v="Male"/>
    <s v="6762 Second Street"/>
    <n v="39.75"/>
    <n v="-104.42"/>
    <n v="26369"/>
    <n v="53762"/>
    <n v="37361"/>
    <n v="689"/>
    <n v="8"/>
    <d v="1905-07-13T00:00:00"/>
    <n v="7"/>
    <n v="1"/>
    <d v="2021-07-01T00:00:00"/>
    <s v="Jul-2021"/>
  </r>
  <r>
    <n v="788"/>
    <n v="19"/>
    <n v="66"/>
    <n v="2001"/>
    <n v="1"/>
    <s v="Female"/>
    <s v="534 Norfolk Lane"/>
    <n v="40.71"/>
    <n v="-73.989999999999995"/>
    <n v="26718"/>
    <n v="54477"/>
    <n v="72241"/>
    <n v="802"/>
    <n v="2"/>
    <d v="1905-07-13T00:00:00"/>
    <n v="6"/>
    <n v="26"/>
    <d v="2021-06-26T00:00:00"/>
    <s v="Jun-2021"/>
  </r>
  <r>
    <n v="728"/>
    <n v="30"/>
    <n v="67"/>
    <n v="1989"/>
    <n v="7"/>
    <s v="Female"/>
    <s v="385 Grant Street"/>
    <n v="39.08"/>
    <n v="-94.35"/>
    <n v="16224"/>
    <n v="33076"/>
    <n v="50117"/>
    <n v="721"/>
    <n v="3"/>
    <d v="1905-07-14T00:00:00"/>
    <n v="11"/>
    <n v="26"/>
    <d v="2022-11-26T00:00:00"/>
    <s v="Nov-2022"/>
  </r>
  <r>
    <n v="1639"/>
    <n v="58"/>
    <n v="67"/>
    <n v="1961"/>
    <n v="5"/>
    <s v="Male"/>
    <s v="1034 Pine Boulevard"/>
    <n v="42.12"/>
    <n v="-80.08"/>
    <n v="24324"/>
    <n v="49595"/>
    <n v="68057"/>
    <n v="676"/>
    <n v="1"/>
    <d v="1905-07-15T00:00:00"/>
    <n v="11"/>
    <n v="21"/>
    <d v="2023-11-21T00:00:00"/>
    <s v="Nov-2023"/>
  </r>
  <r>
    <n v="1587"/>
    <n v="31"/>
    <n v="67"/>
    <n v="1988"/>
    <n v="12"/>
    <s v="Male"/>
    <s v="8803 Washington Boulevard"/>
    <n v="42.18"/>
    <n v="-70.73"/>
    <n v="40226"/>
    <n v="82019"/>
    <n v="64583"/>
    <n v="695"/>
    <n v="3"/>
    <d v="1905-07-13T00:00:00"/>
    <n v="8"/>
    <n v="22"/>
    <d v="2021-08-22T00:00:00"/>
    <s v="Aug-2021"/>
  </r>
  <r>
    <n v="1883"/>
    <n v="76"/>
    <n v="66"/>
    <n v="1943"/>
    <n v="5"/>
    <s v="Male"/>
    <s v="3462 Ocean Boulevard"/>
    <n v="38.49"/>
    <n v="-121.53"/>
    <n v="26815"/>
    <n v="51942"/>
    <n v="22839"/>
    <n v="723"/>
    <n v="4"/>
    <d v="1905-07-13T00:00:00"/>
    <n v="5"/>
    <n v="1"/>
    <d v="2021-05-01T00:00:00"/>
    <s v="May-2021"/>
  </r>
  <r>
    <n v="712"/>
    <n v="74"/>
    <n v="67"/>
    <n v="1945"/>
    <n v="3"/>
    <s v="Female"/>
    <s v="54 Lafayette Street"/>
    <n v="32.630000000000003"/>
    <n v="-117.05"/>
    <n v="20102"/>
    <n v="29130"/>
    <n v="8746"/>
    <n v="720"/>
    <n v="5"/>
    <d v="1905-07-14T00:00:00"/>
    <n v="6"/>
    <n v="10"/>
    <d v="2022-06-10T00:00:00"/>
    <s v="Jun-2022"/>
  </r>
  <r>
    <n v="1414"/>
    <n v="71"/>
    <n v="66"/>
    <n v="1948"/>
    <n v="8"/>
    <s v="Female"/>
    <s v="5822 Fourth Boulevard"/>
    <n v="38.35"/>
    <n v="-81.63"/>
    <n v="16835"/>
    <n v="13937"/>
    <n v="3854"/>
    <n v="783"/>
    <n v="4"/>
    <d v="1905-07-14T00:00:00"/>
    <n v="6"/>
    <n v="21"/>
    <d v="2022-06-21T00:00:00"/>
    <s v="Jun-2022"/>
  </r>
  <r>
    <n v="243"/>
    <n v="20"/>
    <n v="63"/>
    <n v="1999"/>
    <n v="3"/>
    <s v="Male"/>
    <s v="592 Hillside Drive"/>
    <n v="41.84"/>
    <n v="-87.79"/>
    <n v="18714"/>
    <n v="38158"/>
    <n v="80609"/>
    <n v="666"/>
    <n v="1"/>
    <d v="1905-07-14T00:00:00"/>
    <n v="5"/>
    <n v="21"/>
    <d v="2022-05-21T00:00:00"/>
    <s v="May-2022"/>
  </r>
  <r>
    <n v="146"/>
    <n v="47"/>
    <n v="67"/>
    <n v="1972"/>
    <n v="7"/>
    <s v="Female"/>
    <s v="45 Ocean Lane"/>
    <n v="41.85"/>
    <n v="-88.3"/>
    <n v="33701"/>
    <n v="68710"/>
    <n v="201796"/>
    <n v="717"/>
    <n v="3"/>
    <d v="1905-07-14T00:00:00"/>
    <n v="6"/>
    <n v="14"/>
    <d v="2022-06-14T00:00:00"/>
    <s v="Jun-2022"/>
  </r>
  <r>
    <n v="715"/>
    <n v="37"/>
    <n v="75"/>
    <n v="1983"/>
    <n v="1"/>
    <s v="Female"/>
    <s v="94 Ocean Avenue"/>
    <n v="41.76"/>
    <n v="-88.15"/>
    <n v="49195"/>
    <n v="100303"/>
    <n v="53919"/>
    <n v="821"/>
    <n v="2"/>
    <d v="1905-07-15T00:00:00"/>
    <n v="12"/>
    <n v="8"/>
    <d v="2023-12-08T00:00:00"/>
    <s v="Dec-2023"/>
  </r>
  <r>
    <n v="1489"/>
    <n v="58"/>
    <n v="65"/>
    <n v="1961"/>
    <n v="11"/>
    <s v="Female"/>
    <s v="9191 Main Avenue"/>
    <n v="43.03"/>
    <n v="-71.069999999999993"/>
    <n v="25001"/>
    <n v="50980"/>
    <n v="87715"/>
    <n v="691"/>
    <n v="1"/>
    <d v="1905-07-15T00:00:00"/>
    <n v="5"/>
    <n v="15"/>
    <d v="2023-05-15T00:00:00"/>
    <s v="May-2023"/>
  </r>
  <r>
    <n v="1232"/>
    <n v="18"/>
    <n v="69"/>
    <n v="2002"/>
    <n v="1"/>
    <s v="Male"/>
    <s v="5504 Spruce Drive"/>
    <n v="42.4"/>
    <n v="-96.35"/>
    <n v="22958"/>
    <n v="46810"/>
    <n v="0"/>
    <n v="747"/>
    <n v="2"/>
    <d v="1905-07-13T00:00:00"/>
    <n v="4"/>
    <n v="12"/>
    <d v="2021-04-12T00:00:00"/>
    <s v="Apr-2021"/>
  </r>
  <r>
    <n v="842"/>
    <n v="61"/>
    <n v="65"/>
    <n v="1959"/>
    <n v="2"/>
    <s v="Male"/>
    <s v="945 Third Avenue"/>
    <n v="47.58"/>
    <n v="-122.03"/>
    <n v="50607"/>
    <n v="103185"/>
    <n v="206422"/>
    <n v="564"/>
    <n v="1"/>
    <d v="1905-07-14T00:00:00"/>
    <n v="12"/>
    <n v="11"/>
    <d v="2022-12-11T00:00:00"/>
    <s v="Dec-2022"/>
  </r>
  <r>
    <n v="486"/>
    <n v="23"/>
    <n v="71"/>
    <n v="1996"/>
    <n v="4"/>
    <s v="Male"/>
    <s v="938 Maple Boulevard"/>
    <n v="36.25"/>
    <n v="-115.08"/>
    <n v="22907"/>
    <n v="46704"/>
    <n v="91946"/>
    <n v="810"/>
    <n v="1"/>
    <d v="1905-07-14T00:00:00"/>
    <n v="5"/>
    <n v="9"/>
    <d v="2022-05-09T00:00:00"/>
    <s v="May-2022"/>
  </r>
  <r>
    <n v="763"/>
    <n v="35"/>
    <n v="61"/>
    <n v="1985"/>
    <n v="1"/>
    <s v="Male"/>
    <s v="583 Seventh Street"/>
    <n v="39.99"/>
    <n v="-75.27"/>
    <n v="50579"/>
    <n v="103126"/>
    <n v="130160"/>
    <n v="642"/>
    <n v="1"/>
    <d v="1905-07-15T00:00:00"/>
    <n v="3"/>
    <n v="12"/>
    <d v="2023-03-12T00:00:00"/>
    <s v="Mar-2023"/>
  </r>
  <r>
    <n v="154"/>
    <n v="48"/>
    <n v="61"/>
    <n v="1971"/>
    <n v="6"/>
    <s v="Male"/>
    <s v="8993 Madison Avenue"/>
    <n v="34.93"/>
    <n v="-78.72"/>
    <n v="18376"/>
    <n v="37468"/>
    <n v="73448"/>
    <n v="666"/>
    <n v="3"/>
    <d v="1905-07-14T00:00:00"/>
    <n v="6"/>
    <n v="8"/>
    <d v="2022-06-08T00:00:00"/>
    <s v="Jun-2022"/>
  </r>
  <r>
    <n v="704"/>
    <n v="51"/>
    <n v="67"/>
    <n v="1968"/>
    <n v="7"/>
    <s v="Female"/>
    <s v="6840 North Lane"/>
    <n v="41.2"/>
    <n v="-73.73"/>
    <n v="55274"/>
    <n v="112695"/>
    <n v="35135"/>
    <n v="840"/>
    <n v="6"/>
    <d v="1905-07-14T00:00:00"/>
    <n v="12"/>
    <n v="17"/>
    <d v="2022-12-17T00:00:00"/>
    <s v="Dec-2022"/>
  </r>
  <r>
    <n v="1409"/>
    <n v="23"/>
    <n v="65"/>
    <n v="1996"/>
    <n v="5"/>
    <s v="Male"/>
    <s v="512 Tenth Street"/>
    <n v="42.77"/>
    <n v="-86.1"/>
    <n v="21668"/>
    <n v="44181"/>
    <n v="82622"/>
    <n v="701"/>
    <n v="1"/>
    <d v="1905-07-13T00:00:00"/>
    <n v="2"/>
    <n v="10"/>
    <d v="2021-02-10T00:00:00"/>
    <s v="Feb-2021"/>
  </r>
  <r>
    <n v="1601"/>
    <n v="26"/>
    <n v="65"/>
    <n v="1993"/>
    <n v="5"/>
    <s v="Female"/>
    <s v="388 Third Street"/>
    <n v="41.31"/>
    <n v="-73.84"/>
    <n v="33263"/>
    <n v="67820"/>
    <n v="86177"/>
    <n v="628"/>
    <n v="2"/>
    <d v="1905-07-15T00:00:00"/>
    <n v="7"/>
    <n v="5"/>
    <d v="2023-07-05T00:00:00"/>
    <s v="Jul-2023"/>
  </r>
  <r>
    <n v="729"/>
    <n v="80"/>
    <n v="67"/>
    <n v="1939"/>
    <n v="4"/>
    <s v="Female"/>
    <s v="499 Lafayette Lane"/>
    <n v="40.28"/>
    <n v="-86.51"/>
    <n v="16421"/>
    <n v="24884"/>
    <n v="1828"/>
    <n v="850"/>
    <n v="6"/>
    <d v="1905-07-15T00:00:00"/>
    <n v="11"/>
    <n v="3"/>
    <d v="2023-11-03T00:00:00"/>
    <s v="Nov-2023"/>
  </r>
  <r>
    <n v="1016"/>
    <n v="41"/>
    <n v="53"/>
    <n v="1978"/>
    <n v="8"/>
    <s v="Female"/>
    <s v="165 Fourth Street"/>
    <n v="32.950000000000003"/>
    <n v="-117.19"/>
    <n v="0"/>
    <n v="553"/>
    <n v="740"/>
    <n v="719"/>
    <n v="3"/>
    <d v="1905-07-15T00:00:00"/>
    <n v="11"/>
    <n v="4"/>
    <d v="2023-11-04T00:00:00"/>
    <s v="Nov-2023"/>
  </r>
  <r>
    <n v="1214"/>
    <n v="40"/>
    <n v="64"/>
    <n v="1979"/>
    <n v="11"/>
    <s v="Male"/>
    <s v="83302 Valley Stream Lane"/>
    <n v="42.06"/>
    <n v="-71.239999999999995"/>
    <n v="35544"/>
    <n v="72470"/>
    <n v="133421"/>
    <n v="711"/>
    <n v="2"/>
    <d v="1905-07-13T00:00:00"/>
    <n v="5"/>
    <n v="16"/>
    <d v="2021-05-16T00:00:00"/>
    <s v="May-2021"/>
  </r>
  <r>
    <n v="1760"/>
    <n v="35"/>
    <n v="66"/>
    <n v="1984"/>
    <n v="11"/>
    <s v="Female"/>
    <s v="610 Lake Drive"/>
    <n v="39.159999999999997"/>
    <n v="-89.48"/>
    <n v="17696"/>
    <n v="36081"/>
    <n v="118151"/>
    <n v="682"/>
    <n v="2"/>
    <d v="1905-07-14T00:00:00"/>
    <n v="12"/>
    <n v="27"/>
    <d v="2022-12-27T00:00:00"/>
    <s v="Dec-2022"/>
  </r>
  <r>
    <n v="927"/>
    <n v="37"/>
    <n v="68"/>
    <n v="1982"/>
    <n v="6"/>
    <s v="Male"/>
    <s v="13 Federal Street"/>
    <n v="42.48"/>
    <n v="-71.150000000000006"/>
    <n v="29122"/>
    <n v="59375"/>
    <n v="0"/>
    <n v="729"/>
    <n v="2"/>
    <d v="1905-07-13T00:00:00"/>
    <n v="7"/>
    <n v="3"/>
    <d v="2021-07-03T00:00:00"/>
    <s v="Jul-2021"/>
  </r>
  <r>
    <n v="1667"/>
    <n v="18"/>
    <n v="70"/>
    <n v="2002"/>
    <n v="2"/>
    <s v="Male"/>
    <s v="18 Bayview Avenue"/>
    <n v="34.82"/>
    <n v="-89.98"/>
    <n v="23782"/>
    <n v="48491"/>
    <n v="158871"/>
    <n v="588"/>
    <n v="1"/>
    <d v="1905-07-15T00:00:00"/>
    <n v="8"/>
    <n v="10"/>
    <d v="2023-08-10T00:00:00"/>
    <s v="Aug-2023"/>
  </r>
  <r>
    <n v="1796"/>
    <n v="60"/>
    <n v="67"/>
    <n v="1959"/>
    <n v="4"/>
    <s v="Female"/>
    <s v="89075 Spruce Drive"/>
    <n v="38.56"/>
    <n v="-86.61"/>
    <n v="15138"/>
    <n v="30867"/>
    <n v="12686"/>
    <n v="794"/>
    <n v="3"/>
    <d v="1905-07-13T00:00:00"/>
    <n v="3"/>
    <n v="5"/>
    <d v="2021-03-05T00:00:00"/>
    <s v="Mar-2021"/>
  </r>
  <r>
    <n v="179"/>
    <n v="33"/>
    <n v="67"/>
    <n v="1986"/>
    <n v="5"/>
    <s v="Female"/>
    <s v="906 Little Creek Drive"/>
    <n v="34.979999999999997"/>
    <n v="-80.540000000000006"/>
    <n v="19605"/>
    <n v="39974"/>
    <n v="64403"/>
    <n v="652"/>
    <n v="2"/>
    <d v="1905-07-13T00:00:00"/>
    <n v="7"/>
    <n v="19"/>
    <d v="2021-07-19T00:00:00"/>
    <s v="Jul-2021"/>
  </r>
  <r>
    <n v="395"/>
    <n v="39"/>
    <n v="72"/>
    <n v="1981"/>
    <n v="2"/>
    <s v="Male"/>
    <s v="1105 Wessex Avenue"/>
    <n v="32.69"/>
    <n v="-97.12"/>
    <n v="24331"/>
    <n v="49611"/>
    <n v="110543"/>
    <n v="739"/>
    <n v="4"/>
    <d v="1905-07-14T00:00:00"/>
    <n v="11"/>
    <n v="5"/>
    <d v="2022-11-05T00:00:00"/>
    <s v="Nov-2022"/>
  </r>
  <r>
    <n v="513"/>
    <n v="24"/>
    <n v="69"/>
    <n v="1995"/>
    <n v="10"/>
    <s v="Male"/>
    <s v="841 Spruce Drive"/>
    <n v="30.5"/>
    <n v="-90.46"/>
    <n v="17584"/>
    <n v="35856"/>
    <n v="73257"/>
    <n v="712"/>
    <n v="4"/>
    <d v="1905-07-15T00:00:00"/>
    <n v="7"/>
    <n v="11"/>
    <d v="2023-07-11T00:00:00"/>
    <s v="Jul-2023"/>
  </r>
  <r>
    <n v="187"/>
    <n v="35"/>
    <n v="72"/>
    <n v="1984"/>
    <n v="9"/>
    <s v="Female"/>
    <s v="707 Elm Boulevard"/>
    <n v="37.770000000000003"/>
    <n v="-79.989999999999995"/>
    <n v="17537"/>
    <n v="35760"/>
    <n v="62768"/>
    <n v="830"/>
    <n v="1"/>
    <d v="1905-07-13T00:00:00"/>
    <n v="2"/>
    <n v="3"/>
    <d v="2021-02-03T00:00:00"/>
    <s v="Feb-2021"/>
  </r>
  <r>
    <n v="491"/>
    <n v="40"/>
    <n v="69"/>
    <n v="1979"/>
    <n v="6"/>
    <s v="Male"/>
    <s v="2336 George Drive"/>
    <n v="34.83"/>
    <n v="-82.37"/>
    <n v="13249"/>
    <n v="27013"/>
    <n v="58806"/>
    <n v="651"/>
    <n v="3"/>
    <d v="1905-07-15T00:00:00"/>
    <n v="11"/>
    <n v="5"/>
    <d v="2023-11-05T00:00:00"/>
    <s v="Nov-2023"/>
  </r>
  <r>
    <n v="1153"/>
    <n v="63"/>
    <n v="62"/>
    <n v="1956"/>
    <n v="4"/>
    <s v="Male"/>
    <s v="690 Catherine Street"/>
    <n v="39.69"/>
    <n v="-104.81"/>
    <n v="24849"/>
    <n v="58006"/>
    <n v="20196"/>
    <n v="774"/>
    <n v="1"/>
    <d v="1905-07-13T00:00:00"/>
    <n v="10"/>
    <n v="2"/>
    <d v="2021-10-02T00:00:00"/>
    <s v="Oct-2021"/>
  </r>
  <r>
    <n v="377"/>
    <n v="80"/>
    <n v="67"/>
    <n v="1940"/>
    <n v="1"/>
    <s v="Female"/>
    <s v="305 Pine Avenue"/>
    <n v="47.39"/>
    <n v="-122.26"/>
    <n v="24884"/>
    <n v="39110"/>
    <n v="363"/>
    <n v="750"/>
    <n v="5"/>
    <d v="1905-07-15T00:00:00"/>
    <n v="9"/>
    <n v="27"/>
    <d v="2023-09-27T00:00:00"/>
    <s v="Sep-2023"/>
  </r>
  <r>
    <n v="850"/>
    <n v="38"/>
    <n v="66"/>
    <n v="1981"/>
    <n v="12"/>
    <s v="Female"/>
    <s v="422 Burns Street"/>
    <n v="37.979999999999997"/>
    <n v="-85.71"/>
    <n v="19661"/>
    <n v="40087"/>
    <n v="17392"/>
    <n v="712"/>
    <n v="2"/>
    <d v="1905-07-13T00:00:00"/>
    <n v="4"/>
    <n v="18"/>
    <d v="2021-04-18T00:00:00"/>
    <s v="Apr-2021"/>
  </r>
  <r>
    <n v="1186"/>
    <n v="46"/>
    <n v="65"/>
    <n v="1973"/>
    <n v="10"/>
    <s v="Male"/>
    <s v="12067 Federal Boulevard"/>
    <n v="39.950000000000003"/>
    <n v="-75.16"/>
    <n v="17603"/>
    <n v="35891"/>
    <n v="87749"/>
    <n v="577"/>
    <n v="3"/>
    <d v="1905-07-14T00:00:00"/>
    <n v="9"/>
    <n v="17"/>
    <d v="2022-09-17T00:00:00"/>
    <s v="Sep-2022"/>
  </r>
  <r>
    <n v="1694"/>
    <n v="83"/>
    <n v="65"/>
    <n v="1936"/>
    <n v="3"/>
    <s v="Female"/>
    <s v="480 Catherine Drive"/>
    <n v="41.09"/>
    <n v="-73.55"/>
    <n v="37213"/>
    <n v="74753"/>
    <n v="1585"/>
    <n v="726"/>
    <n v="5"/>
    <d v="1905-07-15T00:00:00"/>
    <n v="6"/>
    <n v="13"/>
    <d v="2023-06-13T00:00:00"/>
    <s v="Jun-2023"/>
  </r>
  <r>
    <n v="716"/>
    <n v="31"/>
    <n v="70"/>
    <n v="1988"/>
    <n v="5"/>
    <s v="Male"/>
    <s v="1495 Elm Boulevard"/>
    <n v="33.92"/>
    <n v="-116.83"/>
    <n v="13002"/>
    <n v="26511"/>
    <n v="21869"/>
    <n v="769"/>
    <n v="6"/>
    <d v="1905-07-15T00:00:00"/>
    <n v="6"/>
    <n v="11"/>
    <d v="2023-06-11T00:00:00"/>
    <s v="Jun-2023"/>
  </r>
  <r>
    <n v="1131"/>
    <n v="76"/>
    <n v="69"/>
    <n v="1943"/>
    <n v="4"/>
    <s v="Male"/>
    <s v="2609 Plum Drive"/>
    <n v="38.880000000000003"/>
    <n v="-94.81"/>
    <n v="28490"/>
    <n v="19682"/>
    <n v="0"/>
    <n v="683"/>
    <n v="4"/>
    <d v="1905-07-14T00:00:00"/>
    <n v="6"/>
    <n v="13"/>
    <d v="2022-06-13T00:00:00"/>
    <s v="Jun-2022"/>
  </r>
  <r>
    <n v="1719"/>
    <n v="81"/>
    <n v="64"/>
    <n v="1938"/>
    <n v="9"/>
    <s v="Female"/>
    <s v="678 Park Drive"/>
    <n v="25.77"/>
    <n v="-80.2"/>
    <n v="19386"/>
    <n v="23217"/>
    <n v="2559"/>
    <n v="616"/>
    <n v="3"/>
    <d v="1905-07-14T00:00:00"/>
    <n v="11"/>
    <n v="27"/>
    <d v="2022-11-27T00:00:00"/>
    <s v="Nov-2022"/>
  </r>
  <r>
    <n v="254"/>
    <n v="30"/>
    <n v="66"/>
    <n v="1989"/>
    <n v="5"/>
    <s v="Male"/>
    <s v="323 Eighth Drive"/>
    <n v="40.020000000000003"/>
    <n v="-105.25"/>
    <n v="33151"/>
    <n v="67589"/>
    <n v="0"/>
    <n v="734"/>
    <n v="3"/>
    <d v="1905-07-15T00:00:00"/>
    <n v="4"/>
    <n v="25"/>
    <d v="2023-04-25T00:00:00"/>
    <s v="Apr-2023"/>
  </r>
  <r>
    <n v="226"/>
    <n v="30"/>
    <n v="68"/>
    <n v="1989"/>
    <n v="8"/>
    <s v="Male"/>
    <s v="4262 Madison Drive"/>
    <n v="42.62"/>
    <n v="-70.86"/>
    <n v="45596"/>
    <n v="92960"/>
    <n v="64167"/>
    <n v="724"/>
    <n v="3"/>
    <d v="1905-07-13T00:00:00"/>
    <n v="9"/>
    <n v="8"/>
    <d v="2021-09-08T00:00:00"/>
    <s v="Sep-2021"/>
  </r>
  <r>
    <n v="1307"/>
    <n v="52"/>
    <n v="61"/>
    <n v="1967"/>
    <n v="4"/>
    <s v="Female"/>
    <s v="2332 Elm Lane"/>
    <n v="37.89"/>
    <n v="-122.03"/>
    <n v="42685"/>
    <n v="87030"/>
    <n v="156474"/>
    <n v="646"/>
    <n v="5"/>
    <d v="1905-07-13T00:00:00"/>
    <n v="11"/>
    <n v="8"/>
    <d v="2021-11-08T00:00:00"/>
    <s v="Nov-2021"/>
  </r>
  <r>
    <n v="1095"/>
    <n v="72"/>
    <n v="66"/>
    <n v="1948"/>
    <n v="2"/>
    <s v="Male"/>
    <s v="493 South Street"/>
    <n v="40.700000000000003"/>
    <n v="-73.89"/>
    <n v="19329"/>
    <n v="22918"/>
    <n v="11371"/>
    <n v="750"/>
    <n v="5"/>
    <d v="1905-07-13T00:00:00"/>
    <n v="5"/>
    <n v="22"/>
    <d v="2021-05-22T00:00:00"/>
    <s v="May-2021"/>
  </r>
  <r>
    <n v="1729"/>
    <n v="29"/>
    <n v="56"/>
    <n v="1990"/>
    <n v="9"/>
    <s v="Female"/>
    <s v="8958 Catherine Street"/>
    <n v="40.299999999999997"/>
    <n v="-112.3"/>
    <n v="24445"/>
    <n v="49842"/>
    <n v="79750"/>
    <n v="698"/>
    <n v="1"/>
    <d v="1905-07-14T00:00:00"/>
    <n v="9"/>
    <n v="9"/>
    <d v="2022-09-09T00:00:00"/>
    <s v="Sep-2022"/>
  </r>
  <r>
    <n v="1466"/>
    <n v="36"/>
    <n v="75"/>
    <n v="1983"/>
    <n v="4"/>
    <s v="Female"/>
    <s v="3194 Norfolk Street"/>
    <n v="38.64"/>
    <n v="-75.61"/>
    <n v="17624"/>
    <n v="35933"/>
    <n v="23451"/>
    <n v="812"/>
    <n v="2"/>
    <d v="1905-07-15T00:00:00"/>
    <n v="2"/>
    <n v="27"/>
    <d v="2023-02-27T00:00:00"/>
    <s v="Feb-2023"/>
  </r>
  <r>
    <n v="1226"/>
    <n v="42"/>
    <n v="67"/>
    <n v="1978"/>
    <n v="2"/>
    <s v="Male"/>
    <s v="376 Fourth Drive"/>
    <n v="21.34"/>
    <n v="-157.72"/>
    <n v="18080"/>
    <n v="36860"/>
    <n v="65049"/>
    <n v="714"/>
    <n v="3"/>
    <d v="1905-07-13T00:00:00"/>
    <n v="3"/>
    <n v="23"/>
    <d v="2021-03-23T00:00:00"/>
    <s v="Mar-2021"/>
  </r>
  <r>
    <n v="1755"/>
    <n v="53"/>
    <n v="70"/>
    <n v="1967"/>
    <n v="2"/>
    <s v="Male"/>
    <s v="302 Park Boulevard"/>
    <n v="31.96"/>
    <n v="-83.77"/>
    <n v="13864"/>
    <n v="28269"/>
    <n v="66681"/>
    <n v="734"/>
    <n v="6"/>
    <d v="1905-07-15T00:00:00"/>
    <n v="2"/>
    <n v="15"/>
    <d v="2023-02-15T00:00:00"/>
    <s v="Feb-2023"/>
  </r>
  <r>
    <n v="475"/>
    <n v="20"/>
    <n v="66"/>
    <n v="1999"/>
    <n v="11"/>
    <s v="Male"/>
    <s v="135 Spruce Lane"/>
    <n v="41.02"/>
    <n v="-84.04"/>
    <n v="19827"/>
    <n v="40426"/>
    <n v="76199"/>
    <n v="727"/>
    <n v="1"/>
    <d v="1905-07-13T00:00:00"/>
    <n v="3"/>
    <n v="25"/>
    <d v="2021-03-25T00:00:00"/>
    <s v="Mar-2021"/>
  </r>
  <r>
    <n v="1956"/>
    <n v="43"/>
    <n v="71"/>
    <n v="1976"/>
    <n v="8"/>
    <s v="Female"/>
    <s v="93 11th Avenue"/>
    <n v="33.81"/>
    <n v="-117.97"/>
    <n v="18330"/>
    <n v="37371"/>
    <n v="3378"/>
    <n v="739"/>
    <n v="4"/>
    <d v="1905-07-15T00:00:00"/>
    <n v="10"/>
    <n v="25"/>
    <d v="2023-10-25T00:00:00"/>
    <s v="Oct-2023"/>
  </r>
  <r>
    <n v="706"/>
    <n v="33"/>
    <n v="68"/>
    <n v="1986"/>
    <n v="9"/>
    <s v="Female"/>
    <s v="212 Ocean View Avenue"/>
    <n v="38.020000000000003"/>
    <n v="-122.54"/>
    <n v="33148"/>
    <n v="67589"/>
    <n v="106072"/>
    <n v="602"/>
    <n v="2"/>
    <d v="1905-07-14T00:00:00"/>
    <n v="2"/>
    <n v="2"/>
    <d v="2022-02-02T00:00:00"/>
    <s v="Feb-2022"/>
  </r>
  <r>
    <n v="474"/>
    <n v="55"/>
    <n v="66"/>
    <n v="1964"/>
    <n v="4"/>
    <s v="Male"/>
    <s v="455 Little Creek Boulevard"/>
    <n v="40.75"/>
    <n v="-73.64"/>
    <n v="39705"/>
    <n v="80957"/>
    <n v="161166"/>
    <n v="683"/>
    <n v="6"/>
    <d v="1905-07-15T00:00:00"/>
    <n v="11"/>
    <n v="20"/>
    <d v="2023-11-20T00:00:00"/>
    <s v="Nov-2023"/>
  </r>
  <r>
    <n v="1259"/>
    <n v="64"/>
    <n v="69"/>
    <n v="1955"/>
    <n v="7"/>
    <s v="Female"/>
    <s v="729 Littlewood Avenue"/>
    <n v="41.18"/>
    <n v="-73.42"/>
    <n v="94302"/>
    <n v="192269"/>
    <n v="100192"/>
    <n v="700"/>
    <n v="6"/>
    <d v="1905-07-15T00:00:00"/>
    <n v="1"/>
    <n v="8"/>
    <d v="2023-01-08T00:00:00"/>
    <s v="Jan-2023"/>
  </r>
  <r>
    <n v="320"/>
    <n v="34"/>
    <n v="75"/>
    <n v="1985"/>
    <n v="8"/>
    <s v="Male"/>
    <s v="6444 Madison Drive"/>
    <n v="32.22"/>
    <n v="-110.82"/>
    <n v="17480"/>
    <n v="35641"/>
    <n v="64419"/>
    <n v="625"/>
    <n v="2"/>
    <d v="1905-07-14T00:00:00"/>
    <n v="7"/>
    <n v="12"/>
    <d v="2022-07-12T00:00:00"/>
    <s v="Jul-2022"/>
  </r>
  <r>
    <n v="93"/>
    <n v="33"/>
    <n v="69"/>
    <n v="1986"/>
    <n v="8"/>
    <s v="Female"/>
    <s v="850 Birch Avenue"/>
    <n v="35.75"/>
    <n v="-87.79"/>
    <n v="14073"/>
    <n v="28696"/>
    <n v="52910"/>
    <n v="686"/>
    <n v="4"/>
    <d v="1905-07-13T00:00:00"/>
    <n v="3"/>
    <n v="25"/>
    <d v="2021-03-25T00:00:00"/>
    <s v="Mar-2021"/>
  </r>
  <r>
    <n v="1182"/>
    <n v="30"/>
    <n v="65"/>
    <n v="1989"/>
    <n v="4"/>
    <s v="Male"/>
    <s v="7350 Fourth Lane"/>
    <n v="43.21"/>
    <n v="-75.47"/>
    <n v="18712"/>
    <n v="38153"/>
    <n v="92466"/>
    <n v="658"/>
    <n v="1"/>
    <d v="1905-07-15T00:00:00"/>
    <n v="10"/>
    <n v="2"/>
    <d v="2023-10-02T00:00:00"/>
    <s v="Oct-2023"/>
  </r>
  <r>
    <n v="150"/>
    <n v="51"/>
    <n v="73"/>
    <n v="1968"/>
    <n v="8"/>
    <s v="Female"/>
    <s v="2897 West Street"/>
    <n v="38.700000000000003"/>
    <n v="-77.239999999999995"/>
    <n v="35062"/>
    <n v="71490"/>
    <n v="0"/>
    <n v="782"/>
    <n v="3"/>
    <d v="1905-07-13T00:00:00"/>
    <n v="12"/>
    <n v="19"/>
    <d v="2021-12-19T00:00:00"/>
    <s v="Dec-2021"/>
  </r>
  <r>
    <n v="1327"/>
    <n v="20"/>
    <n v="67"/>
    <n v="1999"/>
    <n v="12"/>
    <s v="Female"/>
    <s v="3183 Burns Boulevard"/>
    <n v="45.94"/>
    <n v="-122.67"/>
    <n v="21093"/>
    <n v="43006"/>
    <n v="26144"/>
    <n v="688"/>
    <n v="2"/>
    <d v="1905-07-14T00:00:00"/>
    <n v="11"/>
    <n v="20"/>
    <d v="2022-11-20T00:00:00"/>
    <s v="Nov-2022"/>
  </r>
  <r>
    <n v="784"/>
    <n v="44"/>
    <n v="67"/>
    <n v="1975"/>
    <n v="6"/>
    <s v="Male"/>
    <s v="41043 Lincoln Lane"/>
    <n v="30.19"/>
    <n v="-90.78"/>
    <n v="24289"/>
    <n v="49523"/>
    <n v="89129"/>
    <n v="688"/>
    <n v="4"/>
    <d v="1905-07-15T00:00:00"/>
    <n v="1"/>
    <n v="17"/>
    <d v="2023-01-17T00:00:00"/>
    <s v="Jan-2023"/>
  </r>
  <r>
    <n v="1471"/>
    <n v="31"/>
    <n v="76"/>
    <n v="1988"/>
    <n v="11"/>
    <s v="Male"/>
    <s v="7948 Martin Luther King Avenue"/>
    <n v="35.1"/>
    <n v="-90"/>
    <n v="10730"/>
    <n v="21876"/>
    <n v="20169"/>
    <n v="786"/>
    <n v="2"/>
    <d v="1905-07-13T00:00:00"/>
    <n v="10"/>
    <n v="5"/>
    <d v="2021-10-05T00:00:00"/>
    <s v="Oct-2021"/>
  </r>
  <r>
    <n v="367"/>
    <n v="27"/>
    <n v="67"/>
    <n v="1992"/>
    <n v="8"/>
    <s v="Female"/>
    <s v="8893 Valley Drive"/>
    <n v="41.52"/>
    <n v="-87.42"/>
    <n v="21992"/>
    <n v="44843"/>
    <n v="67179"/>
    <n v="756"/>
    <n v="2"/>
    <d v="1905-07-13T00:00:00"/>
    <n v="9"/>
    <n v="19"/>
    <d v="2021-09-19T00:00:00"/>
    <s v="Sep-2021"/>
  </r>
  <r>
    <n v="1050"/>
    <n v="43"/>
    <n v="65"/>
    <n v="1976"/>
    <n v="3"/>
    <s v="Female"/>
    <s v="41332 Lincoln Avenue"/>
    <n v="35.979999999999997"/>
    <n v="-78.91"/>
    <n v="17625"/>
    <n v="35938"/>
    <n v="47204"/>
    <n v="670"/>
    <n v="3"/>
    <d v="1905-07-13T00:00:00"/>
    <n v="3"/>
    <n v="19"/>
    <d v="2021-03-19T00:00:00"/>
    <s v="Mar-2021"/>
  </r>
  <r>
    <n v="207"/>
    <n v="73"/>
    <n v="65"/>
    <n v="1946"/>
    <n v="10"/>
    <s v="Female"/>
    <s v="518 Main Street"/>
    <n v="36.58"/>
    <n v="-79.400000000000006"/>
    <n v="16745"/>
    <n v="28553"/>
    <n v="19507"/>
    <n v="745"/>
    <n v="5"/>
    <d v="1905-07-15T00:00:00"/>
    <n v="9"/>
    <n v="4"/>
    <d v="2023-09-04T00:00:00"/>
    <s v="Sep-2023"/>
  </r>
  <r>
    <n v="1838"/>
    <n v="18"/>
    <n v="68"/>
    <n v="2001"/>
    <n v="12"/>
    <s v="Female"/>
    <s v="753 East Avenue"/>
    <n v="35.049999999999997"/>
    <n v="-78.87"/>
    <n v="19520"/>
    <n v="39803"/>
    <n v="53607"/>
    <n v="695"/>
    <n v="1"/>
    <d v="1905-07-14T00:00:00"/>
    <n v="11"/>
    <n v="14"/>
    <d v="2022-11-14T00:00:00"/>
    <s v="Nov-2022"/>
  </r>
  <r>
    <n v="798"/>
    <n v="50"/>
    <n v="68"/>
    <n v="1969"/>
    <n v="9"/>
    <s v="Female"/>
    <s v="9982 Summit Boulevard"/>
    <n v="33.57"/>
    <n v="-117.14"/>
    <n v="24069"/>
    <n v="49076"/>
    <n v="56547"/>
    <n v="715"/>
    <n v="4"/>
    <d v="1905-07-14T00:00:00"/>
    <n v="2"/>
    <n v="6"/>
    <d v="2022-02-06T00:00:00"/>
    <s v="Feb-2022"/>
  </r>
  <r>
    <n v="1207"/>
    <n v="41"/>
    <n v="65"/>
    <n v="1978"/>
    <n v="10"/>
    <s v="Male"/>
    <s v="8425 East Lane"/>
    <n v="41.47"/>
    <n v="-81.67"/>
    <n v="27646"/>
    <n v="56368"/>
    <n v="71544"/>
    <n v="664"/>
    <n v="3"/>
    <d v="1905-07-13T00:00:00"/>
    <n v="12"/>
    <n v="28"/>
    <d v="2021-12-28T00:00:00"/>
    <s v="Dec-2021"/>
  </r>
  <r>
    <n v="1012"/>
    <n v="35"/>
    <n v="66"/>
    <n v="1984"/>
    <n v="6"/>
    <s v="Female"/>
    <s v="9006 Ocean Boulevard"/>
    <n v="39.950000000000003"/>
    <n v="-75.16"/>
    <n v="16114"/>
    <n v="32855"/>
    <n v="94228"/>
    <n v="693"/>
    <n v="2"/>
    <d v="1905-07-14T00:00:00"/>
    <n v="10"/>
    <n v="17"/>
    <d v="2022-10-17T00:00:00"/>
    <s v="Oct-2022"/>
  </r>
  <r>
    <n v="844"/>
    <n v="65"/>
    <n v="64"/>
    <n v="1955"/>
    <n v="2"/>
    <s v="Male"/>
    <s v="364 Eighth Drive"/>
    <n v="32.75"/>
    <n v="-97.33"/>
    <n v="21401"/>
    <n v="18149"/>
    <n v="26672"/>
    <n v="738"/>
    <n v="2"/>
    <d v="1905-07-13T00:00:00"/>
    <n v="10"/>
    <n v="22"/>
    <d v="2021-10-22T00:00:00"/>
    <s v="Oct-2021"/>
  </r>
  <r>
    <n v="334"/>
    <n v="44"/>
    <n v="65"/>
    <n v="1975"/>
    <n v="11"/>
    <s v="Male"/>
    <s v="8349 Valley Avenue"/>
    <n v="41.16"/>
    <n v="-82.22"/>
    <n v="19818"/>
    <n v="40407"/>
    <n v="25986"/>
    <n v="697"/>
    <n v="3"/>
    <d v="1905-07-13T00:00:00"/>
    <n v="12"/>
    <n v="15"/>
    <d v="2021-12-15T00:00:00"/>
    <s v="Dec-2021"/>
  </r>
  <r>
    <n v="815"/>
    <n v="19"/>
    <n v="60"/>
    <n v="2000"/>
    <n v="6"/>
    <s v="Male"/>
    <s v="57285 Jefferson Avenue"/>
    <n v="33.61"/>
    <n v="-112.46"/>
    <n v="23747"/>
    <n v="48418"/>
    <n v="73106"/>
    <n v="756"/>
    <n v="2"/>
    <d v="1905-07-15T00:00:00"/>
    <n v="3"/>
    <n v="18"/>
    <d v="2023-03-18T00:00:00"/>
    <s v="Mar-2023"/>
  </r>
  <r>
    <n v="1100"/>
    <n v="61"/>
    <n v="73"/>
    <n v="1958"/>
    <n v="7"/>
    <s v="Male"/>
    <s v="9888 Washington Boulevard"/>
    <n v="40.72"/>
    <n v="-73.510000000000005"/>
    <n v="29337"/>
    <n v="59815"/>
    <n v="73325"/>
    <n v="573"/>
    <n v="2"/>
    <d v="1905-07-15T00:00:00"/>
    <n v="12"/>
    <n v="18"/>
    <d v="2023-12-18T00:00:00"/>
    <s v="Dec-2023"/>
  </r>
  <r>
    <n v="407"/>
    <n v="23"/>
    <n v="66"/>
    <n v="1996"/>
    <n v="8"/>
    <s v="Female"/>
    <s v="9392 Fifth Avenue"/>
    <n v="41.83"/>
    <n v="-87.68"/>
    <n v="20822"/>
    <n v="42454"/>
    <n v="63754"/>
    <n v="750"/>
    <n v="4"/>
    <d v="1905-07-13T00:00:00"/>
    <n v="11"/>
    <n v="28"/>
    <d v="2021-11-28T00:00:00"/>
    <s v="Nov-2021"/>
  </r>
  <r>
    <n v="1244"/>
    <n v="43"/>
    <n v="69"/>
    <n v="1976"/>
    <n v="5"/>
    <s v="Female"/>
    <s v="580 Fifth Boulevard"/>
    <n v="35.28"/>
    <n v="-81.28"/>
    <n v="16073"/>
    <n v="32775"/>
    <n v="72785"/>
    <n v="637"/>
    <n v="1"/>
    <d v="1905-07-13T00:00:00"/>
    <n v="3"/>
    <n v="13"/>
    <d v="2021-03-13T00:00:00"/>
    <s v="Mar-2021"/>
  </r>
  <r>
    <n v="1740"/>
    <n v="36"/>
    <n v="67"/>
    <n v="1983"/>
    <n v="12"/>
    <s v="Male"/>
    <s v="42720 East Drive"/>
    <n v="42.86"/>
    <n v="-88.33"/>
    <n v="28215"/>
    <n v="57532"/>
    <n v="61268"/>
    <n v="735"/>
    <n v="4"/>
    <d v="1905-07-14T00:00:00"/>
    <n v="2"/>
    <n v="2"/>
    <d v="2022-02-02T00:00:00"/>
    <s v="Feb-2022"/>
  </r>
  <r>
    <n v="1754"/>
    <n v="34"/>
    <n v="67"/>
    <n v="1985"/>
    <n v="11"/>
    <s v="Female"/>
    <s v="97 Fourth Drive"/>
    <n v="34.58"/>
    <n v="-94.23"/>
    <n v="12910"/>
    <n v="26325"/>
    <n v="32456"/>
    <n v="562"/>
    <n v="1"/>
    <d v="1905-07-15T00:00:00"/>
    <n v="2"/>
    <n v="10"/>
    <d v="2023-02-10T00:00:00"/>
    <s v="Feb-2023"/>
  </r>
  <r>
    <n v="1184"/>
    <n v="70"/>
    <n v="74"/>
    <n v="1950"/>
    <n v="1"/>
    <s v="Male"/>
    <s v="20382 Park Drive"/>
    <n v="37.56"/>
    <n v="-121.98"/>
    <n v="33727"/>
    <n v="68765"/>
    <n v="75608"/>
    <n v="798"/>
    <n v="5"/>
    <d v="1905-07-14T00:00:00"/>
    <n v="10"/>
    <n v="14"/>
    <d v="2022-10-14T00:00:00"/>
    <s v="Oct-2022"/>
  </r>
  <r>
    <n v="1440"/>
    <n v="26"/>
    <n v="58"/>
    <n v="1993"/>
    <n v="4"/>
    <s v="Male"/>
    <s v="7344 Oak Drive"/>
    <n v="41.42"/>
    <n v="-78.55"/>
    <n v="18965"/>
    <n v="38670"/>
    <n v="80894"/>
    <n v="630"/>
    <n v="1"/>
    <d v="1905-07-14T00:00:00"/>
    <n v="10"/>
    <n v="7"/>
    <d v="2022-10-07T00:00:00"/>
    <s v="Oct-2022"/>
  </r>
  <r>
    <n v="200"/>
    <n v="57"/>
    <n v="65"/>
    <n v="1962"/>
    <n v="11"/>
    <s v="Female"/>
    <s v="4940 Ocean View Drive"/>
    <n v="38.21"/>
    <n v="-82.56"/>
    <n v="17918"/>
    <n v="36528"/>
    <n v="109785"/>
    <n v="701"/>
    <n v="3"/>
    <d v="1905-07-13T00:00:00"/>
    <n v="9"/>
    <n v="16"/>
    <d v="2021-09-16T00:00:00"/>
    <s v="Sep-2021"/>
  </r>
  <r>
    <n v="1446"/>
    <n v="28"/>
    <n v="61"/>
    <n v="1991"/>
    <n v="4"/>
    <s v="Male"/>
    <s v="54 Burns Avenue"/>
    <n v="34.020000000000003"/>
    <n v="-94.73"/>
    <n v="13811"/>
    <n v="28163"/>
    <n v="50872"/>
    <n v="689"/>
    <n v="4"/>
    <d v="1905-07-15T00:00:00"/>
    <n v="10"/>
    <n v="11"/>
    <d v="2023-10-11T00:00:00"/>
    <s v="Oct-2023"/>
  </r>
  <r>
    <n v="1263"/>
    <n v="56"/>
    <n v="70"/>
    <n v="1963"/>
    <n v="8"/>
    <s v="Female"/>
    <s v="212 Mountain View Lane"/>
    <n v="33.950000000000003"/>
    <n v="-84.54"/>
    <n v="17977"/>
    <n v="36652"/>
    <n v="60949"/>
    <n v="600"/>
    <n v="3"/>
    <d v="1905-07-15T00:00:00"/>
    <n v="2"/>
    <n v="25"/>
    <d v="2023-02-25T00:00:00"/>
    <s v="Feb-2023"/>
  </r>
  <r>
    <n v="1483"/>
    <n v="18"/>
    <n v="70"/>
    <n v="2001"/>
    <n v="12"/>
    <s v="Male"/>
    <s v="65690 Bayview Lane"/>
    <n v="41.93"/>
    <n v="-71.290000000000006"/>
    <n v="26693"/>
    <n v="54427"/>
    <n v="96369"/>
    <n v="714"/>
    <n v="2"/>
    <d v="1905-07-15T00:00:00"/>
    <n v="6"/>
    <n v="2"/>
    <d v="2023-06-02T00:00:00"/>
    <s v="Jun-2023"/>
  </r>
  <r>
    <n v="1085"/>
    <n v="27"/>
    <n v="66"/>
    <n v="1992"/>
    <n v="6"/>
    <s v="Female"/>
    <s v="563 Jefferson Boulevard"/>
    <n v="32.97"/>
    <n v="-117.02"/>
    <n v="36390"/>
    <n v="74198"/>
    <n v="16084"/>
    <n v="838"/>
    <n v="3"/>
    <d v="1905-07-14T00:00:00"/>
    <n v="6"/>
    <n v="17"/>
    <d v="2022-06-17T00:00:00"/>
    <s v="Jun-2022"/>
  </r>
  <r>
    <n v="1961"/>
    <n v="18"/>
    <n v="66"/>
    <n v="2002"/>
    <n v="1"/>
    <s v="Male"/>
    <s v="6295 Norfolk Boulevard"/>
    <n v="35.590000000000003"/>
    <n v="-77.37"/>
    <n v="17116"/>
    <n v="34904"/>
    <n v="46002"/>
    <n v="657"/>
    <n v="2"/>
    <d v="1905-07-15T00:00:00"/>
    <n v="2"/>
    <n v="9"/>
    <d v="2023-02-09T00:00:00"/>
    <s v="Feb-2023"/>
  </r>
  <r>
    <n v="776"/>
    <n v="55"/>
    <n v="73"/>
    <n v="1964"/>
    <n v="12"/>
    <s v="Male"/>
    <s v="905 West Avenue"/>
    <n v="35.1"/>
    <n v="-90"/>
    <n v="47798"/>
    <n v="97455"/>
    <n v="219213"/>
    <n v="616"/>
    <n v="2"/>
    <d v="1905-07-15T00:00:00"/>
    <n v="3"/>
    <n v="15"/>
    <d v="2023-03-15T00:00:00"/>
    <s v="Mar-2023"/>
  </r>
  <r>
    <n v="890"/>
    <n v="37"/>
    <n v="66"/>
    <n v="1983"/>
    <n v="1"/>
    <s v="Female"/>
    <s v="911 Ocean Boulevard"/>
    <n v="33.869999999999997"/>
    <n v="-117.89"/>
    <n v="25592"/>
    <n v="52181"/>
    <n v="26792"/>
    <n v="727"/>
    <n v="2"/>
    <d v="1905-07-14T00:00:00"/>
    <n v="1"/>
    <n v="6"/>
    <d v="2022-01-06T00:00:00"/>
    <s v="Jan-2022"/>
  </r>
  <r>
    <n v="1445"/>
    <n v="68"/>
    <n v="68"/>
    <n v="1951"/>
    <n v="6"/>
    <s v="Male"/>
    <s v="8199 Park Boulevard"/>
    <n v="41.12"/>
    <n v="-85.87"/>
    <n v="17969"/>
    <n v="27939"/>
    <n v="11243"/>
    <n v="841"/>
    <n v="5"/>
    <d v="1905-07-13T00:00:00"/>
    <n v="5"/>
    <n v="24"/>
    <d v="2021-05-24T00:00:00"/>
    <s v="May-2021"/>
  </r>
  <r>
    <n v="74"/>
    <n v="54"/>
    <n v="74"/>
    <n v="1965"/>
    <n v="5"/>
    <s v="Female"/>
    <s v="1444 Plum Boulevard"/>
    <n v="38.86"/>
    <n v="-104.76"/>
    <n v="20579"/>
    <n v="41957"/>
    <n v="151027"/>
    <n v="783"/>
    <n v="3"/>
    <d v="1905-07-14T00:00:00"/>
    <n v="11"/>
    <n v="7"/>
    <d v="2022-11-07T00:00:00"/>
    <s v="Nov-2022"/>
  </r>
  <r>
    <n v="1216"/>
    <n v="26"/>
    <n v="61"/>
    <n v="1993"/>
    <n v="11"/>
    <s v="Female"/>
    <s v="9129 Lexington Lane"/>
    <n v="37.74"/>
    <n v="-84.29"/>
    <n v="19666"/>
    <n v="40102"/>
    <n v="57857"/>
    <n v="601"/>
    <n v="6"/>
    <d v="1905-07-15T00:00:00"/>
    <n v="8"/>
    <n v="9"/>
    <d v="2023-08-09T00:00:00"/>
    <s v="Aug-2023"/>
  </r>
  <r>
    <n v="797"/>
    <n v="61"/>
    <n v="69"/>
    <n v="1958"/>
    <n v="9"/>
    <s v="Female"/>
    <s v="7945 Fourth Avenue"/>
    <n v="21.3"/>
    <n v="-157.85"/>
    <n v="30410"/>
    <n v="62005"/>
    <n v="149968"/>
    <n v="651"/>
    <n v="9"/>
    <d v="1905-07-15T00:00:00"/>
    <n v="8"/>
    <n v="3"/>
    <d v="2023-08-03T00:00:00"/>
    <s v="Aug-2023"/>
  </r>
  <r>
    <n v="610"/>
    <n v="18"/>
    <n v="58"/>
    <n v="2002"/>
    <n v="1"/>
    <s v="Male"/>
    <s v="36 First Drive"/>
    <n v="47.78"/>
    <n v="-117.45"/>
    <n v="21609"/>
    <n v="44061"/>
    <n v="107955"/>
    <n v="713"/>
    <n v="4"/>
    <d v="1905-07-14T00:00:00"/>
    <n v="4"/>
    <n v="10"/>
    <d v="2022-04-10T00:00:00"/>
    <s v="Apr-2022"/>
  </r>
  <r>
    <n v="1917"/>
    <n v="49"/>
    <n v="69"/>
    <n v="1970"/>
    <n v="5"/>
    <s v="Male"/>
    <s v="3225 Lexington Street"/>
    <n v="40.92"/>
    <n v="-72.92"/>
    <n v="28694"/>
    <n v="58503"/>
    <n v="37838"/>
    <n v="680"/>
    <n v="4"/>
    <d v="1905-07-14T00:00:00"/>
    <n v="3"/>
    <n v="9"/>
    <d v="2022-03-09T00:00:00"/>
    <s v="Mar-2022"/>
  </r>
  <r>
    <n v="975"/>
    <n v="28"/>
    <n v="67"/>
    <n v="1991"/>
    <n v="5"/>
    <s v="Female"/>
    <s v="34542 Ninth Drive"/>
    <n v="42.88"/>
    <n v="-78.849999999999994"/>
    <n v="14456"/>
    <n v="29478"/>
    <n v="39224"/>
    <n v="675"/>
    <n v="2"/>
    <d v="1905-07-15T00:00:00"/>
    <n v="7"/>
    <n v="18"/>
    <d v="2023-07-18T00:00:00"/>
    <s v="Jul-2023"/>
  </r>
  <r>
    <n v="109"/>
    <n v="29"/>
    <n v="66"/>
    <n v="1990"/>
    <n v="8"/>
    <s v="Female"/>
    <s v="933 Sussex Drive"/>
    <n v="45.6"/>
    <n v="-108.68"/>
    <n v="19625"/>
    <n v="40005"/>
    <n v="37694"/>
    <n v="737"/>
    <n v="2"/>
    <d v="1905-07-14T00:00:00"/>
    <n v="5"/>
    <n v="2"/>
    <d v="2022-05-02T00:00:00"/>
    <s v="May-2022"/>
  </r>
  <r>
    <n v="547"/>
    <n v="70"/>
    <n v="66"/>
    <n v="1949"/>
    <n v="5"/>
    <s v="Male"/>
    <s v="111 Hillside Avenue"/>
    <n v="42.62"/>
    <n v="-88.63"/>
    <n v="18351"/>
    <n v="31901"/>
    <n v="16285"/>
    <n v="778"/>
    <n v="4"/>
    <d v="1905-07-15T00:00:00"/>
    <n v="12"/>
    <n v="17"/>
    <d v="2023-12-17T00:00:00"/>
    <s v="Dec-2023"/>
  </r>
  <r>
    <n v="347"/>
    <n v="28"/>
    <n v="63"/>
    <n v="1991"/>
    <n v="8"/>
    <s v="Female"/>
    <s v="5671 Sussex Drive"/>
    <n v="25.77"/>
    <n v="-80.2"/>
    <n v="21602"/>
    <n v="44046"/>
    <n v="57982"/>
    <n v="557"/>
    <n v="3"/>
    <d v="1905-07-14T00:00:00"/>
    <n v="7"/>
    <n v="19"/>
    <d v="2022-07-19T00:00:00"/>
    <s v="Jul-2022"/>
  </r>
  <r>
    <n v="201"/>
    <n v="61"/>
    <n v="65"/>
    <n v="1958"/>
    <n v="5"/>
    <s v="Male"/>
    <s v="206 Pine Lane"/>
    <n v="41.52"/>
    <n v="-88.12"/>
    <n v="17567"/>
    <n v="35823"/>
    <n v="96691"/>
    <n v="732"/>
    <n v="3"/>
    <d v="1905-07-14T00:00:00"/>
    <n v="3"/>
    <n v="8"/>
    <d v="2022-03-08T00:00:00"/>
    <s v="Mar-2022"/>
  </r>
  <r>
    <n v="1368"/>
    <n v="29"/>
    <n v="69"/>
    <n v="1990"/>
    <n v="5"/>
    <s v="Female"/>
    <s v="637 Littlewood Drive"/>
    <n v="37.22"/>
    <n v="-77.28"/>
    <n v="22059"/>
    <n v="44976"/>
    <n v="80109"/>
    <n v="717"/>
    <n v="2"/>
    <d v="1905-07-15T00:00:00"/>
    <n v="10"/>
    <n v="10"/>
    <d v="2023-10-10T00:00:00"/>
    <s v="Oct-2023"/>
  </r>
  <r>
    <n v="1547"/>
    <n v="28"/>
    <n v="66"/>
    <n v="1992"/>
    <n v="2"/>
    <s v="Male"/>
    <s v="768 Valley Stream Drive"/>
    <n v="43.54"/>
    <n v="-89.46"/>
    <n v="19635"/>
    <n v="40035"/>
    <n v="69241"/>
    <n v="684"/>
    <n v="2"/>
    <d v="1905-07-15T00:00:00"/>
    <n v="3"/>
    <n v="1"/>
    <d v="2023-03-01T00:00:00"/>
    <s v="Mar-2023"/>
  </r>
  <r>
    <n v="1812"/>
    <n v="31"/>
    <n v="62"/>
    <n v="1988"/>
    <n v="5"/>
    <s v="Female"/>
    <s v="551 Essex Drive"/>
    <n v="34.78"/>
    <n v="-92.25"/>
    <n v="25002"/>
    <n v="50978"/>
    <n v="76898"/>
    <n v="574"/>
    <n v="2"/>
    <d v="1905-07-13T00:00:00"/>
    <n v="12"/>
    <n v="15"/>
    <d v="2021-12-15T00:00:00"/>
    <s v="Dec-2021"/>
  </r>
  <r>
    <n v="1379"/>
    <n v="76"/>
    <n v="72"/>
    <n v="1943"/>
    <n v="6"/>
    <s v="Male"/>
    <s v="93374 11th Street"/>
    <n v="42.58"/>
    <n v="-82.91"/>
    <n v="19780"/>
    <n v="34408"/>
    <n v="9107"/>
    <n v="701"/>
    <n v="4"/>
    <d v="1905-07-14T00:00:00"/>
    <n v="6"/>
    <n v="20"/>
    <d v="2022-06-20T00:00:00"/>
    <s v="Jun-2022"/>
  </r>
  <r>
    <n v="82"/>
    <n v="22"/>
    <n v="68"/>
    <n v="1997"/>
    <n v="9"/>
    <s v="Female"/>
    <s v="6054 Main Avenue"/>
    <n v="41.83"/>
    <n v="-87.68"/>
    <n v="0"/>
    <n v="2026"/>
    <n v="1417"/>
    <n v="779"/>
    <n v="1"/>
    <d v="1905-07-13T00:00:00"/>
    <n v="2"/>
    <n v="22"/>
    <d v="2021-02-22T00:00:00"/>
    <s v="Feb-2021"/>
  </r>
  <r>
    <n v="1053"/>
    <n v="59"/>
    <n v="66"/>
    <n v="1960"/>
    <n v="5"/>
    <s v="Male"/>
    <s v="756 El Camino Avenue"/>
    <n v="28.65"/>
    <n v="-81.180000000000007"/>
    <n v="27255"/>
    <n v="55571"/>
    <n v="93460"/>
    <n v="636"/>
    <n v="3"/>
    <d v="1905-07-14T00:00:00"/>
    <n v="6"/>
    <n v="7"/>
    <d v="2022-06-07T00:00:00"/>
    <s v="Jun-2022"/>
  </r>
  <r>
    <n v="1893"/>
    <n v="26"/>
    <n v="59"/>
    <n v="1993"/>
    <n v="12"/>
    <s v="Male"/>
    <s v="6222 Sixth Lane"/>
    <n v="43.1"/>
    <n v="-71.73"/>
    <n v="26084"/>
    <n v="53182"/>
    <n v="99550"/>
    <n v="623"/>
    <n v="1"/>
    <d v="1905-07-13T00:00:00"/>
    <n v="5"/>
    <n v="13"/>
    <d v="2021-05-13T00:00:00"/>
    <s v="May-2021"/>
  </r>
  <r>
    <n v="955"/>
    <n v="33"/>
    <n v="67"/>
    <n v="1987"/>
    <n v="2"/>
    <s v="Male"/>
    <s v="6785 Valley Stream Boulevard"/>
    <n v="40.28"/>
    <n v="-80.599999999999994"/>
    <n v="16648"/>
    <n v="33944"/>
    <n v="53353"/>
    <n v="798"/>
    <n v="4"/>
    <d v="1905-07-15T00:00:00"/>
    <n v="8"/>
    <n v="27"/>
    <d v="2023-08-27T00:00:00"/>
    <s v="Aug-2023"/>
  </r>
  <r>
    <n v="856"/>
    <n v="54"/>
    <n v="59"/>
    <n v="1965"/>
    <n v="7"/>
    <s v="Male"/>
    <s v="275 Tenth Street"/>
    <n v="38.979999999999997"/>
    <n v="-77.12"/>
    <n v="56069"/>
    <n v="114318"/>
    <n v="328089"/>
    <n v="748"/>
    <n v="3"/>
    <d v="1905-07-13T00:00:00"/>
    <n v="3"/>
    <n v="25"/>
    <d v="2021-03-25T00:00:00"/>
    <s v="Mar-2021"/>
  </r>
  <r>
    <n v="1361"/>
    <n v="67"/>
    <n v="66"/>
    <n v="1952"/>
    <n v="12"/>
    <s v="Male"/>
    <s v="9385 Lincoln Drive"/>
    <n v="42.38"/>
    <n v="-83.1"/>
    <n v="14848"/>
    <n v="28714"/>
    <n v="12978"/>
    <n v="638"/>
    <n v="2"/>
    <d v="1905-07-13T00:00:00"/>
    <n v="8"/>
    <n v="27"/>
    <d v="2021-08-27T00:00:00"/>
    <s v="Aug-2021"/>
  </r>
  <r>
    <n v="261"/>
    <n v="41"/>
    <n v="66"/>
    <n v="1979"/>
    <n v="2"/>
    <s v="Male"/>
    <s v="7061 Littlewood Street"/>
    <n v="36"/>
    <n v="-114.96"/>
    <n v="28985"/>
    <n v="59093"/>
    <n v="117325"/>
    <n v="737"/>
    <n v="5"/>
    <d v="1905-07-15T00:00:00"/>
    <n v="3"/>
    <n v="24"/>
    <d v="2023-03-24T00:00:00"/>
    <s v="Mar-2023"/>
  </r>
  <r>
    <n v="64"/>
    <n v="39"/>
    <n v="68"/>
    <n v="1980"/>
    <n v="3"/>
    <s v="Female"/>
    <s v="95 12th Avenue"/>
    <n v="34"/>
    <n v="-118.03"/>
    <n v="25242"/>
    <n v="51465"/>
    <n v="0"/>
    <n v="702"/>
    <n v="2"/>
    <d v="1905-07-14T00:00:00"/>
    <n v="5"/>
    <n v="21"/>
    <d v="2022-05-21T00:00:00"/>
    <s v="May-2022"/>
  </r>
  <r>
    <n v="1864"/>
    <n v="20"/>
    <n v="69"/>
    <n v="1999"/>
    <n v="8"/>
    <s v="Male"/>
    <s v="1177 Elm Avenue"/>
    <n v="42.79"/>
    <n v="-73.67"/>
    <n v="24904"/>
    <n v="50776"/>
    <n v="19785"/>
    <n v="701"/>
    <n v="1"/>
    <d v="1905-07-13T00:00:00"/>
    <n v="4"/>
    <n v="10"/>
    <d v="2021-04-10T00:00:00"/>
    <s v="Apr-2021"/>
  </r>
  <r>
    <n v="1768"/>
    <n v="28"/>
    <n v="65"/>
    <n v="1991"/>
    <n v="9"/>
    <s v="Female"/>
    <s v="3615 Lafayette Boulevard"/>
    <n v="40.43"/>
    <n v="-75.34"/>
    <n v="25205"/>
    <n v="51391"/>
    <n v="84768"/>
    <n v="573"/>
    <n v="1"/>
    <d v="1905-07-15T00:00:00"/>
    <n v="5"/>
    <n v="22"/>
    <d v="2023-05-22T00:00:00"/>
    <s v="May-2023"/>
  </r>
  <r>
    <n v="1151"/>
    <n v="53"/>
    <n v="65"/>
    <n v="1966"/>
    <n v="12"/>
    <s v="Male"/>
    <s v="353 South Boulevard"/>
    <n v="40.35"/>
    <n v="-74.650000000000006"/>
    <n v="0"/>
    <n v="920"/>
    <n v="1914"/>
    <n v="788"/>
    <n v="3"/>
    <d v="1905-07-14T00:00:00"/>
    <n v="3"/>
    <n v="19"/>
    <d v="2022-03-19T00:00:00"/>
    <s v="Mar-2022"/>
  </r>
  <r>
    <n v="356"/>
    <n v="50"/>
    <n v="73"/>
    <n v="1969"/>
    <n v="10"/>
    <s v="Female"/>
    <s v="24 River Avenue"/>
    <n v="27.19"/>
    <n v="-80.239999999999995"/>
    <n v="20315"/>
    <n v="41420"/>
    <n v="0"/>
    <n v="691"/>
    <n v="5"/>
    <d v="1905-07-15T00:00:00"/>
    <n v="4"/>
    <n v="20"/>
    <d v="2023-04-20T00:00:00"/>
    <s v="Apr-2023"/>
  </r>
  <r>
    <n v="1393"/>
    <n v="52"/>
    <n v="67"/>
    <n v="1967"/>
    <n v="4"/>
    <s v="Female"/>
    <s v="6467 Birch Street"/>
    <n v="41.25"/>
    <n v="-97.12"/>
    <n v="16901"/>
    <n v="34460"/>
    <n v="43936"/>
    <n v="692"/>
    <n v="2"/>
    <d v="1905-07-14T00:00:00"/>
    <n v="3"/>
    <n v="20"/>
    <d v="2022-03-20T00:00:00"/>
    <s v="Mar-2022"/>
  </r>
  <r>
    <n v="865"/>
    <n v="41"/>
    <n v="65"/>
    <n v="1979"/>
    <n v="2"/>
    <s v="Male"/>
    <s v="9684 Grant Drive"/>
    <n v="38.06"/>
    <n v="-78.900000000000006"/>
    <n v="18531"/>
    <n v="37786"/>
    <n v="107692"/>
    <n v="693"/>
    <n v="5"/>
    <d v="1905-07-13T00:00:00"/>
    <n v="3"/>
    <n v="2"/>
    <d v="2021-03-02T00:00:00"/>
    <s v="Mar-2021"/>
  </r>
  <r>
    <n v="1914"/>
    <n v="21"/>
    <n v="70"/>
    <n v="1998"/>
    <n v="4"/>
    <s v="Female"/>
    <s v="5259 Lake Drive"/>
    <n v="36.78"/>
    <n v="-76.08"/>
    <n v="20678"/>
    <n v="42161"/>
    <n v="59210"/>
    <n v="672"/>
    <n v="1"/>
    <d v="1905-07-13T00:00:00"/>
    <n v="2"/>
    <n v="11"/>
    <d v="2021-02-11T00:00:00"/>
    <s v="Feb-2021"/>
  </r>
  <r>
    <n v="1641"/>
    <n v="30"/>
    <n v="69"/>
    <n v="1989"/>
    <n v="3"/>
    <s v="Male"/>
    <s v="3636 El Camino Avenue"/>
    <n v="39.090000000000003"/>
    <n v="-84.51"/>
    <n v="25503"/>
    <n v="51998"/>
    <n v="73575"/>
    <n v="640"/>
    <n v="1"/>
    <d v="1905-07-14T00:00:00"/>
    <n v="11"/>
    <n v="15"/>
    <d v="2022-11-15T00:00:00"/>
    <s v="Nov-2022"/>
  </r>
  <r>
    <n v="707"/>
    <n v="22"/>
    <n v="67"/>
    <n v="1997"/>
    <n v="12"/>
    <s v="Female"/>
    <s v="5941 South Lane"/>
    <n v="34.72"/>
    <n v="-82.78"/>
    <n v="18271"/>
    <n v="37253"/>
    <n v="63522"/>
    <n v="576"/>
    <n v="1"/>
    <d v="1905-07-13T00:00:00"/>
    <n v="11"/>
    <n v="18"/>
    <d v="2021-11-18T00:00:00"/>
    <s v="Nov-2021"/>
  </r>
  <r>
    <n v="3"/>
    <n v="49"/>
    <n v="65"/>
    <n v="1970"/>
    <n v="12"/>
    <s v="Male"/>
    <s v="840 Elm Avenue"/>
    <n v="33.89"/>
    <n v="-98.51"/>
    <n v="13705"/>
    <n v="27943"/>
    <n v="18693"/>
    <n v="681"/>
    <n v="4"/>
    <d v="1905-07-15T00:00:00"/>
    <n v="6"/>
    <n v="23"/>
    <d v="2023-06-23T00:00:00"/>
    <s v="Jun-2023"/>
  </r>
  <r>
    <n v="754"/>
    <n v="76"/>
    <n v="69"/>
    <n v="1943"/>
    <n v="3"/>
    <s v="Female"/>
    <s v="15 Elm Lane"/>
    <n v="33.69"/>
    <n v="-78.89"/>
    <n v="19025"/>
    <n v="32817"/>
    <n v="27209"/>
    <n v="705"/>
    <n v="6"/>
    <d v="1905-07-14T00:00:00"/>
    <n v="7"/>
    <n v="16"/>
    <d v="2022-07-16T00:00:00"/>
    <s v="Jul-2022"/>
  </r>
  <r>
    <n v="148"/>
    <n v="62"/>
    <n v="66"/>
    <n v="1957"/>
    <n v="8"/>
    <s v="Male"/>
    <s v="7378 Park Lane"/>
    <n v="43.6"/>
    <n v="-71.739999999999995"/>
    <n v="18972"/>
    <n v="38681"/>
    <n v="113190"/>
    <n v="663"/>
    <n v="5"/>
    <d v="1905-07-14T00:00:00"/>
    <n v="6"/>
    <n v="22"/>
    <d v="2022-06-22T00:00:00"/>
    <s v="Jun-2022"/>
  </r>
  <r>
    <n v="127"/>
    <n v="48"/>
    <n v="68"/>
    <n v="1971"/>
    <n v="7"/>
    <s v="Male"/>
    <s v="671 Little Creek Street"/>
    <n v="31.7"/>
    <n v="-86.26"/>
    <n v="15474"/>
    <n v="31553"/>
    <n v="63938"/>
    <n v="729"/>
    <n v="3"/>
    <d v="1905-07-14T00:00:00"/>
    <n v="1"/>
    <n v="14"/>
    <d v="2022-01-14T00:00:00"/>
    <s v="Jan-2022"/>
  </r>
  <r>
    <n v="1675"/>
    <n v="36"/>
    <n v="70"/>
    <n v="1983"/>
    <n v="8"/>
    <s v="Male"/>
    <s v="97 Little Creek Boulevard"/>
    <n v="47.14"/>
    <n v="-122.32"/>
    <n v="24519"/>
    <n v="49993"/>
    <n v="52978"/>
    <n v="767"/>
    <n v="3"/>
    <d v="1905-07-13T00:00:00"/>
    <n v="7"/>
    <n v="26"/>
    <d v="2021-07-26T00:00:00"/>
    <s v="Jul-2021"/>
  </r>
  <r>
    <n v="747"/>
    <n v="63"/>
    <n v="64"/>
    <n v="1956"/>
    <n v="4"/>
    <s v="Male"/>
    <s v="716 Lafayette Street"/>
    <n v="39.33"/>
    <n v="-82.23"/>
    <n v="14137"/>
    <n v="28828"/>
    <n v="49793"/>
    <n v="687"/>
    <n v="4"/>
    <d v="1905-07-15T00:00:00"/>
    <n v="5"/>
    <n v="17"/>
    <d v="2023-05-17T00:00:00"/>
    <s v="May-2023"/>
  </r>
  <r>
    <n v="1942"/>
    <n v="77"/>
    <n v="63"/>
    <n v="1942"/>
    <n v="3"/>
    <s v="Female"/>
    <s v="2073 South Avenue"/>
    <n v="40.71"/>
    <n v="-73.989999999999995"/>
    <n v="0"/>
    <n v="1"/>
    <n v="0"/>
    <n v="673"/>
    <n v="3"/>
    <d v="1905-07-15T00:00:00"/>
    <n v="12"/>
    <n v="22"/>
    <d v="2023-12-22T00:00:00"/>
    <s v="Dec-2023"/>
  </r>
  <r>
    <n v="452"/>
    <n v="31"/>
    <n v="74"/>
    <n v="1988"/>
    <n v="3"/>
    <s v="Male"/>
    <s v="557 Catherine Drive"/>
    <n v="29.76"/>
    <n v="-95.38"/>
    <n v="31072"/>
    <n v="63356"/>
    <n v="140107"/>
    <n v="704"/>
    <n v="5"/>
    <d v="1905-07-14T00:00:00"/>
    <n v="6"/>
    <n v="19"/>
    <d v="2022-06-19T00:00:00"/>
    <s v="Jun-2022"/>
  </r>
  <r>
    <n v="1157"/>
    <n v="33"/>
    <n v="58"/>
    <n v="1986"/>
    <n v="12"/>
    <s v="Female"/>
    <s v="1884 Lake Avenue"/>
    <n v="32.979999999999997"/>
    <n v="-96.89"/>
    <n v="28213"/>
    <n v="57526"/>
    <n v="82715"/>
    <n v="812"/>
    <n v="1"/>
    <d v="1905-07-15T00:00:00"/>
    <n v="9"/>
    <n v="13"/>
    <d v="2023-09-13T00:00:00"/>
    <s v="Sep-2023"/>
  </r>
  <r>
    <n v="1534"/>
    <n v="36"/>
    <n v="65"/>
    <n v="1983"/>
    <n v="7"/>
    <s v="Male"/>
    <s v="1531 North Lane"/>
    <n v="39.9"/>
    <n v="-74.989999999999995"/>
    <n v="39626"/>
    <n v="80794"/>
    <n v="3867"/>
    <n v="803"/>
    <n v="2"/>
    <d v="1905-07-13T00:00:00"/>
    <n v="5"/>
    <n v="6"/>
    <d v="2021-05-06T00:00:00"/>
    <s v="May-2021"/>
  </r>
  <r>
    <n v="1086"/>
    <n v="57"/>
    <n v="64"/>
    <n v="1962"/>
    <n v="12"/>
    <s v="Female"/>
    <s v="442 Burns Boulevard"/>
    <n v="42.02"/>
    <n v="-71.209999999999994"/>
    <n v="37407"/>
    <n v="76274"/>
    <n v="102611"/>
    <n v="698"/>
    <n v="2"/>
    <d v="1905-07-15T00:00:00"/>
    <n v="9"/>
    <n v="25"/>
    <d v="2023-09-25T00:00:00"/>
    <s v="Sep-2023"/>
  </r>
  <r>
    <n v="1984"/>
    <n v="29"/>
    <n v="60"/>
    <n v="1990"/>
    <n v="5"/>
    <s v="Female"/>
    <s v="8265 Mountain View Drive"/>
    <n v="43.97"/>
    <n v="-88.95"/>
    <n v="19059"/>
    <n v="38861"/>
    <n v="62080"/>
    <n v="528"/>
    <n v="1"/>
    <d v="1905-07-13T00:00:00"/>
    <n v="8"/>
    <n v="16"/>
    <d v="2021-08-16T00:00:00"/>
    <s v="Aug-2021"/>
  </r>
  <r>
    <n v="835"/>
    <n v="32"/>
    <n v="65"/>
    <n v="1987"/>
    <n v="4"/>
    <s v="Male"/>
    <s v="549 Rose Drive"/>
    <n v="29.79"/>
    <n v="-90.82"/>
    <n v="22223"/>
    <n v="45312"/>
    <n v="11788"/>
    <n v="681"/>
    <n v="4"/>
    <d v="1905-07-13T00:00:00"/>
    <n v="6"/>
    <n v="27"/>
    <d v="2021-06-27T00:00:00"/>
    <s v="Jun-2021"/>
  </r>
  <r>
    <n v="758"/>
    <n v="63"/>
    <n v="68"/>
    <n v="1956"/>
    <n v="12"/>
    <s v="Male"/>
    <s v="39126 El Camino Boulevard"/>
    <n v="34.090000000000003"/>
    <n v="-118.13"/>
    <n v="21178"/>
    <n v="43180"/>
    <n v="36832"/>
    <n v="764"/>
    <n v="5"/>
    <d v="1905-07-14T00:00:00"/>
    <n v="10"/>
    <n v="1"/>
    <d v="2022-10-01T00:00:00"/>
    <s v="Oct-2022"/>
  </r>
  <r>
    <n v="1795"/>
    <n v="25"/>
    <n v="66"/>
    <n v="1994"/>
    <n v="10"/>
    <s v="Female"/>
    <s v="79 Hill Avenue"/>
    <n v="45.25"/>
    <n v="-93.33"/>
    <n v="29580"/>
    <n v="60310"/>
    <n v="91017"/>
    <n v="647"/>
    <n v="6"/>
    <d v="1905-07-14T00:00:00"/>
    <n v="6"/>
    <n v="3"/>
    <d v="2022-06-03T00:00:00"/>
    <s v="Jun-2022"/>
  </r>
  <r>
    <n v="1221"/>
    <n v="64"/>
    <n v="69"/>
    <n v="1955"/>
    <n v="11"/>
    <s v="Female"/>
    <s v="6606 Jefferson Avenue"/>
    <n v="33.92"/>
    <n v="-117.24"/>
    <n v="15079"/>
    <n v="30747"/>
    <n v="51667"/>
    <n v="850"/>
    <n v="4"/>
    <d v="1905-07-14T00:00:00"/>
    <n v="2"/>
    <n v="14"/>
    <d v="2022-02-14T00:00:00"/>
    <s v="Feb-2022"/>
  </r>
  <r>
    <n v="1821"/>
    <n v="21"/>
    <n v="68"/>
    <n v="1998"/>
    <n v="9"/>
    <s v="Male"/>
    <s v="740 Burns Lane"/>
    <n v="38.270000000000003"/>
    <n v="-104.62"/>
    <n v="21394"/>
    <n v="43617"/>
    <n v="16661"/>
    <n v="803"/>
    <n v="3"/>
    <d v="1905-07-15T00:00:00"/>
    <n v="8"/>
    <n v="9"/>
    <d v="2023-08-09T00:00:00"/>
    <s v="Aug-2023"/>
  </r>
  <r>
    <n v="1248"/>
    <n v="51"/>
    <n v="71"/>
    <n v="1968"/>
    <n v="7"/>
    <s v="Female"/>
    <s v="32299 Federal Street"/>
    <n v="42.68"/>
    <n v="-89.01"/>
    <n v="21278"/>
    <n v="43386"/>
    <n v="2192"/>
    <n v="698"/>
    <n v="3"/>
    <d v="1905-07-13T00:00:00"/>
    <n v="4"/>
    <n v="12"/>
    <d v="2021-04-12T00:00:00"/>
    <s v="Apr-2021"/>
  </r>
  <r>
    <n v="1900"/>
    <n v="62"/>
    <n v="62"/>
    <n v="1958"/>
    <n v="2"/>
    <s v="Female"/>
    <s v="690 Oak Street"/>
    <n v="43.06"/>
    <n v="-87.96"/>
    <n v="19483"/>
    <n v="36465"/>
    <n v="12789"/>
    <n v="688"/>
    <n v="1"/>
    <d v="1905-07-13T00:00:00"/>
    <n v="5"/>
    <n v="11"/>
    <d v="2021-05-11T00:00:00"/>
    <s v="May-2021"/>
  </r>
  <r>
    <n v="597"/>
    <n v="72"/>
    <n v="66"/>
    <n v="1948"/>
    <n v="1"/>
    <s v="Male"/>
    <s v="5138 North Drive"/>
    <n v="37.74"/>
    <n v="-122.44"/>
    <n v="51692"/>
    <n v="65055"/>
    <n v="1676"/>
    <n v="736"/>
    <n v="6"/>
    <d v="1905-07-13T00:00:00"/>
    <n v="2"/>
    <n v="18"/>
    <d v="2021-02-18T00:00:00"/>
    <s v="Feb-2021"/>
  </r>
  <r>
    <n v="1620"/>
    <n v="21"/>
    <n v="68"/>
    <n v="1998"/>
    <n v="6"/>
    <s v="Male"/>
    <s v="2537 Forest Boulevard"/>
    <n v="32.33"/>
    <n v="-96.62"/>
    <n v="18112"/>
    <n v="36924"/>
    <n v="71952"/>
    <n v="701"/>
    <n v="3"/>
    <d v="1905-07-15T00:00:00"/>
    <n v="2"/>
    <n v="26"/>
    <d v="2023-02-26T00:00:00"/>
    <s v="Feb-2023"/>
  </r>
  <r>
    <n v="1213"/>
    <n v="34"/>
    <n v="69"/>
    <n v="1985"/>
    <n v="11"/>
    <s v="Male"/>
    <s v="860 George Avenue"/>
    <n v="38.619999999999997"/>
    <n v="-122.61"/>
    <n v="21373"/>
    <n v="43579"/>
    <n v="96994"/>
    <n v="795"/>
    <n v="3"/>
    <d v="1905-07-15T00:00:00"/>
    <n v="1"/>
    <n v="16"/>
    <d v="2023-01-16T00:00:00"/>
    <s v="Jan-2023"/>
  </r>
  <r>
    <n v="619"/>
    <n v="54"/>
    <n v="65"/>
    <n v="1965"/>
    <n v="12"/>
    <s v="Male"/>
    <s v="498 Littlewood Avenue"/>
    <n v="44.01"/>
    <n v="-92.47"/>
    <n v="26478"/>
    <n v="53986"/>
    <n v="58381"/>
    <n v="748"/>
    <n v="4"/>
    <d v="1905-07-14T00:00:00"/>
    <n v="10"/>
    <n v="26"/>
    <d v="2022-10-26T00:00:00"/>
    <s v="Oct-2022"/>
  </r>
  <r>
    <n v="1043"/>
    <n v="21"/>
    <n v="61"/>
    <n v="1998"/>
    <n v="9"/>
    <s v="Female"/>
    <s v="95 Burns Drive"/>
    <n v="42.37"/>
    <n v="-71.11"/>
    <n v="47637"/>
    <n v="97127"/>
    <n v="210206"/>
    <n v="660"/>
    <n v="2"/>
    <d v="1905-07-13T00:00:00"/>
    <n v="7"/>
    <n v="3"/>
    <d v="2021-07-03T00:00:00"/>
    <s v="Jul-2021"/>
  </r>
  <r>
    <n v="394"/>
    <n v="52"/>
    <n v="71"/>
    <n v="1967"/>
    <n v="4"/>
    <s v="Male"/>
    <s v="514 Pine Boulevard"/>
    <n v="41.09"/>
    <n v="-73.55"/>
    <n v="34138"/>
    <n v="69604"/>
    <n v="47193"/>
    <n v="684"/>
    <n v="4"/>
    <d v="1905-07-13T00:00:00"/>
    <n v="4"/>
    <n v="4"/>
    <d v="2021-04-04T00:00:00"/>
    <s v="Apr-2021"/>
  </r>
  <r>
    <n v="1376"/>
    <n v="49"/>
    <n v="68"/>
    <n v="1971"/>
    <n v="1"/>
    <s v="Female"/>
    <s v="97536 Summit Street"/>
    <n v="30.51"/>
    <n v="-97.83"/>
    <n v="30418"/>
    <n v="62019"/>
    <n v="85666"/>
    <n v="543"/>
    <n v="4"/>
    <d v="1905-07-14T00:00:00"/>
    <n v="3"/>
    <n v="28"/>
    <d v="2022-03-28T00:00:00"/>
    <s v="Mar-2022"/>
  </r>
  <r>
    <n v="834"/>
    <n v="19"/>
    <n v="68"/>
    <n v="2000"/>
    <n v="11"/>
    <s v="Male"/>
    <s v="723 Summit Drive"/>
    <n v="33.950000000000003"/>
    <n v="-118.36"/>
    <n v="15965"/>
    <n v="32550"/>
    <n v="82878"/>
    <n v="746"/>
    <n v="6"/>
    <d v="1905-07-13T00:00:00"/>
    <n v="9"/>
    <n v="12"/>
    <d v="2021-09-12T00:00:00"/>
    <s v="Sep-2021"/>
  </r>
  <r>
    <n v="837"/>
    <n v="30"/>
    <n v="65"/>
    <n v="1989"/>
    <n v="4"/>
    <s v="Male"/>
    <s v="445 Fifth Avenue"/>
    <n v="39.15"/>
    <n v="-80.349999999999994"/>
    <n v="17701"/>
    <n v="36092"/>
    <n v="63276"/>
    <n v="679"/>
    <n v="1"/>
    <d v="1905-07-14T00:00:00"/>
    <n v="8"/>
    <n v="10"/>
    <d v="2022-08-10T00:00:00"/>
    <s v="Aug-2022"/>
  </r>
  <r>
    <n v="1257"/>
    <n v="55"/>
    <n v="67"/>
    <n v="1964"/>
    <n v="7"/>
    <s v="Male"/>
    <s v="287 Pine Lane"/>
    <n v="47.79"/>
    <n v="-122.3"/>
    <n v="23668"/>
    <n v="48259"/>
    <n v="146774"/>
    <n v="721"/>
    <n v="3"/>
    <d v="1905-07-13T00:00:00"/>
    <n v="10"/>
    <n v="3"/>
    <d v="2021-10-03T00:00:00"/>
    <s v="Oct-2021"/>
  </r>
  <r>
    <n v="1966"/>
    <n v="42"/>
    <n v="68"/>
    <n v="1977"/>
    <n v="11"/>
    <s v="Male"/>
    <s v="3835 Norfolk Street"/>
    <n v="36.049999999999997"/>
    <n v="-90.51"/>
    <n v="15447"/>
    <n v="31499"/>
    <n v="45661"/>
    <n v="782"/>
    <n v="4"/>
    <d v="1905-07-13T00:00:00"/>
    <n v="8"/>
    <n v="18"/>
    <d v="2021-08-18T00:00:00"/>
    <s v="Aug-2021"/>
  </r>
  <r>
    <n v="358"/>
    <n v="36"/>
    <n v="71"/>
    <n v="1983"/>
    <n v="7"/>
    <s v="Female"/>
    <s v="65 Fifth Lane"/>
    <n v="34.17"/>
    <n v="-82.37"/>
    <n v="15243"/>
    <n v="31079"/>
    <n v="91845"/>
    <n v="605"/>
    <n v="2"/>
    <d v="1905-07-14T00:00:00"/>
    <n v="2"/>
    <n v="18"/>
    <d v="2022-02-18T00:00:00"/>
    <s v="Feb-2022"/>
  </r>
  <r>
    <n v="912"/>
    <n v="46"/>
    <n v="66"/>
    <n v="1973"/>
    <n v="8"/>
    <s v="Male"/>
    <s v="1833 George Drive"/>
    <n v="25.77"/>
    <n v="-80.2"/>
    <n v="23244"/>
    <n v="47395"/>
    <n v="41381"/>
    <n v="755"/>
    <n v="2"/>
    <d v="1905-07-13T00:00:00"/>
    <n v="4"/>
    <n v="19"/>
    <d v="2021-04-19T00:00:00"/>
    <s v="Apr-2021"/>
  </r>
  <r>
    <n v="605"/>
    <n v="42"/>
    <n v="73"/>
    <n v="1977"/>
    <n v="10"/>
    <s v="Male"/>
    <s v="663 Summit Boulevard"/>
    <n v="40.64"/>
    <n v="-73.94"/>
    <n v="23316"/>
    <n v="47542"/>
    <n v="2667"/>
    <n v="725"/>
    <n v="3"/>
    <d v="1905-07-14T00:00:00"/>
    <n v="4"/>
    <n v="10"/>
    <d v="2022-04-10T00:00:00"/>
    <s v="Apr-2022"/>
  </r>
  <r>
    <n v="1362"/>
    <n v="58"/>
    <n v="67"/>
    <n v="1962"/>
    <n v="1"/>
    <s v="Male"/>
    <s v="3385 Hill Lane"/>
    <n v="38.78"/>
    <n v="-77.27"/>
    <n v="35563"/>
    <n v="72510"/>
    <n v="44317"/>
    <n v="727"/>
    <n v="4"/>
    <d v="1905-07-15T00:00:00"/>
    <n v="2"/>
    <n v="21"/>
    <d v="2023-02-21T00:00:00"/>
    <s v="Feb-2023"/>
  </r>
  <r>
    <n v="1513"/>
    <n v="48"/>
    <n v="66"/>
    <n v="1972"/>
    <n v="2"/>
    <s v="Male"/>
    <s v="8849 West Drive"/>
    <n v="41.3"/>
    <n v="-73.13"/>
    <n v="32240"/>
    <n v="65736"/>
    <n v="206000"/>
    <n v="733"/>
    <n v="3"/>
    <d v="1905-07-15T00:00:00"/>
    <n v="5"/>
    <n v="2"/>
    <d v="2023-05-02T00:00:00"/>
    <s v="May-2023"/>
  </r>
  <r>
    <n v="1521"/>
    <n v="71"/>
    <n v="71"/>
    <n v="1948"/>
    <n v="3"/>
    <s v="Female"/>
    <s v="557 Burns Boulevard"/>
    <n v="32.75"/>
    <n v="-97.77"/>
    <n v="19120"/>
    <n v="19581"/>
    <n v="21424"/>
    <n v="706"/>
    <n v="3"/>
    <d v="1905-07-15T00:00:00"/>
    <n v="8"/>
    <n v="8"/>
    <d v="2023-08-08T00:00:00"/>
    <s v="Aug-2023"/>
  </r>
  <r>
    <n v="564"/>
    <n v="57"/>
    <n v="64"/>
    <n v="1962"/>
    <n v="6"/>
    <s v="Male"/>
    <s v="2288 Pine Lane"/>
    <n v="44.08"/>
    <n v="-70.239999999999995"/>
    <n v="20800"/>
    <n v="42411"/>
    <n v="111077"/>
    <n v="765"/>
    <n v="2"/>
    <d v="1905-07-14T00:00:00"/>
    <n v="8"/>
    <n v="13"/>
    <d v="2022-08-13T00:00:00"/>
    <s v="Aug-2022"/>
  </r>
  <r>
    <n v="1309"/>
    <n v="87"/>
    <n v="64"/>
    <n v="1932"/>
    <n v="4"/>
    <s v="Female"/>
    <s v="115 Bayview Lane"/>
    <n v="47.61"/>
    <n v="-122.3"/>
    <n v="37485"/>
    <n v="55902"/>
    <n v="3385"/>
    <n v="531"/>
    <n v="1"/>
    <d v="1905-07-13T00:00:00"/>
    <n v="1"/>
    <n v="9"/>
    <d v="2021-01-09T00:00:00"/>
    <s v="Jan-2021"/>
  </r>
  <r>
    <n v="1583"/>
    <n v="38"/>
    <n v="68"/>
    <n v="1981"/>
    <n v="10"/>
    <s v="Male"/>
    <s v="182 Valley Street"/>
    <n v="40.04"/>
    <n v="-76.3"/>
    <n v="25917"/>
    <n v="52844"/>
    <n v="0"/>
    <n v="826"/>
    <n v="3"/>
    <d v="1905-07-14T00:00:00"/>
    <n v="8"/>
    <n v="5"/>
    <d v="2022-08-05T00:00:00"/>
    <s v="Aug-2022"/>
  </r>
  <r>
    <n v="1885"/>
    <n v="46"/>
    <n v="65"/>
    <n v="1973"/>
    <n v="9"/>
    <s v="Male"/>
    <s v="189 Forest Street"/>
    <n v="33.99"/>
    <n v="-83.72"/>
    <n v="18171"/>
    <n v="37056"/>
    <n v="75730"/>
    <n v="753"/>
    <n v="4"/>
    <d v="1905-07-15T00:00:00"/>
    <n v="10"/>
    <n v="1"/>
    <d v="2023-10-01T00:00:00"/>
    <s v="Oct-2023"/>
  </r>
  <r>
    <n v="1566"/>
    <n v="44"/>
    <n v="64"/>
    <n v="1976"/>
    <n v="1"/>
    <s v="Male"/>
    <s v="48 Fourth Avenue"/>
    <n v="38.69"/>
    <n v="-121.31"/>
    <n v="19726"/>
    <n v="40220"/>
    <n v="106171"/>
    <n v="718"/>
    <n v="3"/>
    <d v="1905-07-15T00:00:00"/>
    <n v="11"/>
    <n v="23"/>
    <d v="2023-11-23T00:00:00"/>
    <s v="Nov-2023"/>
  </r>
  <r>
    <n v="401"/>
    <n v="81"/>
    <n v="71"/>
    <n v="1938"/>
    <n v="9"/>
    <s v="Male"/>
    <s v="84497 Valley Stream Drive"/>
    <n v="34.200000000000003"/>
    <n v="-118.39"/>
    <n v="15239"/>
    <n v="28644"/>
    <n v="879"/>
    <n v="806"/>
    <n v="7"/>
    <d v="1905-07-14T00:00:00"/>
    <n v="3"/>
    <n v="1"/>
    <d v="2022-03-01T00:00:00"/>
    <s v="Mar-2022"/>
  </r>
  <r>
    <n v="15"/>
    <n v="52"/>
    <n v="66"/>
    <n v="1968"/>
    <n v="2"/>
    <s v="Female"/>
    <s v="401 Bayview Lane"/>
    <n v="34.020000000000003"/>
    <n v="-118.31"/>
    <n v="14553"/>
    <n v="29673"/>
    <n v="12950"/>
    <n v="788"/>
    <n v="3"/>
    <d v="1905-07-15T00:00:00"/>
    <n v="9"/>
    <n v="21"/>
    <d v="2023-09-21T00:00:00"/>
    <s v="Sep-2023"/>
  </r>
  <r>
    <n v="1666"/>
    <n v="61"/>
    <n v="62"/>
    <n v="1958"/>
    <n v="12"/>
    <s v="Male"/>
    <s v="649 Spruce Boulevard"/>
    <n v="32.29"/>
    <n v="-81.23"/>
    <n v="23029"/>
    <n v="46954"/>
    <n v="69753"/>
    <n v="578"/>
    <n v="4"/>
    <d v="1905-07-14T00:00:00"/>
    <n v="11"/>
    <n v="24"/>
    <d v="2022-11-24T00:00:00"/>
    <s v="Nov-2022"/>
  </r>
  <r>
    <n v="509"/>
    <n v="33"/>
    <n v="66"/>
    <n v="1986"/>
    <n v="7"/>
    <s v="Male"/>
    <s v="239 Sussex Drive"/>
    <n v="38.409999999999997"/>
    <n v="-82.43"/>
    <n v="21842"/>
    <n v="44534"/>
    <n v="107410"/>
    <n v="702"/>
    <n v="4"/>
    <d v="1905-07-14T00:00:00"/>
    <n v="8"/>
    <n v="7"/>
    <d v="2022-08-07T00:00:00"/>
    <s v="Aug-2022"/>
  </r>
  <r>
    <n v="954"/>
    <n v="51"/>
    <n v="65"/>
    <n v="1968"/>
    <n v="6"/>
    <s v="Male"/>
    <s v="691 Ocean View Street"/>
    <n v="33.93"/>
    <n v="-117.49"/>
    <n v="18619"/>
    <n v="37963"/>
    <n v="102716"/>
    <n v="772"/>
    <n v="4"/>
    <d v="1905-07-15T00:00:00"/>
    <n v="8"/>
    <n v="12"/>
    <d v="2023-08-12T00:00:00"/>
    <s v="Aug-2023"/>
  </r>
  <r>
    <n v="832"/>
    <n v="40"/>
    <n v="67"/>
    <n v="1979"/>
    <n v="5"/>
    <s v="Female"/>
    <s v="8799 Elm Avenue"/>
    <n v="33.200000000000003"/>
    <n v="-96.65"/>
    <n v="24684"/>
    <n v="50329"/>
    <n v="76759"/>
    <n v="625"/>
    <n v="4"/>
    <d v="1905-07-13T00:00:00"/>
    <n v="1"/>
    <n v="26"/>
    <d v="2021-01-26T00:00:00"/>
    <s v="Jan-2021"/>
  </r>
  <r>
    <n v="1046"/>
    <n v="44"/>
    <n v="66"/>
    <n v="1975"/>
    <n v="6"/>
    <s v="Male"/>
    <s v="9414 Summit Boulevard"/>
    <n v="39.950000000000003"/>
    <n v="-75.16"/>
    <n v="18007"/>
    <n v="36715"/>
    <n v="74022"/>
    <n v="547"/>
    <n v="4"/>
    <d v="1905-07-15T00:00:00"/>
    <n v="1"/>
    <n v="5"/>
    <d v="2023-01-05T00:00:00"/>
    <s v="Jan-2023"/>
  </r>
  <r>
    <n v="630"/>
    <n v="60"/>
    <n v="66"/>
    <n v="1959"/>
    <n v="7"/>
    <s v="Male"/>
    <s v="1583 Grant Avenue"/>
    <n v="30.33"/>
    <n v="-81.650000000000006"/>
    <n v="19382"/>
    <n v="39521"/>
    <n v="61861"/>
    <n v="491"/>
    <n v="3"/>
    <d v="1905-07-15T00:00:00"/>
    <n v="4"/>
    <n v="5"/>
    <d v="2023-04-05T00:00:00"/>
    <s v="Apr-2023"/>
  </r>
  <r>
    <n v="1561"/>
    <n v="78"/>
    <n v="67"/>
    <n v="1941"/>
    <n v="5"/>
    <s v="Female"/>
    <s v="245 Martin Luther King Drive"/>
    <n v="35"/>
    <n v="-80.94"/>
    <n v="26707"/>
    <n v="51014"/>
    <n v="23366"/>
    <n v="759"/>
    <n v="4"/>
    <d v="1905-07-15T00:00:00"/>
    <n v="2"/>
    <n v="28"/>
    <d v="2023-02-28T00:00:00"/>
    <s v="Feb-2023"/>
  </r>
  <r>
    <n v="1548"/>
    <n v="41"/>
    <n v="65"/>
    <n v="1978"/>
    <n v="10"/>
    <s v="Male"/>
    <s v="439 George Avenue"/>
    <n v="40.5"/>
    <n v="-111.7"/>
    <n v="35834"/>
    <n v="73067"/>
    <n v="6332"/>
    <n v="721"/>
    <n v="3"/>
    <d v="1905-07-14T00:00:00"/>
    <n v="12"/>
    <n v="18"/>
    <d v="2022-12-18T00:00:00"/>
    <s v="Dec-2022"/>
  </r>
  <r>
    <n v="221"/>
    <n v="63"/>
    <n v="65"/>
    <n v="1956"/>
    <n v="12"/>
    <s v="Female"/>
    <s v="560 Eighth Boulevard"/>
    <n v="37.700000000000003"/>
    <n v="-122.12"/>
    <n v="21669"/>
    <n v="44183"/>
    <n v="89852"/>
    <n v="850"/>
    <n v="4"/>
    <d v="1905-07-14T00:00:00"/>
    <n v="11"/>
    <n v="5"/>
    <d v="2022-11-05T00:00:00"/>
    <s v="Nov-2022"/>
  </r>
  <r>
    <n v="1991"/>
    <n v="21"/>
    <n v="65"/>
    <n v="1998"/>
    <n v="10"/>
    <s v="Male"/>
    <s v="979 Fifth Avenue"/>
    <n v="39.979999999999997"/>
    <n v="-82.98"/>
    <n v="11243"/>
    <n v="22922"/>
    <n v="9004"/>
    <n v="694"/>
    <n v="1"/>
    <d v="1905-07-14T00:00:00"/>
    <n v="7"/>
    <n v="5"/>
    <d v="2022-07-05T00:00:00"/>
    <s v="Jul-2022"/>
  </r>
  <r>
    <n v="1328"/>
    <n v="28"/>
    <n v="68"/>
    <n v="1992"/>
    <n v="1"/>
    <s v="Female"/>
    <s v="441 Rose Lane"/>
    <n v="40.159999999999997"/>
    <n v="-83.06"/>
    <n v="41682"/>
    <n v="84987"/>
    <n v="162718"/>
    <n v="600"/>
    <n v="2"/>
    <d v="1905-07-13T00:00:00"/>
    <n v="11"/>
    <n v="25"/>
    <d v="2021-11-25T00:00:00"/>
    <s v="Nov-2021"/>
  </r>
  <r>
    <n v="1901"/>
    <n v="63"/>
    <n v="69"/>
    <n v="1956"/>
    <n v="3"/>
    <s v="Female"/>
    <s v="292 First Avenue"/>
    <n v="43.69"/>
    <n v="-84.76"/>
    <n v="16542"/>
    <n v="33728"/>
    <n v="107287"/>
    <n v="730"/>
    <n v="3"/>
    <d v="1905-07-15T00:00:00"/>
    <n v="4"/>
    <n v="9"/>
    <d v="2023-04-09T00:00:00"/>
    <s v="Apr-2023"/>
  </r>
  <r>
    <n v="665"/>
    <n v="81"/>
    <n v="65"/>
    <n v="1939"/>
    <n v="1"/>
    <s v="Female"/>
    <s v="374 Lexington Street"/>
    <n v="41.23"/>
    <n v="-80.81"/>
    <n v="12406"/>
    <n v="11613"/>
    <n v="427"/>
    <n v="790"/>
    <n v="8"/>
    <d v="1905-07-14T00:00:00"/>
    <n v="6"/>
    <n v="24"/>
    <d v="2022-06-24T00:00:00"/>
    <s v="Jun-2022"/>
  </r>
  <r>
    <n v="442"/>
    <n v="47"/>
    <n v="66"/>
    <n v="1972"/>
    <n v="8"/>
    <s v="Male"/>
    <s v="801 12th Drive"/>
    <n v="38.33"/>
    <n v="-90.4"/>
    <n v="23836"/>
    <n v="48600"/>
    <n v="23992"/>
    <n v="791"/>
    <n v="5"/>
    <d v="1905-07-15T00:00:00"/>
    <n v="10"/>
    <n v="15"/>
    <d v="2023-10-15T00:00:00"/>
    <s v="Oct-2023"/>
  </r>
  <r>
    <n v="1626"/>
    <n v="58"/>
    <n v="63"/>
    <n v="1961"/>
    <n v="7"/>
    <s v="Male"/>
    <s v="9212 Plum Avenue"/>
    <n v="35.15"/>
    <n v="-89.75"/>
    <n v="29571"/>
    <n v="60292"/>
    <n v="114223"/>
    <n v="531"/>
    <n v="1"/>
    <d v="1905-07-15T00:00:00"/>
    <n v="9"/>
    <n v="20"/>
    <d v="2023-09-20T00:00:00"/>
    <s v="Sep-2023"/>
  </r>
  <r>
    <n v="1539"/>
    <n v="42"/>
    <n v="61"/>
    <n v="1977"/>
    <n v="3"/>
    <s v="Female"/>
    <s v="215 Main Drive"/>
    <n v="42.82"/>
    <n v="-83.25"/>
    <n v="28463"/>
    <n v="58034"/>
    <n v="129546"/>
    <n v="676"/>
    <n v="2"/>
    <d v="1905-07-13T00:00:00"/>
    <n v="2"/>
    <n v="13"/>
    <d v="2021-02-13T00:00:00"/>
    <s v="Feb-2021"/>
  </r>
  <r>
    <n v="601"/>
    <n v="68"/>
    <n v="67"/>
    <n v="1951"/>
    <n v="7"/>
    <s v="Male"/>
    <s v="5828 Wessex Drive"/>
    <n v="28.5"/>
    <n v="-81.37"/>
    <n v="15849"/>
    <n v="43004"/>
    <n v="15304"/>
    <n v="761"/>
    <n v="6"/>
    <d v="1905-07-15T00:00:00"/>
    <n v="11"/>
    <n v="1"/>
    <d v="2023-11-01T00:00:00"/>
    <s v="Nov-2023"/>
  </r>
  <r>
    <n v="541"/>
    <n v="51"/>
    <n v="70"/>
    <n v="1968"/>
    <n v="7"/>
    <s v="Female"/>
    <s v="2699 Littlewood Avenue"/>
    <n v="35.630000000000003"/>
    <n v="-95.95"/>
    <n v="14293"/>
    <n v="29144"/>
    <n v="35268"/>
    <n v="645"/>
    <n v="1"/>
    <d v="1905-07-14T00:00:00"/>
    <n v="11"/>
    <n v="10"/>
    <d v="2022-11-10T00:00:00"/>
    <s v="Nov-2022"/>
  </r>
  <r>
    <n v="210"/>
    <n v="46"/>
    <n v="63"/>
    <n v="1973"/>
    <n v="8"/>
    <s v="Male"/>
    <s v="7677 Little Creek Drive"/>
    <n v="29.45"/>
    <n v="-98.5"/>
    <n v="12677"/>
    <n v="25850"/>
    <n v="56285"/>
    <n v="630"/>
    <n v="1"/>
    <d v="1905-07-13T00:00:00"/>
    <n v="9"/>
    <n v="2"/>
    <d v="2021-09-02T00:00:00"/>
    <s v="Sep-2021"/>
  </r>
  <r>
    <n v="206"/>
    <n v="28"/>
    <n v="59"/>
    <n v="1992"/>
    <n v="2"/>
    <s v="Female"/>
    <s v="4633 Sixth Avenue"/>
    <n v="42.89"/>
    <n v="-85.72"/>
    <n v="18431"/>
    <n v="37583"/>
    <n v="51633"/>
    <n v="782"/>
    <n v="2"/>
    <d v="1905-07-14T00:00:00"/>
    <n v="11"/>
    <n v="19"/>
    <d v="2022-11-19T00:00:00"/>
    <s v="Nov-2022"/>
  </r>
  <r>
    <n v="926"/>
    <n v="20"/>
    <n v="60"/>
    <n v="1999"/>
    <n v="11"/>
    <s v="Female"/>
    <s v="88 George Street"/>
    <n v="41.14"/>
    <n v="-81.36"/>
    <n v="20305"/>
    <n v="41403"/>
    <n v="206131"/>
    <n v="776"/>
    <n v="1"/>
    <d v="1905-07-14T00:00:00"/>
    <n v="6"/>
    <n v="19"/>
    <d v="2022-06-19T00:00:00"/>
    <s v="Jun-2022"/>
  </r>
  <r>
    <n v="115"/>
    <n v="61"/>
    <n v="69"/>
    <n v="1958"/>
    <n v="7"/>
    <s v="Male"/>
    <s v="386 11th Lane"/>
    <n v="40.93"/>
    <n v="-73.72"/>
    <n v="49546"/>
    <n v="101018"/>
    <n v="78115"/>
    <n v="748"/>
    <n v="6"/>
    <d v="1905-07-14T00:00:00"/>
    <n v="5"/>
    <n v="2"/>
    <d v="2022-05-02T00:00:00"/>
    <s v="May-2022"/>
  </r>
  <r>
    <n v="1779"/>
    <n v="30"/>
    <n v="69"/>
    <n v="1989"/>
    <n v="4"/>
    <s v="Male"/>
    <s v="989 Hill Lane"/>
    <n v="33.46"/>
    <n v="-82.5"/>
    <n v="15755"/>
    <n v="32125"/>
    <n v="58712"/>
    <n v="733"/>
    <n v="2"/>
    <d v="1905-07-14T00:00:00"/>
    <n v="3"/>
    <n v="9"/>
    <d v="2022-03-09T00:00:00"/>
    <s v="Mar-2022"/>
  </r>
  <r>
    <n v="248"/>
    <n v="80"/>
    <n v="67"/>
    <n v="1939"/>
    <n v="12"/>
    <s v="Female"/>
    <s v="80471 Eighth Street"/>
    <n v="27.95"/>
    <n v="-82.48"/>
    <n v="13254"/>
    <n v="13596"/>
    <n v="352"/>
    <n v="684"/>
    <n v="4"/>
    <d v="1905-07-15T00:00:00"/>
    <n v="3"/>
    <n v="3"/>
    <d v="2023-03-03T00:00:00"/>
    <s v="Mar-2023"/>
  </r>
  <r>
    <n v="1003"/>
    <n v="51"/>
    <n v="62"/>
    <n v="1968"/>
    <n v="11"/>
    <s v="Male"/>
    <s v="2003 Ninth Avenue"/>
    <n v="40.200000000000003"/>
    <n v="-74.78"/>
    <n v="39495"/>
    <n v="80526"/>
    <n v="117380"/>
    <n v="632"/>
    <n v="1"/>
    <d v="1905-07-13T00:00:00"/>
    <n v="3"/>
    <n v="27"/>
    <d v="2021-03-27T00:00:00"/>
    <s v="Mar-2021"/>
  </r>
  <r>
    <n v="294"/>
    <n v="36"/>
    <n v="59"/>
    <n v="1983"/>
    <n v="8"/>
    <s v="Male"/>
    <s v="99 Mill Lane"/>
    <n v="33.83"/>
    <n v="-83.89"/>
    <n v="21556"/>
    <n v="43953"/>
    <n v="76915"/>
    <n v="607"/>
    <n v="1"/>
    <d v="1905-07-15T00:00:00"/>
    <n v="7"/>
    <n v="1"/>
    <d v="2023-07-01T00:00:00"/>
    <s v="Jul-2023"/>
  </r>
  <r>
    <n v="118"/>
    <n v="56"/>
    <n v="68"/>
    <n v="1963"/>
    <n v="12"/>
    <s v="Female"/>
    <s v="407 Seventh Lane"/>
    <n v="33.520000000000003"/>
    <n v="-86.79"/>
    <n v="15471"/>
    <n v="31533"/>
    <n v="42315"/>
    <n v="753"/>
    <n v="3"/>
    <d v="1905-07-15T00:00:00"/>
    <n v="12"/>
    <n v="13"/>
    <d v="2023-12-13T00:00:00"/>
    <s v="Dec-2023"/>
  </r>
  <r>
    <n v="292"/>
    <n v="23"/>
    <n v="65"/>
    <n v="1996"/>
    <n v="9"/>
    <s v="Female"/>
    <s v="871 Second Street"/>
    <n v="32.79"/>
    <n v="-116.96"/>
    <n v="20947"/>
    <n v="42711"/>
    <n v="48493"/>
    <n v="717"/>
    <n v="1"/>
    <d v="1905-07-15T00:00:00"/>
    <n v="3"/>
    <n v="3"/>
    <d v="2023-03-03T00:00:00"/>
    <s v="Mar-2023"/>
  </r>
  <r>
    <n v="755"/>
    <n v="74"/>
    <n v="67"/>
    <n v="1945"/>
    <n v="11"/>
    <s v="Female"/>
    <s v="951 11th Avenue"/>
    <n v="33.82"/>
    <n v="-78.67"/>
    <n v="13409"/>
    <n v="23137"/>
    <n v="4871"/>
    <n v="642"/>
    <n v="5"/>
    <d v="1905-07-14T00:00:00"/>
    <n v="10"/>
    <n v="8"/>
    <d v="2022-10-08T00:00:00"/>
    <s v="Oct-2022"/>
  </r>
  <r>
    <n v="1878"/>
    <n v="18"/>
    <n v="64"/>
    <n v="2002"/>
    <n v="1"/>
    <s v="Male"/>
    <s v="631 Elm Drive"/>
    <n v="34.32"/>
    <n v="-118.38"/>
    <n v="19508"/>
    <n v="39778"/>
    <n v="60850"/>
    <n v="702"/>
    <n v="1"/>
    <d v="1905-07-14T00:00:00"/>
    <n v="10"/>
    <n v="11"/>
    <d v="2022-10-11T00:00:00"/>
    <s v="Oct-2022"/>
  </r>
  <r>
    <n v="1432"/>
    <n v="42"/>
    <n v="72"/>
    <n v="1977"/>
    <n v="8"/>
    <s v="Male"/>
    <s v="78 Lexington Street"/>
    <n v="40.96"/>
    <n v="-74.61"/>
    <n v="34205"/>
    <n v="69747"/>
    <n v="80763"/>
    <n v="741"/>
    <n v="4"/>
    <d v="1905-07-14T00:00:00"/>
    <n v="10"/>
    <n v="20"/>
    <d v="2022-10-20T00:00:00"/>
    <s v="Oct-2022"/>
  </r>
  <r>
    <n v="456"/>
    <n v="54"/>
    <n v="63"/>
    <n v="1965"/>
    <n v="10"/>
    <s v="Male"/>
    <s v="600 Grant Lane"/>
    <n v="26.63"/>
    <n v="-81.99"/>
    <n v="17140"/>
    <n v="34947"/>
    <n v="49024"/>
    <n v="751"/>
    <n v="3"/>
    <d v="1905-07-13T00:00:00"/>
    <n v="4"/>
    <n v="13"/>
    <d v="2021-04-13T00:00:00"/>
    <s v="Apr-2021"/>
  </r>
  <r>
    <n v="623"/>
    <n v="63"/>
    <n v="60"/>
    <n v="1956"/>
    <n v="4"/>
    <s v="Male"/>
    <s v="3283 Park Lane"/>
    <n v="41.53"/>
    <n v="-87.87"/>
    <n v="32083"/>
    <n v="77961"/>
    <n v="39811"/>
    <n v="616"/>
    <n v="3"/>
    <d v="1905-07-13T00:00:00"/>
    <n v="10"/>
    <n v="14"/>
    <d v="2021-10-14T00:00:00"/>
    <s v="Oct-2021"/>
  </r>
  <r>
    <n v="1426"/>
    <n v="22"/>
    <n v="66"/>
    <n v="1997"/>
    <n v="4"/>
    <s v="Female"/>
    <s v="37 Norfolk Boulevard"/>
    <n v="40.33"/>
    <n v="-74.03"/>
    <n v="56252"/>
    <n v="114692"/>
    <n v="91575"/>
    <n v="805"/>
    <n v="2"/>
    <d v="1905-07-13T00:00:00"/>
    <n v="1"/>
    <n v="11"/>
    <d v="2021-01-11T00:00:00"/>
    <s v="Jan-2021"/>
  </r>
  <r>
    <n v="47"/>
    <n v="47"/>
    <n v="62"/>
    <n v="1972"/>
    <n v="9"/>
    <s v="Male"/>
    <s v="523 Federal Drive"/>
    <n v="40.840000000000003"/>
    <n v="-73.87"/>
    <n v="12475"/>
    <n v="25434"/>
    <n v="45540"/>
    <n v="712"/>
    <n v="4"/>
    <d v="1905-07-14T00:00:00"/>
    <n v="9"/>
    <n v="28"/>
    <d v="2022-09-28T00:00:00"/>
    <s v="Sep-2022"/>
  </r>
  <r>
    <n v="760"/>
    <n v="56"/>
    <n v="64"/>
    <n v="1964"/>
    <n v="2"/>
    <s v="Female"/>
    <s v="532 Sixth Drive"/>
    <n v="39.979999999999997"/>
    <n v="-82.98"/>
    <n v="18420"/>
    <n v="37558"/>
    <n v="72514"/>
    <n v="778"/>
    <n v="3"/>
    <d v="1905-07-14T00:00:00"/>
    <n v="10"/>
    <n v="14"/>
    <d v="2022-10-14T00:00:00"/>
    <s v="Oct-2022"/>
  </r>
  <r>
    <n v="956"/>
    <n v="30"/>
    <n v="66"/>
    <n v="1989"/>
    <n v="12"/>
    <s v="Female"/>
    <s v="714 North Drive"/>
    <n v="39.979999999999997"/>
    <n v="-82.98"/>
    <n v="23104"/>
    <n v="47110"/>
    <n v="57159"/>
    <n v="804"/>
    <n v="2"/>
    <d v="1905-07-14T00:00:00"/>
    <n v="11"/>
    <n v="25"/>
    <d v="2022-11-25T00:00:00"/>
    <s v="Nov-2022"/>
  </r>
  <r>
    <n v="194"/>
    <n v="52"/>
    <n v="68"/>
    <n v="1968"/>
    <n v="2"/>
    <s v="Male"/>
    <s v="531 Pine Avenue"/>
    <n v="40.340000000000003"/>
    <n v="-85.35"/>
    <n v="15048"/>
    <n v="30681"/>
    <n v="81680"/>
    <n v="746"/>
    <n v="4"/>
    <d v="1905-07-13T00:00:00"/>
    <n v="12"/>
    <n v="25"/>
    <d v="2021-12-25T00:00:00"/>
    <s v="Dec-2021"/>
  </r>
  <r>
    <n v="693"/>
    <n v="20"/>
    <n v="66"/>
    <n v="1999"/>
    <n v="8"/>
    <s v="Female"/>
    <s v="5342 Valley Stream Avenue"/>
    <n v="33.090000000000003"/>
    <n v="-96.88"/>
    <n v="31905"/>
    <n v="65051"/>
    <n v="220951"/>
    <n v="703"/>
    <n v="2"/>
    <d v="1905-07-15T00:00:00"/>
    <n v="4"/>
    <n v="1"/>
    <d v="2023-04-01T00:00:00"/>
    <s v="Apr-2023"/>
  </r>
  <r>
    <n v="1246"/>
    <n v="49"/>
    <n v="67"/>
    <n v="1970"/>
    <n v="5"/>
    <s v="Female"/>
    <s v="7499 Lake Boulevard"/>
    <n v="30.76"/>
    <n v="-88.12"/>
    <n v="15207"/>
    <n v="31008"/>
    <n v="60527"/>
    <n v="713"/>
    <n v="4"/>
    <d v="1905-07-14T00:00:00"/>
    <n v="9"/>
    <n v="23"/>
    <d v="2022-09-23T00:00:00"/>
    <s v="Sep-2022"/>
  </r>
  <r>
    <n v="641"/>
    <n v="62"/>
    <n v="68"/>
    <n v="1957"/>
    <n v="11"/>
    <s v="Male"/>
    <s v="878 Forest Street"/>
    <n v="39.979999999999997"/>
    <n v="-82.98"/>
    <n v="18420"/>
    <n v="37556"/>
    <n v="0"/>
    <n v="735"/>
    <n v="6"/>
    <d v="1905-07-14T00:00:00"/>
    <n v="9"/>
    <n v="25"/>
    <d v="2022-09-25T00:00:00"/>
    <s v="Sep-2022"/>
  </r>
  <r>
    <n v="1060"/>
    <n v="76"/>
    <n v="68"/>
    <n v="1944"/>
    <n v="2"/>
    <s v="Male"/>
    <s v="359 Valley Street"/>
    <n v="39.770000000000003"/>
    <n v="-86.14"/>
    <n v="17909"/>
    <n v="21547"/>
    <n v="16040"/>
    <n v="785"/>
    <n v="5"/>
    <d v="1905-07-15T00:00:00"/>
    <n v="1"/>
    <n v="1"/>
    <d v="2023-01-01T00:00:00"/>
    <s v="Jan-2023"/>
  </r>
  <r>
    <n v="1292"/>
    <n v="20"/>
    <n v="68"/>
    <n v="1999"/>
    <n v="4"/>
    <s v="Male"/>
    <s v="176 River Boulevard"/>
    <n v="35.700000000000003"/>
    <n v="-89.99"/>
    <n v="14249"/>
    <n v="29051"/>
    <n v="5819"/>
    <n v="774"/>
    <n v="2"/>
    <d v="1905-07-13T00:00:00"/>
    <n v="8"/>
    <n v="1"/>
    <d v="2021-08-01T00:00:00"/>
    <s v="Aug-2021"/>
  </r>
  <r>
    <n v="1113"/>
    <n v="19"/>
    <n v="69"/>
    <n v="2000"/>
    <n v="5"/>
    <s v="Female"/>
    <s v="700 Madison Lane"/>
    <n v="41.76"/>
    <n v="-88.29"/>
    <n v="14200"/>
    <n v="28953"/>
    <n v="3619"/>
    <n v="738"/>
    <n v="2"/>
    <d v="1905-07-15T00:00:00"/>
    <n v="10"/>
    <n v="3"/>
    <d v="2023-10-03T00:00:00"/>
    <s v="Oct-2023"/>
  </r>
  <r>
    <n v="245"/>
    <n v="39"/>
    <n v="65"/>
    <n v="1980"/>
    <n v="7"/>
    <s v="Female"/>
    <s v="3 Main Street"/>
    <n v="26.11"/>
    <n v="-80.39"/>
    <n v="28826"/>
    <n v="58774"/>
    <n v="94053"/>
    <n v="528"/>
    <n v="2"/>
    <d v="1905-07-13T00:00:00"/>
    <n v="12"/>
    <n v="5"/>
    <d v="2021-12-05T00:00:00"/>
    <s v="Dec-2021"/>
  </r>
  <r>
    <n v="774"/>
    <n v="46"/>
    <n v="61"/>
    <n v="1973"/>
    <n v="7"/>
    <s v="Male"/>
    <s v="671 Essex Street"/>
    <n v="42.41"/>
    <n v="-114.59"/>
    <n v="16378"/>
    <n v="33395"/>
    <n v="57774"/>
    <n v="588"/>
    <n v="2"/>
    <d v="1905-07-13T00:00:00"/>
    <n v="4"/>
    <n v="23"/>
    <d v="2021-04-23T00:00:00"/>
    <s v="Apr-2021"/>
  </r>
  <r>
    <n v="1822"/>
    <n v="87"/>
    <n v="65"/>
    <n v="1933"/>
    <n v="1"/>
    <s v="Female"/>
    <s v="7736 Eighth Boulevard"/>
    <n v="27.09"/>
    <n v="-82.43"/>
    <n v="14395"/>
    <n v="22894"/>
    <n v="1501"/>
    <n v="767"/>
    <n v="5"/>
    <d v="1905-07-14T00:00:00"/>
    <n v="3"/>
    <n v="19"/>
    <d v="2022-03-19T00:00:00"/>
    <s v="Mar-2022"/>
  </r>
  <r>
    <n v="1209"/>
    <n v="45"/>
    <n v="67"/>
    <n v="1974"/>
    <n v="6"/>
    <s v="Female"/>
    <s v="95 12th Drive"/>
    <n v="40.94"/>
    <n v="-73.86"/>
    <n v="31299"/>
    <n v="63815"/>
    <n v="4832"/>
    <n v="699"/>
    <n v="6"/>
    <d v="1905-07-15T00:00:00"/>
    <n v="1"/>
    <n v="3"/>
    <d v="2023-01-03T00:00:00"/>
    <s v="Jan-2023"/>
  </r>
  <r>
    <n v="997"/>
    <n v="57"/>
    <n v="67"/>
    <n v="1963"/>
    <n v="2"/>
    <s v="Female"/>
    <s v="339 Little Creek Lane"/>
    <n v="32.64"/>
    <n v="-116.98"/>
    <n v="26957"/>
    <n v="54963"/>
    <n v="105623"/>
    <n v="675"/>
    <n v="4"/>
    <d v="1905-07-13T00:00:00"/>
    <n v="6"/>
    <n v="3"/>
    <d v="2021-06-03T00:00:00"/>
    <s v="Jun-2021"/>
  </r>
  <r>
    <n v="1180"/>
    <n v="28"/>
    <n v="69"/>
    <n v="1991"/>
    <n v="9"/>
    <s v="Male"/>
    <s v="18 Lake Avenue"/>
    <n v="40.71"/>
    <n v="-73.989999999999995"/>
    <n v="17624"/>
    <n v="35940"/>
    <n v="54354"/>
    <n v="595"/>
    <n v="3"/>
    <d v="1905-07-14T00:00:00"/>
    <n v="5"/>
    <n v="26"/>
    <d v="2022-05-26T00:00:00"/>
    <s v="May-2022"/>
  </r>
  <r>
    <n v="318"/>
    <n v="62"/>
    <n v="67"/>
    <n v="1957"/>
    <n v="5"/>
    <s v="Male"/>
    <s v="75540 Valley Street"/>
    <n v="34.5"/>
    <n v="-118.01"/>
    <n v="18103"/>
    <n v="36911"/>
    <n v="93367"/>
    <n v="724"/>
    <n v="4"/>
    <d v="1905-07-15T00:00:00"/>
    <n v="10"/>
    <n v="11"/>
    <d v="2023-10-11T00:00:00"/>
    <s v="Oct-2023"/>
  </r>
  <r>
    <n v="691"/>
    <n v="34"/>
    <n v="64"/>
    <n v="1985"/>
    <n v="12"/>
    <s v="Female"/>
    <s v="232 Jefferson Boulevard"/>
    <n v="38.39"/>
    <n v="-86.93"/>
    <n v="21991"/>
    <n v="44838"/>
    <n v="109951"/>
    <n v="561"/>
    <n v="1"/>
    <d v="1905-07-15T00:00:00"/>
    <n v="10"/>
    <n v="22"/>
    <d v="2023-10-22T00:00:00"/>
    <s v="Oct-2023"/>
  </r>
  <r>
    <n v="1993"/>
    <n v="59"/>
    <n v="72"/>
    <n v="1960"/>
    <n v="3"/>
    <s v="Female"/>
    <s v="963 11th Drive"/>
    <n v="37.35"/>
    <n v="-122.03"/>
    <n v="45509"/>
    <n v="92785"/>
    <n v="122254"/>
    <n v="786"/>
    <n v="6"/>
    <d v="1905-07-14T00:00:00"/>
    <n v="2"/>
    <n v="4"/>
    <d v="2022-02-04T00:00:00"/>
    <s v="Feb-2022"/>
  </r>
  <r>
    <n v="252"/>
    <n v="67"/>
    <n v="70"/>
    <n v="1953"/>
    <n v="1"/>
    <s v="Male"/>
    <s v="127 Grant Street"/>
    <n v="40.58"/>
    <n v="-82.42"/>
    <n v="17161"/>
    <n v="34985"/>
    <n v="29409"/>
    <n v="723"/>
    <n v="6"/>
    <d v="1905-07-15T00:00:00"/>
    <n v="9"/>
    <n v="23"/>
    <d v="2023-09-23T00:00:00"/>
    <s v="Sep-2023"/>
  </r>
  <r>
    <n v="1757"/>
    <n v="39"/>
    <n v="68"/>
    <n v="1980"/>
    <n v="11"/>
    <s v="Male"/>
    <s v="2773 El Camino Lane"/>
    <n v="40.19"/>
    <n v="-85.39"/>
    <n v="20644"/>
    <n v="42086"/>
    <n v="79530"/>
    <n v="784"/>
    <n v="4"/>
    <d v="1905-07-13T00:00:00"/>
    <n v="9"/>
    <n v="21"/>
    <d v="2021-09-21T00:00:00"/>
    <s v="Sep-2021"/>
  </r>
  <r>
    <n v="1324"/>
    <n v="45"/>
    <n v="61"/>
    <n v="1974"/>
    <n v="11"/>
    <s v="Female"/>
    <s v="535 Hill Boulevard"/>
    <n v="27.33"/>
    <n v="-82.54"/>
    <n v="19065"/>
    <n v="38872"/>
    <n v="94970"/>
    <n v="663"/>
    <n v="4"/>
    <d v="1905-07-14T00:00:00"/>
    <n v="3"/>
    <n v="22"/>
    <d v="2022-03-22T00:00:00"/>
    <s v="Mar-2022"/>
  </r>
  <r>
    <n v="1557"/>
    <n v="50"/>
    <n v="66"/>
    <n v="1970"/>
    <n v="2"/>
    <s v="Female"/>
    <s v="2516 Essex Drive"/>
    <n v="45.45"/>
    <n v="-122.79"/>
    <n v="23687"/>
    <n v="48295"/>
    <n v="109558"/>
    <n v="707"/>
    <n v="3"/>
    <d v="1905-07-15T00:00:00"/>
    <n v="10"/>
    <n v="26"/>
    <d v="2023-10-26T00:00:00"/>
    <s v="Oct-2023"/>
  </r>
  <r>
    <n v="1555"/>
    <n v="28"/>
    <n v="64"/>
    <n v="1991"/>
    <n v="6"/>
    <s v="Female"/>
    <s v="5367 Pine Avenue"/>
    <n v="34.01"/>
    <n v="-86.01"/>
    <n v="19474"/>
    <n v="39708"/>
    <n v="113715"/>
    <n v="717"/>
    <n v="3"/>
    <d v="1905-07-15T00:00:00"/>
    <n v="4"/>
    <n v="23"/>
    <d v="2023-04-23T00:00:00"/>
    <s v="Apr-2023"/>
  </r>
  <r>
    <n v="941"/>
    <n v="56"/>
    <n v="72"/>
    <n v="1963"/>
    <n v="6"/>
    <s v="Female"/>
    <s v="3248 Hill Drive"/>
    <n v="43.34"/>
    <n v="-73.67"/>
    <n v="22273"/>
    <n v="45416"/>
    <n v="82611"/>
    <n v="713"/>
    <n v="1"/>
    <d v="1905-07-13T00:00:00"/>
    <n v="7"/>
    <n v="16"/>
    <d v="2021-07-16T00:00:00"/>
    <s v="Jul-2021"/>
  </r>
  <r>
    <n v="156"/>
    <n v="36"/>
    <n v="67"/>
    <n v="1983"/>
    <n v="7"/>
    <s v="Female"/>
    <s v="2062 Fourth Street"/>
    <n v="34.08"/>
    <n v="-117.46"/>
    <n v="13739"/>
    <n v="28007"/>
    <n v="0"/>
    <n v="691"/>
    <n v="4"/>
    <d v="1905-07-13T00:00:00"/>
    <n v="12"/>
    <n v="26"/>
    <d v="2021-12-26T00:00:00"/>
    <s v="Dec-2021"/>
  </r>
  <r>
    <n v="24"/>
    <n v="48"/>
    <n v="64"/>
    <n v="1971"/>
    <n v="11"/>
    <s v="Female"/>
    <s v="55378 Burns Avenue"/>
    <n v="42.27"/>
    <n v="-89.06"/>
    <n v="18906"/>
    <n v="38554"/>
    <n v="47186"/>
    <n v="708"/>
    <n v="1"/>
    <d v="1905-07-14T00:00:00"/>
    <n v="7"/>
    <n v="24"/>
    <d v="2022-07-24T00:00:00"/>
    <s v="Jul-2022"/>
  </r>
  <r>
    <n v="302"/>
    <n v="27"/>
    <n v="67"/>
    <n v="1992"/>
    <n v="8"/>
    <s v="Female"/>
    <s v="9354 Lafayette Street"/>
    <n v="38.409999999999997"/>
    <n v="-78.61"/>
    <n v="18335"/>
    <n v="37384"/>
    <n v="120327"/>
    <n v="706"/>
    <n v="2"/>
    <d v="1905-07-15T00:00:00"/>
    <n v="11"/>
    <n v="23"/>
    <d v="2023-11-23T00:00:00"/>
    <s v="Nov-2023"/>
  </r>
  <r>
    <n v="949"/>
    <n v="29"/>
    <n v="71"/>
    <n v="1990"/>
    <n v="11"/>
    <s v="Female"/>
    <s v="6595 Ocean Drive"/>
    <n v="40.450000000000003"/>
    <n v="-74.48"/>
    <n v="31234"/>
    <n v="63684"/>
    <n v="96864"/>
    <n v="709"/>
    <n v="5"/>
    <d v="1905-07-13T00:00:00"/>
    <n v="7"/>
    <n v="21"/>
    <d v="2021-07-21T00:00:00"/>
    <s v="Jul-2021"/>
  </r>
  <r>
    <n v="1281"/>
    <n v="92"/>
    <n v="61"/>
    <n v="1927"/>
    <n v="12"/>
    <s v="Female"/>
    <s v="34 Bayview Drive"/>
    <n v="34.1"/>
    <n v="-117.38"/>
    <n v="14632"/>
    <n v="26546"/>
    <n v="2480"/>
    <n v="689"/>
    <n v="6"/>
    <d v="1905-07-13T00:00:00"/>
    <n v="6"/>
    <n v="9"/>
    <d v="2021-06-09T00:00:00"/>
    <s v="Jun-2021"/>
  </r>
  <r>
    <n v="1428"/>
    <n v="35"/>
    <n v="62"/>
    <n v="1984"/>
    <n v="11"/>
    <s v="Female"/>
    <s v="800 Ninth Boulevard"/>
    <n v="37.67"/>
    <n v="-92.66"/>
    <n v="13963"/>
    <n v="28472"/>
    <n v="42750"/>
    <n v="508"/>
    <n v="1"/>
    <d v="1905-07-15T00:00:00"/>
    <n v="6"/>
    <n v="28"/>
    <d v="2023-06-28T00:00:00"/>
    <s v="Jun-2023"/>
  </r>
  <r>
    <n v="433"/>
    <n v="49"/>
    <n v="65"/>
    <n v="1970"/>
    <n v="4"/>
    <s v="Male"/>
    <s v="6829 Main Boulevard"/>
    <n v="39.380000000000003"/>
    <n v="-89.07"/>
    <n v="15676"/>
    <n v="31957"/>
    <n v="12347"/>
    <n v="771"/>
    <n v="6"/>
    <d v="1905-07-14T00:00:00"/>
    <n v="4"/>
    <n v="1"/>
    <d v="2022-04-01T00:00:00"/>
    <s v="Apr-2022"/>
  </r>
  <r>
    <n v="584"/>
    <n v="61"/>
    <n v="68"/>
    <n v="1958"/>
    <n v="8"/>
    <s v="Male"/>
    <s v="8823 South Drive"/>
    <n v="38.659999999999997"/>
    <n v="-121.37"/>
    <n v="14318"/>
    <n v="29195"/>
    <n v="64881"/>
    <n v="743"/>
    <n v="3"/>
    <d v="1905-07-14T00:00:00"/>
    <n v="1"/>
    <n v="7"/>
    <d v="2022-01-07T00:00:00"/>
    <s v="Jan-2022"/>
  </r>
  <r>
    <n v="1832"/>
    <n v="36"/>
    <n v="67"/>
    <n v="1983"/>
    <n v="10"/>
    <s v="Male"/>
    <s v="151 Lafayette Drive"/>
    <n v="40.71"/>
    <n v="-124.11"/>
    <n v="17839"/>
    <n v="36372"/>
    <n v="79220"/>
    <n v="684"/>
    <n v="2"/>
    <d v="1905-07-14T00:00:00"/>
    <n v="6"/>
    <n v="23"/>
    <d v="2022-06-23T00:00:00"/>
    <s v="Jun-2022"/>
  </r>
  <r>
    <n v="222"/>
    <n v="48"/>
    <n v="70"/>
    <n v="1971"/>
    <n v="7"/>
    <s v="Female"/>
    <s v="9243 Oak Street"/>
    <n v="33.76"/>
    <n v="-84.33"/>
    <n v="45818"/>
    <n v="93417"/>
    <n v="115916"/>
    <n v="714"/>
    <n v="3"/>
    <d v="1905-07-14T00:00:00"/>
    <n v="11"/>
    <n v="2"/>
    <d v="2022-11-02T00:00:00"/>
    <s v="Nov-2022"/>
  </r>
  <r>
    <n v="648"/>
    <n v="40"/>
    <n v="61"/>
    <n v="1980"/>
    <n v="2"/>
    <s v="Female"/>
    <s v="466 Pine Drive"/>
    <n v="32.78"/>
    <n v="-108.26"/>
    <n v="14642"/>
    <n v="29854"/>
    <n v="66044"/>
    <n v="674"/>
    <n v="3"/>
    <d v="1905-07-15T00:00:00"/>
    <n v="2"/>
    <n v="2"/>
    <d v="2023-02-02T00:00:00"/>
    <s v="Feb-2023"/>
  </r>
  <r>
    <n v="1939"/>
    <n v="43"/>
    <n v="69"/>
    <n v="1976"/>
    <n v="11"/>
    <s v="Female"/>
    <s v="480 First Lane"/>
    <n v="33.950000000000003"/>
    <n v="-118.29"/>
    <n v="12362"/>
    <n v="25207"/>
    <n v="34107"/>
    <n v="685"/>
    <n v="1"/>
    <d v="1905-07-15T00:00:00"/>
    <n v="1"/>
    <n v="21"/>
    <d v="2023-01-21T00:00:00"/>
    <s v="Jan-2023"/>
  </r>
  <r>
    <n v="722"/>
    <n v="25"/>
    <n v="66"/>
    <n v="1995"/>
    <n v="1"/>
    <s v="Male"/>
    <s v="3357 Hill Lane"/>
    <n v="41.01"/>
    <n v="-75.89"/>
    <n v="16168"/>
    <n v="32966"/>
    <n v="73741"/>
    <n v="707"/>
    <n v="1"/>
    <d v="1905-07-15T00:00:00"/>
    <n v="8"/>
    <n v="13"/>
    <d v="2023-08-13T00:00:00"/>
    <s v="Aug-2023"/>
  </r>
  <r>
    <n v="1889"/>
    <n v="66"/>
    <n v="67"/>
    <n v="1953"/>
    <n v="7"/>
    <s v="Male"/>
    <s v="23 El Camino Street"/>
    <n v="27.97"/>
    <n v="-82.76"/>
    <n v="23528"/>
    <n v="47972"/>
    <n v="0"/>
    <n v="748"/>
    <n v="5"/>
    <d v="1905-07-13T00:00:00"/>
    <n v="10"/>
    <n v="26"/>
    <d v="2021-10-26T00:00:00"/>
    <s v="Oct-2021"/>
  </r>
  <r>
    <n v="1229"/>
    <n v="50"/>
    <n v="66"/>
    <n v="1970"/>
    <n v="2"/>
    <s v="Male"/>
    <s v="421 Essex Street"/>
    <n v="35.18"/>
    <n v="-79.459999999999994"/>
    <n v="24206"/>
    <n v="49350"/>
    <n v="20942"/>
    <n v="713"/>
    <n v="6"/>
    <d v="1905-07-13T00:00:00"/>
    <n v="9"/>
    <n v="2"/>
    <d v="2021-09-02T00:00:00"/>
    <s v="Sep-2021"/>
  </r>
  <r>
    <n v="505"/>
    <n v="39"/>
    <n v="63"/>
    <n v="1980"/>
    <n v="12"/>
    <s v="Female"/>
    <s v="31 Lincoln Avenue"/>
    <n v="25.77"/>
    <n v="-80.290000000000006"/>
    <n v="14901"/>
    <n v="30383"/>
    <n v="58466"/>
    <n v="609"/>
    <n v="2"/>
    <d v="1905-07-15T00:00:00"/>
    <n v="2"/>
    <n v="17"/>
    <d v="2023-02-17T00:00:00"/>
    <s v="Feb-2023"/>
  </r>
  <r>
    <n v="1083"/>
    <n v="44"/>
    <n v="65"/>
    <n v="1975"/>
    <n v="3"/>
    <s v="Female"/>
    <s v="45682 Washington Lane"/>
    <n v="38.450000000000003"/>
    <n v="-82.64"/>
    <n v="18916"/>
    <n v="38568"/>
    <n v="66300"/>
    <n v="756"/>
    <n v="4"/>
    <d v="1905-07-15T00:00:00"/>
    <n v="6"/>
    <n v="3"/>
    <d v="2023-06-03T00:00:00"/>
    <s v="Jun-2023"/>
  </r>
  <r>
    <n v="1656"/>
    <n v="35"/>
    <n v="69"/>
    <n v="1984"/>
    <n v="5"/>
    <s v="Female"/>
    <s v="350 Third Avenue"/>
    <n v="45.87"/>
    <n v="-95.37"/>
    <n v="20179"/>
    <n v="41141"/>
    <n v="81016"/>
    <n v="706"/>
    <n v="3"/>
    <d v="1905-07-13T00:00:00"/>
    <n v="12"/>
    <n v="8"/>
    <d v="2021-12-08T00:00:00"/>
    <s v="Dec-2021"/>
  </r>
  <r>
    <n v="568"/>
    <n v="24"/>
    <n v="66"/>
    <n v="1996"/>
    <n v="2"/>
    <s v="Male"/>
    <s v="5573 Sixth Lane"/>
    <n v="42.5"/>
    <n v="-94.17"/>
    <n v="18895"/>
    <n v="38526"/>
    <n v="60556"/>
    <n v="778"/>
    <n v="1"/>
    <d v="1905-07-15T00:00:00"/>
    <n v="5"/>
    <n v="22"/>
    <d v="2023-05-22T00:00:00"/>
    <s v="May-2023"/>
  </r>
  <r>
    <n v="1373"/>
    <n v="35"/>
    <n v="66"/>
    <n v="1984"/>
    <n v="12"/>
    <s v="Female"/>
    <s v="834 Tenth Lane"/>
    <n v="41.07"/>
    <n v="-85.13"/>
    <n v="16764"/>
    <n v="34181"/>
    <n v="50668"/>
    <n v="764"/>
    <n v="2"/>
    <d v="1905-07-14T00:00:00"/>
    <n v="7"/>
    <n v="13"/>
    <d v="2022-07-13T00:00:00"/>
    <s v="Jul-2022"/>
  </r>
  <r>
    <n v="667"/>
    <n v="83"/>
    <n v="63"/>
    <n v="1936"/>
    <n v="3"/>
    <s v="Male"/>
    <s v="588 Lincoln Street"/>
    <n v="35.979999999999997"/>
    <n v="-78.91"/>
    <n v="30325"/>
    <n v="41763"/>
    <n v="2279"/>
    <n v="714"/>
    <n v="5"/>
    <d v="1905-07-13T00:00:00"/>
    <n v="1"/>
    <n v="20"/>
    <d v="2021-01-20T00:00:00"/>
    <s v="Jan-2021"/>
  </r>
  <r>
    <n v="480"/>
    <n v="50"/>
    <n v="68"/>
    <n v="1969"/>
    <n v="11"/>
    <s v="Male"/>
    <s v="749 Oak Street"/>
    <n v="37.909999999999997"/>
    <n v="-122.01"/>
    <n v="42234"/>
    <n v="86113"/>
    <n v="177353"/>
    <n v="713"/>
    <n v="6"/>
    <d v="1905-07-14T00:00:00"/>
    <n v="5"/>
    <n v="25"/>
    <d v="2022-05-25T00:00:00"/>
    <s v="May-2022"/>
  </r>
  <r>
    <n v="569"/>
    <n v="52"/>
    <n v="73"/>
    <n v="1968"/>
    <n v="2"/>
    <s v="Male"/>
    <s v="29 Martin Luther King Lane"/>
    <n v="34.83"/>
    <n v="-92.2"/>
    <n v="22377"/>
    <n v="45625"/>
    <n v="81136"/>
    <n v="662"/>
    <n v="1"/>
    <d v="1905-07-14T00:00:00"/>
    <n v="8"/>
    <n v="16"/>
    <d v="2022-08-16T00:00:00"/>
    <s v="Aug-2022"/>
  </r>
  <r>
    <n v="1600"/>
    <n v="62"/>
    <n v="66"/>
    <n v="1957"/>
    <n v="9"/>
    <s v="Female"/>
    <s v="314 Fourth Street"/>
    <n v="47.67"/>
    <n v="-122.18"/>
    <n v="49629"/>
    <n v="101193"/>
    <n v="124771"/>
    <n v="747"/>
    <n v="3"/>
    <d v="1905-07-15T00:00:00"/>
    <n v="4"/>
    <n v="14"/>
    <d v="2023-04-14T00:00:00"/>
    <s v="Apr-2023"/>
  </r>
  <r>
    <n v="1063"/>
    <n v="64"/>
    <n v="66"/>
    <n v="1956"/>
    <n v="2"/>
    <s v="Male"/>
    <s v="690 Jefferson Lane"/>
    <n v="41.91"/>
    <n v="-89.06"/>
    <n v="18590"/>
    <n v="37898"/>
    <n v="36994"/>
    <n v="716"/>
    <n v="5"/>
    <d v="1905-07-14T00:00:00"/>
    <n v="5"/>
    <n v="5"/>
    <d v="2022-05-05T00:00:00"/>
    <s v="May-2022"/>
  </r>
  <r>
    <n v="32"/>
    <n v="82"/>
    <n v="67"/>
    <n v="1937"/>
    <n v="9"/>
    <s v="Female"/>
    <s v="7336 First Avenue"/>
    <n v="40.31"/>
    <n v="-79.540000000000006"/>
    <n v="23074"/>
    <n v="52315"/>
    <n v="3174"/>
    <n v="695"/>
    <n v="4"/>
    <d v="1905-07-13T00:00:00"/>
    <n v="10"/>
    <n v="24"/>
    <d v="2021-10-24T00:00:00"/>
    <s v="Oct-2021"/>
  </r>
  <r>
    <n v="1040"/>
    <n v="28"/>
    <n v="67"/>
    <n v="1991"/>
    <n v="10"/>
    <s v="Female"/>
    <s v="207 Washington Lane"/>
    <n v="39.86"/>
    <n v="-74.819999999999993"/>
    <n v="39269"/>
    <n v="80060"/>
    <n v="0"/>
    <n v="689"/>
    <n v="2"/>
    <d v="1905-07-13T00:00:00"/>
    <n v="12"/>
    <n v="9"/>
    <d v="2021-12-09T00:00:00"/>
    <s v="Dec-2021"/>
  </r>
  <r>
    <n v="396"/>
    <n v="89"/>
    <n v="72"/>
    <n v="1930"/>
    <n v="10"/>
    <s v="Female"/>
    <s v="711 South Boulevard"/>
    <n v="42.07"/>
    <n v="-87.81"/>
    <n v="38274"/>
    <n v="50341"/>
    <n v="3270"/>
    <n v="735"/>
    <n v="5"/>
    <d v="1905-07-15T00:00:00"/>
    <n v="1"/>
    <n v="14"/>
    <d v="2023-01-14T00:00:00"/>
    <s v="Jan-2023"/>
  </r>
  <r>
    <n v="1498"/>
    <n v="47"/>
    <n v="66"/>
    <n v="1972"/>
    <n v="7"/>
    <s v="Female"/>
    <s v="69590 Rose Drive"/>
    <n v="39.68"/>
    <n v="-74.98"/>
    <n v="24911"/>
    <n v="50790"/>
    <n v="3547"/>
    <n v="726"/>
    <n v="4"/>
    <d v="1905-07-13T00:00:00"/>
    <n v="3"/>
    <n v="1"/>
    <d v="2021-03-01T00:00:00"/>
    <s v="Mar-2021"/>
  </r>
  <r>
    <n v="104"/>
    <n v="33"/>
    <n v="65"/>
    <n v="1986"/>
    <n v="11"/>
    <s v="Female"/>
    <s v="2043 Mill Street"/>
    <n v="32.69"/>
    <n v="-97.01"/>
    <n v="18334"/>
    <n v="37384"/>
    <n v="49182"/>
    <n v="713"/>
    <n v="3"/>
    <d v="1905-07-14T00:00:00"/>
    <n v="7"/>
    <n v="21"/>
    <d v="2022-07-21T00:00:00"/>
    <s v="Jul-2022"/>
  </r>
  <r>
    <n v="1062"/>
    <n v="58"/>
    <n v="65"/>
    <n v="1961"/>
    <n v="6"/>
    <s v="Male"/>
    <s v="55 Fourth Drive"/>
    <n v="41.57"/>
    <n v="-75.25"/>
    <n v="17302"/>
    <n v="35274"/>
    <n v="35234"/>
    <n v="708"/>
    <n v="3"/>
    <d v="1905-07-13T00:00:00"/>
    <n v="6"/>
    <n v="27"/>
    <d v="2021-06-27T00:00:00"/>
    <s v="Jun-2021"/>
  </r>
  <r>
    <n v="1845"/>
    <n v="30"/>
    <n v="68"/>
    <n v="1989"/>
    <n v="7"/>
    <s v="Male"/>
    <s v="498 Mountain View Avenue"/>
    <n v="40.53"/>
    <n v="-89.35"/>
    <n v="23199"/>
    <n v="47300"/>
    <n v="93788"/>
    <n v="784"/>
    <n v="1"/>
    <d v="1905-07-13T00:00:00"/>
    <n v="9"/>
    <n v="10"/>
    <d v="2021-09-10T00:00:00"/>
    <s v="Sep-2021"/>
  </r>
  <r>
    <n v="1657"/>
    <n v="35"/>
    <n v="68"/>
    <n v="1984"/>
    <n v="9"/>
    <s v="Male"/>
    <s v="600 River Lane"/>
    <n v="33.869999999999997"/>
    <n v="-118.21"/>
    <n v="12849"/>
    <n v="26201"/>
    <n v="42551"/>
    <n v="655"/>
    <n v="1"/>
    <d v="1905-07-15T00:00:00"/>
    <n v="10"/>
    <n v="18"/>
    <d v="2023-10-18T00:00:00"/>
    <s v="Oct-2023"/>
  </r>
  <r>
    <n v="1106"/>
    <n v="62"/>
    <n v="62"/>
    <n v="1958"/>
    <n v="2"/>
    <s v="Female"/>
    <s v="1563 Summit Boulevard"/>
    <n v="34.130000000000003"/>
    <n v="-118.24"/>
    <n v="16842"/>
    <n v="20783"/>
    <n v="23623"/>
    <n v="699"/>
    <n v="3"/>
    <d v="1905-07-13T00:00:00"/>
    <n v="12"/>
    <n v="17"/>
    <d v="2021-12-17T00:00:00"/>
    <s v="Dec-2021"/>
  </r>
  <r>
    <n v="1867"/>
    <n v="33"/>
    <n v="69"/>
    <n v="1986"/>
    <n v="10"/>
    <s v="Male"/>
    <s v="514 Sixth Boulevard"/>
    <n v="29.45"/>
    <n v="-98.5"/>
    <n v="21563"/>
    <n v="43968"/>
    <n v="71218"/>
    <n v="644"/>
    <n v="1"/>
    <d v="1905-07-13T00:00:00"/>
    <n v="7"/>
    <n v="7"/>
    <d v="2021-07-07T00:00:00"/>
    <s v="Jul-2021"/>
  </r>
  <r>
    <n v="1045"/>
    <n v="27"/>
    <n v="66"/>
    <n v="1992"/>
    <n v="7"/>
    <s v="Male"/>
    <s v="5222 Valley Stream Avenue"/>
    <n v="33.409999999999997"/>
    <n v="-82.31"/>
    <n v="16568"/>
    <n v="33778"/>
    <n v="10058"/>
    <n v="757"/>
    <n v="1"/>
    <d v="1905-07-14T00:00:00"/>
    <n v="5"/>
    <n v="4"/>
    <d v="2022-05-04T00:00:00"/>
    <s v="May-2022"/>
  </r>
  <r>
    <n v="1786"/>
    <n v="48"/>
    <n v="63"/>
    <n v="1971"/>
    <n v="3"/>
    <s v="Female"/>
    <s v="7554 Sixth Street"/>
    <n v="40.83"/>
    <n v="-81.260000000000005"/>
    <n v="18936"/>
    <n v="38611"/>
    <n v="93255"/>
    <n v="755"/>
    <n v="5"/>
    <d v="1905-07-14T00:00:00"/>
    <n v="4"/>
    <n v="28"/>
    <d v="2022-04-28T00:00:00"/>
    <s v="Apr-2022"/>
  </r>
  <r>
    <n v="1569"/>
    <n v="68"/>
    <n v="65"/>
    <n v="1951"/>
    <n v="3"/>
    <s v="Female"/>
    <s v="7276 Valley Drive"/>
    <n v="43.54"/>
    <n v="-96.73"/>
    <n v="20153"/>
    <n v="39082"/>
    <n v="16870"/>
    <n v="722"/>
    <n v="4"/>
    <d v="1905-07-13T00:00:00"/>
    <n v="8"/>
    <n v="23"/>
    <d v="2021-08-23T00:00:00"/>
    <s v="Aug-2021"/>
  </r>
  <r>
    <n v="899"/>
    <n v="29"/>
    <n v="65"/>
    <n v="1990"/>
    <n v="6"/>
    <s v="Female"/>
    <s v="5544 Grant Avenue"/>
    <n v="42.24"/>
    <n v="-83.62"/>
    <n v="23487"/>
    <n v="47891"/>
    <n v="114299"/>
    <n v="629"/>
    <n v="1"/>
    <d v="1905-07-14T00:00:00"/>
    <n v="7"/>
    <n v="17"/>
    <d v="2022-07-17T00:00:00"/>
    <s v="Jul-2022"/>
  </r>
  <r>
    <n v="1595"/>
    <n v="47"/>
    <n v="65"/>
    <n v="1972"/>
    <n v="5"/>
    <s v="Female"/>
    <s v="4191 Maple Avenue"/>
    <n v="40.840000000000003"/>
    <n v="-73.87"/>
    <n v="25537"/>
    <n v="52063"/>
    <n v="87549"/>
    <n v="753"/>
    <n v="2"/>
    <d v="1905-07-13T00:00:00"/>
    <n v="11"/>
    <n v="9"/>
    <d v="2021-11-09T00:00:00"/>
    <s v="Nov-2021"/>
  </r>
  <r>
    <n v="446"/>
    <n v="23"/>
    <n v="68"/>
    <n v="1997"/>
    <n v="1"/>
    <s v="Male"/>
    <s v="28 Madison Lane"/>
    <n v="40.69"/>
    <n v="-73.73"/>
    <n v="24200"/>
    <n v="49342"/>
    <n v="56137"/>
    <n v="703"/>
    <n v="1"/>
    <d v="1905-07-13T00:00:00"/>
    <n v="10"/>
    <n v="12"/>
    <d v="2021-10-12T00:00:00"/>
    <s v="Oct-2021"/>
  </r>
  <r>
    <n v="53"/>
    <n v="49"/>
    <n v="68"/>
    <n v="1970"/>
    <n v="12"/>
    <s v="Female"/>
    <s v="7406 Mill Avenue"/>
    <n v="38.619999999999997"/>
    <n v="-120.62"/>
    <n v="19471"/>
    <n v="39700"/>
    <n v="59062"/>
    <n v="701"/>
    <n v="3"/>
    <d v="1905-07-14T00:00:00"/>
    <n v="7"/>
    <n v="24"/>
    <d v="2022-07-24T00:00:00"/>
    <s v="Jul-2022"/>
  </r>
  <r>
    <n v="1136"/>
    <n v="23"/>
    <n v="65"/>
    <n v="1996"/>
    <n v="12"/>
    <s v="Male"/>
    <s v="1430 Elm Avenue"/>
    <n v="37.56"/>
    <n v="-121.98"/>
    <n v="33727"/>
    <n v="68767"/>
    <n v="119831"/>
    <n v="723"/>
    <n v="3"/>
    <d v="1905-07-14T00:00:00"/>
    <n v="6"/>
    <n v="17"/>
    <d v="2022-06-17T00:00:00"/>
    <s v="Jun-2022"/>
  </r>
  <r>
    <n v="551"/>
    <n v="65"/>
    <n v="67"/>
    <n v="1955"/>
    <n v="1"/>
    <s v="Male"/>
    <s v="54 George Avenue"/>
    <n v="39.14"/>
    <n v="-119.71"/>
    <n v="19392"/>
    <n v="39543"/>
    <n v="53182"/>
    <n v="776"/>
    <n v="3"/>
    <d v="1905-07-15T00:00:00"/>
    <n v="12"/>
    <n v="23"/>
    <d v="2023-12-23T00:00:00"/>
    <s v="Dec-2023"/>
  </r>
  <r>
    <n v="1491"/>
    <n v="41"/>
    <n v="68"/>
    <n v="1978"/>
    <n v="4"/>
    <s v="Female"/>
    <s v="40 River Boulevard"/>
    <n v="32.25"/>
    <n v="-111.08"/>
    <n v="22662"/>
    <n v="46209"/>
    <n v="56034"/>
    <n v="710"/>
    <n v="4"/>
    <d v="1905-07-13T00:00:00"/>
    <n v="7"/>
    <n v="1"/>
    <d v="2021-07-01T00:00:00"/>
    <s v="Jul-2021"/>
  </r>
  <r>
    <n v="330"/>
    <n v="36"/>
    <n v="71"/>
    <n v="1984"/>
    <n v="2"/>
    <s v="Male"/>
    <s v="271 Sixth Drive"/>
    <n v="40.24"/>
    <n v="-75.28"/>
    <n v="31595"/>
    <n v="64419"/>
    <n v="183210"/>
    <n v="711"/>
    <n v="1"/>
    <d v="1905-07-14T00:00:00"/>
    <n v="6"/>
    <n v="10"/>
    <d v="2022-06-10T00:00:00"/>
    <s v="Jun-2022"/>
  </r>
  <r>
    <n v="392"/>
    <n v="50"/>
    <n v="65"/>
    <n v="1969"/>
    <n v="11"/>
    <s v="Female"/>
    <s v="687 Fifth Boulevard"/>
    <n v="27.64"/>
    <n v="-80.39"/>
    <n v="16234"/>
    <n v="33098"/>
    <n v="59605"/>
    <n v="775"/>
    <n v="3"/>
    <d v="1905-07-14T00:00:00"/>
    <n v="5"/>
    <n v="10"/>
    <d v="2022-05-10T00:00:00"/>
    <s v="May-2022"/>
  </r>
  <r>
    <n v="1144"/>
    <n v="57"/>
    <n v="66"/>
    <n v="1962"/>
    <n v="12"/>
    <s v="Female"/>
    <s v="545 Eighth Avenue"/>
    <n v="29.76"/>
    <n v="-95.38"/>
    <n v="14959"/>
    <n v="30495"/>
    <n v="70825"/>
    <n v="773"/>
    <n v="4"/>
    <d v="1905-07-13T00:00:00"/>
    <n v="10"/>
    <n v="11"/>
    <d v="2021-10-11T00:00:00"/>
    <s v="Oct-2021"/>
  </r>
  <r>
    <n v="1163"/>
    <n v="45"/>
    <n v="61"/>
    <n v="1975"/>
    <n v="1"/>
    <s v="Male"/>
    <s v="2270 Sixth Lane"/>
    <n v="29.99"/>
    <n v="-95.26"/>
    <n v="32943"/>
    <n v="67170"/>
    <n v="114251"/>
    <n v="489"/>
    <n v="3"/>
    <d v="1905-07-13T00:00:00"/>
    <n v="7"/>
    <n v="16"/>
    <d v="2021-07-16T00:00:00"/>
    <s v="Jul-2021"/>
  </r>
  <r>
    <n v="230"/>
    <n v="39"/>
    <n v="65"/>
    <n v="1980"/>
    <n v="10"/>
    <s v="Female"/>
    <s v="675 Fifth Avenue"/>
    <n v="30.44"/>
    <n v="-91.12"/>
    <n v="17412"/>
    <n v="35501"/>
    <n v="78801"/>
    <n v="693"/>
    <n v="4"/>
    <d v="1905-07-13T00:00:00"/>
    <n v="10"/>
    <n v="24"/>
    <d v="2021-10-24T00:00:00"/>
    <s v="Oct-2021"/>
  </r>
  <r>
    <n v="1066"/>
    <n v="46"/>
    <n v="65"/>
    <n v="1973"/>
    <n v="6"/>
    <s v="Female"/>
    <s v="9846 Second Lane"/>
    <n v="40.270000000000003"/>
    <n v="-75.260000000000005"/>
    <n v="26545"/>
    <n v="54124"/>
    <n v="0"/>
    <n v="727"/>
    <n v="2"/>
    <d v="1905-07-13T00:00:00"/>
    <n v="10"/>
    <n v="2"/>
    <d v="2021-10-02T00:00:00"/>
    <s v="Oct-2021"/>
  </r>
  <r>
    <n v="460"/>
    <n v="65"/>
    <n v="65"/>
    <n v="1954"/>
    <n v="12"/>
    <s v="Male"/>
    <s v="696 George Lane"/>
    <n v="41.02"/>
    <n v="-73.8"/>
    <n v="44664"/>
    <n v="40957"/>
    <n v="64144"/>
    <n v="608"/>
    <n v="4"/>
    <d v="1905-07-15T00:00:00"/>
    <n v="4"/>
    <n v="9"/>
    <d v="2023-04-09T00:00:00"/>
    <s v="Apr-2023"/>
  </r>
  <r>
    <n v="1661"/>
    <n v="42"/>
    <n v="67"/>
    <n v="1977"/>
    <n v="5"/>
    <s v="Female"/>
    <s v="939 Main Lane"/>
    <n v="39.090000000000003"/>
    <n v="-76.849999999999994"/>
    <n v="35553"/>
    <n v="72478"/>
    <n v="63078"/>
    <n v="728"/>
    <n v="2"/>
    <d v="1905-07-15T00:00:00"/>
    <n v="6"/>
    <n v="28"/>
    <d v="2023-06-28T00:00:00"/>
    <s v="Jun-2023"/>
  </r>
  <r>
    <n v="1926"/>
    <n v="70"/>
    <n v="67"/>
    <n v="1950"/>
    <n v="1"/>
    <s v="Female"/>
    <s v="867 Valley Stream Boulevard"/>
    <n v="28.78"/>
    <n v="-81.27"/>
    <n v="17736"/>
    <n v="26574"/>
    <n v="5244"/>
    <n v="689"/>
    <n v="3"/>
    <d v="1905-07-13T00:00:00"/>
    <n v="9"/>
    <n v="17"/>
    <d v="2021-09-17T00:00:00"/>
    <s v="Sep-2021"/>
  </r>
  <r>
    <n v="27"/>
    <n v="78"/>
    <n v="63"/>
    <n v="1941"/>
    <n v="8"/>
    <s v="Female"/>
    <s v="3553 Mountain View Drive"/>
    <n v="32.28"/>
    <n v="-90"/>
    <n v="22304"/>
    <n v="23821"/>
    <n v="22427"/>
    <n v="613"/>
    <n v="8"/>
    <d v="1905-07-14T00:00:00"/>
    <n v="11"/>
    <n v="9"/>
    <d v="2022-11-09T00:00:00"/>
    <s v="Nov-2022"/>
  </r>
  <r>
    <n v="365"/>
    <n v="55"/>
    <n v="70"/>
    <n v="1964"/>
    <n v="9"/>
    <s v="Female"/>
    <s v="1392 Plum Avenue"/>
    <n v="40.64"/>
    <n v="-73.94"/>
    <n v="18719"/>
    <n v="38165"/>
    <n v="45891"/>
    <n v="719"/>
    <n v="1"/>
    <d v="1905-07-14T00:00:00"/>
    <n v="6"/>
    <n v="20"/>
    <d v="2022-06-20T00:00:00"/>
    <s v="Jun-2022"/>
  </r>
  <r>
    <n v="50"/>
    <n v="68"/>
    <n v="72"/>
    <n v="1951"/>
    <n v="7"/>
    <s v="Female"/>
    <s v="267 Birch Boulevard"/>
    <n v="45.82"/>
    <n v="-88.06"/>
    <n v="19243"/>
    <n v="39238"/>
    <n v="85457"/>
    <n v="702"/>
    <n v="4"/>
    <d v="1905-07-14T00:00:00"/>
    <n v="1"/>
    <n v="14"/>
    <d v="2022-01-14T00:00:00"/>
    <s v="Jan-2022"/>
  </r>
  <r>
    <n v="653"/>
    <n v="19"/>
    <n v="65"/>
    <n v="2001"/>
    <n v="2"/>
    <s v="Female"/>
    <s v="939 Lake Drive"/>
    <n v="41.64"/>
    <n v="-71"/>
    <n v="25308"/>
    <n v="51601"/>
    <n v="79143"/>
    <n v="745"/>
    <n v="1"/>
    <d v="1905-07-14T00:00:00"/>
    <n v="1"/>
    <n v="13"/>
    <d v="2022-01-13T00:00:00"/>
    <s v="Jan-2022"/>
  </r>
  <r>
    <n v="743"/>
    <n v="44"/>
    <n v="66"/>
    <n v="1975"/>
    <n v="4"/>
    <s v="Female"/>
    <s v="5810 Sixth Drive"/>
    <n v="35.64"/>
    <n v="-78"/>
    <n v="15938"/>
    <n v="32491"/>
    <n v="24515"/>
    <n v="682"/>
    <n v="3"/>
    <d v="1905-07-14T00:00:00"/>
    <n v="7"/>
    <n v="22"/>
    <d v="2022-07-22T00:00:00"/>
    <s v="Jul-2022"/>
  </r>
  <r>
    <n v="999"/>
    <n v="19"/>
    <n v="62"/>
    <n v="2000"/>
    <n v="10"/>
    <s v="Female"/>
    <s v="2481 Hillside Street"/>
    <n v="42.26"/>
    <n v="-71.11"/>
    <n v="23691"/>
    <n v="48308"/>
    <n v="106571"/>
    <n v="703"/>
    <n v="4"/>
    <d v="1905-07-14T00:00:00"/>
    <n v="5"/>
    <n v="15"/>
    <d v="2022-05-15T00:00:00"/>
    <s v="May-2022"/>
  </r>
  <r>
    <n v="940"/>
    <n v="49"/>
    <n v="61"/>
    <n v="1970"/>
    <n v="6"/>
    <s v="Female"/>
    <s v="620 12th Avenue"/>
    <n v="25.77"/>
    <n v="-80.2"/>
    <n v="20499"/>
    <n v="41800"/>
    <n v="67836"/>
    <n v="699"/>
    <n v="6"/>
    <d v="1905-07-13T00:00:00"/>
    <n v="2"/>
    <n v="19"/>
    <d v="2021-02-19T00:00:00"/>
    <s v="Feb-2021"/>
  </r>
  <r>
    <n v="534"/>
    <n v="27"/>
    <n v="74"/>
    <n v="1993"/>
    <n v="2"/>
    <s v="Female"/>
    <s v="31919 Summit Boulevard"/>
    <n v="41.72"/>
    <n v="-93.6"/>
    <n v="29680"/>
    <n v="60510"/>
    <n v="23196"/>
    <n v="790"/>
    <n v="3"/>
    <d v="1905-07-15T00:00:00"/>
    <n v="6"/>
    <n v="11"/>
    <d v="2023-06-11T00:00:00"/>
    <s v="Jun-2023"/>
  </r>
  <r>
    <n v="1460"/>
    <n v="24"/>
    <n v="65"/>
    <n v="1995"/>
    <n v="7"/>
    <s v="Female"/>
    <s v="7454 12th Lane"/>
    <n v="42.52"/>
    <n v="-87.88"/>
    <n v="30288"/>
    <n v="61760"/>
    <n v="163824"/>
    <n v="590"/>
    <n v="2"/>
    <d v="1905-07-13T00:00:00"/>
    <n v="1"/>
    <n v="14"/>
    <d v="2021-01-14T00:00:00"/>
    <s v="Jan-2021"/>
  </r>
  <r>
    <n v="59"/>
    <n v="85"/>
    <n v="69"/>
    <n v="1934"/>
    <n v="8"/>
    <s v="Female"/>
    <s v="726 Oak Avenue"/>
    <n v="32.78"/>
    <n v="-108.26"/>
    <n v="16654"/>
    <n v="25066"/>
    <n v="424"/>
    <n v="695"/>
    <n v="7"/>
    <d v="1905-07-14T00:00:00"/>
    <n v="8"/>
    <n v="7"/>
    <d v="2022-08-07T00:00:00"/>
    <s v="Aug-2022"/>
  </r>
  <r>
    <n v="1908"/>
    <n v="78"/>
    <n v="66"/>
    <n v="1942"/>
    <n v="2"/>
    <s v="Female"/>
    <s v="3601 Catherine Boulevard"/>
    <n v="35.97"/>
    <n v="-83.94"/>
    <n v="24801"/>
    <n v="44469"/>
    <n v="12777"/>
    <n v="733"/>
    <n v="5"/>
    <d v="1905-07-13T00:00:00"/>
    <n v="6"/>
    <n v="16"/>
    <d v="2021-06-16T00:00:00"/>
    <s v="Jun-2021"/>
  </r>
  <r>
    <n v="1436"/>
    <n v="21"/>
    <n v="55"/>
    <n v="1998"/>
    <n v="8"/>
    <s v="Female"/>
    <s v="729 Wessex Avenue"/>
    <n v="41.52"/>
    <n v="-87.42"/>
    <n v="21992"/>
    <n v="44842"/>
    <n v="54189"/>
    <n v="500"/>
    <n v="4"/>
    <d v="1905-07-15T00:00:00"/>
    <n v="8"/>
    <n v="18"/>
    <d v="2023-08-18T00:00:00"/>
    <s v="Aug-2023"/>
  </r>
  <r>
    <n v="1230"/>
    <n v="18"/>
    <n v="50"/>
    <n v="2002"/>
    <n v="1"/>
    <s v="Male"/>
    <s v="66 Birch Lane"/>
    <n v="32.299999999999997"/>
    <n v="-80.92"/>
    <n v="14305"/>
    <n v="29169"/>
    <n v="37230"/>
    <n v="754"/>
    <n v="1"/>
    <d v="1905-07-14T00:00:00"/>
    <n v="4"/>
    <n v="11"/>
    <d v="2022-04-11T00:00:00"/>
    <s v="Apr-2022"/>
  </r>
  <r>
    <n v="324"/>
    <n v="21"/>
    <n v="68"/>
    <n v="1998"/>
    <n v="7"/>
    <s v="Female"/>
    <s v="5995 Valley Stream Avenue"/>
    <n v="45.55"/>
    <n v="-122.73"/>
    <n v="42850"/>
    <n v="87372"/>
    <n v="40547"/>
    <n v="792"/>
    <n v="3"/>
    <d v="1905-07-15T00:00:00"/>
    <n v="6"/>
    <n v="7"/>
    <d v="2023-06-07T00:00:00"/>
    <s v="Jun-2023"/>
  </r>
  <r>
    <n v="992"/>
    <n v="46"/>
    <n v="70"/>
    <n v="1973"/>
    <n v="4"/>
    <s v="Male"/>
    <s v="574 Norfolk Street"/>
    <n v="37.369999999999997"/>
    <n v="-77.5"/>
    <n v="26918"/>
    <n v="54881"/>
    <n v="3584"/>
    <n v="700"/>
    <n v="4"/>
    <d v="1905-07-13T00:00:00"/>
    <n v="7"/>
    <n v="19"/>
    <d v="2021-07-19T00:00:00"/>
    <s v="Jul-2021"/>
  </r>
  <r>
    <n v="198"/>
    <n v="49"/>
    <n v="73"/>
    <n v="1970"/>
    <n v="3"/>
    <s v="Female"/>
    <s v="732 Lincoln Drive"/>
    <n v="27.95"/>
    <n v="-82.48"/>
    <n v="15447"/>
    <n v="31497"/>
    <n v="30805"/>
    <n v="702"/>
    <n v="3"/>
    <d v="1905-07-13T00:00:00"/>
    <n v="9"/>
    <n v="1"/>
    <d v="2021-09-01T00:00:00"/>
    <s v="Sep-2021"/>
  </r>
  <r>
    <n v="1017"/>
    <n v="24"/>
    <n v="69"/>
    <n v="1995"/>
    <n v="7"/>
    <s v="Male"/>
    <s v="7043 Ocean Avenue"/>
    <n v="34.14"/>
    <n v="-119.1"/>
    <n v="14076"/>
    <n v="28703"/>
    <n v="94364"/>
    <n v="560"/>
    <n v="1"/>
    <d v="1905-07-13T00:00:00"/>
    <n v="6"/>
    <n v="19"/>
    <d v="2021-06-19T00:00:00"/>
    <s v="Jun-2021"/>
  </r>
  <r>
    <n v="1813"/>
    <n v="35"/>
    <n v="66"/>
    <n v="1984"/>
    <n v="4"/>
    <s v="Female"/>
    <s v="334 Birch Drive"/>
    <n v="35.82"/>
    <n v="-87.01"/>
    <n v="27637"/>
    <n v="56350"/>
    <n v="120125"/>
    <n v="808"/>
    <n v="4"/>
    <d v="1905-07-13T00:00:00"/>
    <n v="8"/>
    <n v="27"/>
    <d v="2021-08-27T00:00:00"/>
    <s v="Aug-2021"/>
  </r>
  <r>
    <n v="1989"/>
    <n v="31"/>
    <n v="66"/>
    <n v="1988"/>
    <n v="12"/>
    <s v="Male"/>
    <s v="3487 Bayview Drive"/>
    <n v="38.81"/>
    <n v="-76.75"/>
    <n v="33295"/>
    <n v="67886"/>
    <n v="7137"/>
    <n v="803"/>
    <n v="4"/>
    <d v="1905-07-15T00:00:00"/>
    <n v="6"/>
    <n v="12"/>
    <d v="2023-06-12T00:00:00"/>
    <s v="Jun-2023"/>
  </r>
  <r>
    <n v="1148"/>
    <n v="54"/>
    <n v="70"/>
    <n v="1965"/>
    <n v="4"/>
    <s v="Male"/>
    <s v="377 Lake Lane"/>
    <n v="39.950000000000003"/>
    <n v="-75.16"/>
    <n v="18007"/>
    <n v="36711"/>
    <n v="47490"/>
    <n v="687"/>
    <n v="4"/>
    <d v="1905-07-13T00:00:00"/>
    <n v="4"/>
    <n v="19"/>
    <d v="2021-04-19T00:00:00"/>
    <s v="Apr-2021"/>
  </r>
  <r>
    <n v="872"/>
    <n v="61"/>
    <n v="66"/>
    <n v="1959"/>
    <n v="1"/>
    <s v="Female"/>
    <s v="96 Lake Lane"/>
    <n v="41.88"/>
    <n v="-87.84"/>
    <n v="15451"/>
    <n v="31505"/>
    <n v="59730"/>
    <n v="655"/>
    <n v="4"/>
    <d v="1905-07-14T00:00:00"/>
    <n v="10"/>
    <n v="27"/>
    <d v="2022-10-27T00:00:00"/>
    <s v="Oct-2022"/>
  </r>
  <r>
    <n v="458"/>
    <n v="46"/>
    <n v="62"/>
    <n v="1973"/>
    <n v="11"/>
    <s v="Male"/>
    <s v="298 Federal Avenue"/>
    <n v="33.630000000000003"/>
    <n v="-112.09"/>
    <n v="24064"/>
    <n v="49068"/>
    <n v="123937"/>
    <n v="530"/>
    <n v="2"/>
    <d v="1905-07-14T00:00:00"/>
    <n v="8"/>
    <n v="1"/>
    <d v="2022-08-01T00:00:00"/>
    <s v="Aug-2022"/>
  </r>
  <r>
    <n v="920"/>
    <n v="41"/>
    <n v="68"/>
    <n v="1978"/>
    <n v="11"/>
    <s v="Female"/>
    <s v="37 Sixth Lane"/>
    <n v="35.11"/>
    <n v="-106.62"/>
    <n v="14078"/>
    <n v="28704"/>
    <n v="103891"/>
    <n v="700"/>
    <n v="2"/>
    <d v="1905-07-15T00:00:00"/>
    <n v="6"/>
    <n v="16"/>
    <d v="2023-06-16T00:00:00"/>
    <s v="Jun-2023"/>
  </r>
  <r>
    <n v="1598"/>
    <n v="82"/>
    <n v="61"/>
    <n v="1937"/>
    <n v="6"/>
    <s v="Male"/>
    <s v="996 Valley Drive"/>
    <n v="36.83"/>
    <n v="-119.79"/>
    <n v="12508"/>
    <n v="26126"/>
    <n v="1213"/>
    <n v="697"/>
    <n v="5"/>
    <d v="1905-07-13T00:00:00"/>
    <n v="12"/>
    <n v="1"/>
    <d v="2021-12-01T00:00:00"/>
    <s v="Dec-2021"/>
  </r>
  <r>
    <n v="1876"/>
    <n v="50"/>
    <n v="70"/>
    <n v="1969"/>
    <n v="7"/>
    <s v="Male"/>
    <s v="2040 Washington Boulevard"/>
    <n v="38.049999999999997"/>
    <n v="-84.72"/>
    <n v="21869"/>
    <n v="44587"/>
    <n v="17148"/>
    <n v="775"/>
    <n v="6"/>
    <d v="1905-07-13T00:00:00"/>
    <n v="3"/>
    <n v="24"/>
    <d v="2021-03-24T00:00:00"/>
    <s v="Mar-2021"/>
  </r>
  <r>
    <n v="412"/>
    <n v="25"/>
    <n v="65"/>
    <n v="1994"/>
    <n v="10"/>
    <s v="Male"/>
    <s v="7091 Lexington Lane"/>
    <n v="36.07"/>
    <n v="-94.15"/>
    <n v="22964"/>
    <n v="46822"/>
    <n v="0"/>
    <n v="810"/>
    <n v="4"/>
    <d v="1905-07-13T00:00:00"/>
    <n v="8"/>
    <n v="20"/>
    <d v="2021-08-20T00:00:00"/>
    <s v="Aug-2021"/>
  </r>
  <r>
    <n v="190"/>
    <n v="40"/>
    <n v="67"/>
    <n v="1979"/>
    <n v="4"/>
    <s v="Male"/>
    <s v="5468 Little Creek Drive"/>
    <n v="42.03"/>
    <n v="-87.73"/>
    <n v="21801"/>
    <n v="44452"/>
    <n v="12409"/>
    <n v="711"/>
    <n v="5"/>
    <d v="1905-07-14T00:00:00"/>
    <n v="11"/>
    <n v="15"/>
    <d v="2022-11-15T00:00:00"/>
    <s v="Nov-2022"/>
  </r>
  <r>
    <n v="163"/>
    <n v="37"/>
    <n v="73"/>
    <n v="1983"/>
    <n v="2"/>
    <s v="Male"/>
    <s v="169 Oak Street"/>
    <n v="41.37"/>
    <n v="-79.7"/>
    <n v="16237"/>
    <n v="33108"/>
    <n v="44044"/>
    <n v="829"/>
    <n v="2"/>
    <d v="1905-07-15T00:00:00"/>
    <n v="11"/>
    <n v="11"/>
    <d v="2023-11-11T00:00:00"/>
    <s v="Nov-2023"/>
  </r>
  <r>
    <n v="567"/>
    <n v="25"/>
    <n v="69"/>
    <n v="1994"/>
    <n v="6"/>
    <s v="Male"/>
    <s v="9804 Third Street"/>
    <n v="35.74"/>
    <n v="-81.69"/>
    <n v="16445"/>
    <n v="33534"/>
    <n v="76166"/>
    <n v="761"/>
    <n v="3"/>
    <d v="1905-07-14T00:00:00"/>
    <n v="10"/>
    <n v="26"/>
    <d v="2022-10-26T00:00:00"/>
    <s v="Oct-2022"/>
  </r>
  <r>
    <n v="503"/>
    <n v="47"/>
    <n v="61"/>
    <n v="1973"/>
    <n v="2"/>
    <s v="Female"/>
    <s v="54 Valley Lane"/>
    <n v="41.83"/>
    <n v="-87.68"/>
    <n v="14497"/>
    <n v="29564"/>
    <n v="54279"/>
    <n v="694"/>
    <n v="2"/>
    <d v="1905-07-14T00:00:00"/>
    <n v="4"/>
    <n v="27"/>
    <d v="2022-04-27T00:00:00"/>
    <s v="Apr-2022"/>
  </r>
  <r>
    <n v="469"/>
    <n v="67"/>
    <n v="67"/>
    <n v="1952"/>
    <n v="3"/>
    <s v="Female"/>
    <s v="488 Bayview Boulevard"/>
    <n v="33.880000000000003"/>
    <n v="-117.85"/>
    <n v="26675"/>
    <n v="46945"/>
    <n v="17835"/>
    <n v="682"/>
    <n v="4"/>
    <d v="1905-07-15T00:00:00"/>
    <n v="3"/>
    <n v="3"/>
    <d v="2023-03-03T00:00:00"/>
    <s v="Mar-2023"/>
  </r>
  <r>
    <n v="1851"/>
    <n v="48"/>
    <n v="72"/>
    <n v="1972"/>
    <n v="1"/>
    <s v="Male"/>
    <s v="73 Essex Lane"/>
    <n v="35.83"/>
    <n v="-78.83"/>
    <n v="37121"/>
    <n v="75682"/>
    <n v="37163"/>
    <n v="727"/>
    <n v="5"/>
    <d v="1905-07-15T00:00:00"/>
    <n v="5"/>
    <n v="22"/>
    <d v="2023-05-22T00:00:00"/>
    <s v="May-2023"/>
  </r>
  <r>
    <n v="1523"/>
    <n v="61"/>
    <n v="73"/>
    <n v="1958"/>
    <n v="10"/>
    <s v="Female"/>
    <s v="7561 Valley Avenue"/>
    <n v="36.07"/>
    <n v="-79.819999999999993"/>
    <n v="19453"/>
    <n v="39661"/>
    <n v="74740"/>
    <n v="850"/>
    <n v="4"/>
    <d v="1905-07-14T00:00:00"/>
    <n v="7"/>
    <n v="2"/>
    <d v="2022-07-02T00:00:00"/>
    <s v="Jul-2022"/>
  </r>
  <r>
    <n v="35"/>
    <n v="20"/>
    <n v="64"/>
    <n v="1999"/>
    <n v="6"/>
    <s v="Male"/>
    <s v="8460 Oak Lane"/>
    <n v="43.66"/>
    <n v="-70.25"/>
    <n v="23785"/>
    <n v="48495"/>
    <n v="97630"/>
    <n v="773"/>
    <n v="3"/>
    <d v="1905-07-15T00:00:00"/>
    <n v="2"/>
    <n v="15"/>
    <d v="2023-02-15T00:00:00"/>
    <s v="Feb-2023"/>
  </r>
  <r>
    <n v="317"/>
    <n v="67"/>
    <n v="65"/>
    <n v="1952"/>
    <n v="3"/>
    <s v="Female"/>
    <s v="816 El Camino Drive"/>
    <n v="39.74"/>
    <n v="-121.6"/>
    <n v="15436"/>
    <n v="19199"/>
    <n v="15091"/>
    <n v="715"/>
    <n v="3"/>
    <d v="1905-07-14T00:00:00"/>
    <n v="5"/>
    <n v="11"/>
    <d v="2022-05-11T00:00:00"/>
    <s v="May-2022"/>
  </r>
  <r>
    <n v="1195"/>
    <n v="75"/>
    <n v="68"/>
    <n v="1944"/>
    <n v="7"/>
    <s v="Male"/>
    <s v="1222 First Drive"/>
    <n v="44.01"/>
    <n v="-92.47"/>
    <n v="23553"/>
    <n v="40696"/>
    <n v="15691"/>
    <n v="801"/>
    <n v="6"/>
    <d v="1905-07-14T00:00:00"/>
    <n v="3"/>
    <n v="18"/>
    <d v="2022-03-18T00:00:00"/>
    <s v="Mar-2022"/>
  </r>
  <r>
    <n v="1238"/>
    <n v="31"/>
    <n v="72"/>
    <n v="1988"/>
    <n v="7"/>
    <s v="Female"/>
    <s v="95410 Pine Boulevard"/>
    <n v="38.869999999999997"/>
    <n v="-77.099999999999994"/>
    <n v="47408"/>
    <n v="96661"/>
    <n v="73401"/>
    <n v="721"/>
    <n v="2"/>
    <d v="1905-07-14T00:00:00"/>
    <n v="12"/>
    <n v="27"/>
    <d v="2022-12-27T00:00:00"/>
    <s v="Dec-2022"/>
  </r>
  <r>
    <n v="432"/>
    <n v="55"/>
    <n v="64"/>
    <n v="1964"/>
    <n v="11"/>
    <s v="Female"/>
    <s v="4329 El Camino Boulevard"/>
    <n v="36.08"/>
    <n v="-81.92"/>
    <n v="13018"/>
    <n v="26546"/>
    <n v="32087"/>
    <n v="686"/>
    <n v="5"/>
    <d v="1905-07-15T00:00:00"/>
    <n v="3"/>
    <n v="4"/>
    <d v="2023-03-04T00:00:00"/>
    <s v="Mar-2023"/>
  </r>
  <r>
    <n v="1082"/>
    <n v="34"/>
    <n v="67"/>
    <n v="1985"/>
    <n v="10"/>
    <s v="Female"/>
    <s v="316 Valley Stream Avenue"/>
    <n v="37.229999999999997"/>
    <n v="-119.49"/>
    <n v="16643"/>
    <n v="33934"/>
    <n v="42945"/>
    <n v="622"/>
    <n v="3"/>
    <d v="1905-07-14T00:00:00"/>
    <n v="4"/>
    <n v="18"/>
    <d v="2022-04-18T00:00:00"/>
    <s v="Apr-2022"/>
  </r>
  <r>
    <n v="120"/>
    <n v="50"/>
    <n v="71"/>
    <n v="1969"/>
    <n v="9"/>
    <s v="Female"/>
    <s v="64 Mill Street"/>
    <n v="42.88"/>
    <n v="-88"/>
    <n v="29924"/>
    <n v="61008"/>
    <n v="0"/>
    <n v="781"/>
    <n v="4"/>
    <d v="1905-07-15T00:00:00"/>
    <n v="1"/>
    <n v="23"/>
    <d v="2023-01-23T00:00:00"/>
    <s v="Jan-2023"/>
  </r>
  <r>
    <n v="1289"/>
    <n v="33"/>
    <n v="64"/>
    <n v="1986"/>
    <n v="11"/>
    <s v="Male"/>
    <s v="27934 11th Street"/>
    <n v="26.14"/>
    <n v="-80.13"/>
    <n v="20995"/>
    <n v="42808"/>
    <n v="117011"/>
    <n v="758"/>
    <n v="1"/>
    <d v="1905-07-14T00:00:00"/>
    <n v="12"/>
    <n v="6"/>
    <d v="2022-12-06T00:00:00"/>
    <s v="Dec-2022"/>
  </r>
  <r>
    <n v="1502"/>
    <n v="21"/>
    <n v="67"/>
    <n v="1999"/>
    <n v="2"/>
    <s v="Male"/>
    <s v="92196 Tenth Drive"/>
    <n v="39.1"/>
    <n v="-77.55"/>
    <n v="44196"/>
    <n v="90104"/>
    <n v="85204"/>
    <n v="787"/>
    <n v="2"/>
    <d v="1905-07-15T00:00:00"/>
    <n v="5"/>
    <n v="8"/>
    <d v="2023-05-08T00:00:00"/>
    <s v="May-2023"/>
  </r>
  <r>
    <n v="1497"/>
    <n v="55"/>
    <n v="64"/>
    <n v="1964"/>
    <n v="12"/>
    <s v="Female"/>
    <s v="292 Tenth Street"/>
    <n v="38.53"/>
    <n v="-121.44"/>
    <n v="17435"/>
    <n v="35553"/>
    <n v="76077"/>
    <n v="623"/>
    <n v="1"/>
    <d v="1905-07-15T00:00:00"/>
    <n v="10"/>
    <n v="12"/>
    <d v="2023-10-12T00:00:00"/>
    <s v="Oct-2023"/>
  </r>
  <r>
    <n v="1047"/>
    <n v="26"/>
    <n v="67"/>
    <n v="1994"/>
    <n v="2"/>
    <s v="Male"/>
    <s v="225 Ocean View Avenue"/>
    <n v="37.549999999999997"/>
    <n v="-77.459999999999994"/>
    <n v="26269"/>
    <n v="53554"/>
    <n v="119852"/>
    <n v="689"/>
    <n v="2"/>
    <d v="1905-07-14T00:00:00"/>
    <n v="11"/>
    <n v="14"/>
    <d v="2022-11-14T00:00:00"/>
    <s v="Nov-2022"/>
  </r>
  <r>
    <n v="0"/>
    <n v="33"/>
    <n v="69"/>
    <n v="1986"/>
    <n v="3"/>
    <s v="Male"/>
    <s v="858 Plum Avenue"/>
    <n v="43.59"/>
    <n v="-70.33"/>
    <n v="29237"/>
    <n v="59613"/>
    <n v="36199"/>
    <n v="763"/>
    <n v="4"/>
    <d v="1905-07-15T00:00:00"/>
    <n v="1"/>
    <n v="1"/>
    <d v="2023-01-01T00:00:00"/>
    <s v="Jan-2023"/>
  </r>
  <r>
    <n v="351"/>
    <n v="91"/>
    <n v="70"/>
    <n v="1928"/>
    <n v="9"/>
    <s v="Female"/>
    <s v="984 Little Creek Lane"/>
    <n v="40.770000000000003"/>
    <n v="-73.84"/>
    <n v="13810"/>
    <n v="17150"/>
    <n v="375"/>
    <n v="807"/>
    <n v="6"/>
    <d v="1905-07-14T00:00:00"/>
    <n v="4"/>
    <n v="26"/>
    <d v="2022-04-26T00:00:00"/>
    <s v="Apr-2022"/>
  </r>
  <r>
    <n v="1797"/>
    <n v="67"/>
    <n v="65"/>
    <n v="1952"/>
    <n v="11"/>
    <s v="Male"/>
    <s v="391 Martin Luther King Boulevard"/>
    <n v="37.71"/>
    <n v="-122.16"/>
    <n v="24971"/>
    <n v="30962"/>
    <n v="15336"/>
    <n v="743"/>
    <n v="5"/>
    <d v="1905-07-15T00:00:00"/>
    <n v="6"/>
    <n v="18"/>
    <d v="2023-06-18T00:00:00"/>
    <s v="Jun-2023"/>
  </r>
  <r>
    <n v="1386"/>
    <n v="59"/>
    <n v="62"/>
    <n v="1960"/>
    <n v="6"/>
    <s v="Male"/>
    <s v="485 Birch Boulevard"/>
    <n v="41.39"/>
    <n v="-84.12"/>
    <n v="18600"/>
    <n v="37927"/>
    <n v="79299"/>
    <n v="712"/>
    <n v="1"/>
    <d v="1905-07-14T00:00:00"/>
    <n v="3"/>
    <n v="13"/>
    <d v="2022-03-13T00:00:00"/>
    <s v="Mar-2022"/>
  </r>
  <r>
    <n v="1122"/>
    <n v="33"/>
    <n v="66"/>
    <n v="1986"/>
    <n v="11"/>
    <s v="Female"/>
    <s v="776 Bayview Avenue"/>
    <n v="40.840000000000003"/>
    <n v="-73.28"/>
    <n v="34188"/>
    <n v="69706"/>
    <n v="97070"/>
    <n v="785"/>
    <n v="2"/>
    <d v="1905-07-15T00:00:00"/>
    <n v="4"/>
    <n v="27"/>
    <d v="2023-04-27T00:00:00"/>
    <s v="Apr-2023"/>
  </r>
  <r>
    <n v="255"/>
    <n v="18"/>
    <n v="57"/>
    <n v="2001"/>
    <n v="8"/>
    <s v="Female"/>
    <s v="8026 East Drive"/>
    <n v="29.79"/>
    <n v="-95.82"/>
    <n v="21214"/>
    <n v="43253"/>
    <n v="56323"/>
    <n v="718"/>
    <n v="1"/>
    <d v="1905-07-15T00:00:00"/>
    <n v="11"/>
    <n v="9"/>
    <d v="2023-11-09T00:00:00"/>
    <s v="Nov-2023"/>
  </r>
  <r>
    <n v="765"/>
    <n v="18"/>
    <n v="68"/>
    <n v="2002"/>
    <n v="2"/>
    <s v="Male"/>
    <s v="188 Ninth Boulevard"/>
    <n v="37.78"/>
    <n v="-90.42"/>
    <n v="17707"/>
    <n v="36101"/>
    <n v="46425"/>
    <n v="778"/>
    <n v="2"/>
    <d v="1905-07-15T00:00:00"/>
    <n v="3"/>
    <n v="26"/>
    <d v="2023-03-26T00:00:00"/>
    <s v="Mar-2023"/>
  </r>
  <r>
    <n v="703"/>
    <n v="53"/>
    <n v="66"/>
    <n v="1966"/>
    <n v="11"/>
    <s v="Female"/>
    <s v="864 Jefferson Drive"/>
    <n v="30.23"/>
    <n v="-92.19"/>
    <n v="19798"/>
    <n v="40363"/>
    <n v="111112"/>
    <n v="711"/>
    <n v="4"/>
    <d v="1905-07-15T00:00:00"/>
    <n v="12"/>
    <n v="5"/>
    <d v="2023-12-05T00:00:00"/>
    <s v="Dec-2023"/>
  </r>
  <r>
    <n v="1919"/>
    <n v="83"/>
    <n v="59"/>
    <n v="1936"/>
    <n v="11"/>
    <s v="Male"/>
    <s v="7994 Maple Lane"/>
    <n v="40.950000000000003"/>
    <n v="-72.19"/>
    <n v="37846"/>
    <n v="80493"/>
    <n v="2027"/>
    <n v="610"/>
    <n v="5"/>
    <d v="1905-07-14T00:00:00"/>
    <n v="4"/>
    <n v="11"/>
    <d v="2022-04-11T00:00:00"/>
    <s v="Apr-2022"/>
  </r>
  <r>
    <n v="791"/>
    <n v="78"/>
    <n v="57"/>
    <n v="1941"/>
    <n v="11"/>
    <s v="Female"/>
    <s v="939 Mill Street"/>
    <n v="33.979999999999997"/>
    <n v="-117.65"/>
    <n v="22682"/>
    <n v="39263"/>
    <n v="24246"/>
    <n v="645"/>
    <n v="4"/>
    <d v="1905-07-13T00:00:00"/>
    <n v="6"/>
    <n v="14"/>
    <d v="2021-06-14T00:00:00"/>
    <s v="Jun-2021"/>
  </r>
  <r>
    <n v="199"/>
    <n v="67"/>
    <n v="67"/>
    <n v="1952"/>
    <n v="4"/>
    <s v="Female"/>
    <s v="7927 Plum Lane"/>
    <n v="33.1"/>
    <n v="-96.66"/>
    <n v="32580"/>
    <n v="78329"/>
    <n v="40161"/>
    <n v="720"/>
    <n v="3"/>
    <d v="1905-07-15T00:00:00"/>
    <n v="4"/>
    <n v="1"/>
    <d v="2023-04-01T00:00:00"/>
    <s v="Apr-2023"/>
  </r>
  <r>
    <n v="282"/>
    <n v="42"/>
    <n v="66"/>
    <n v="1977"/>
    <n v="5"/>
    <s v="Male"/>
    <s v="260 Spruce Avenue"/>
    <n v="29.45"/>
    <n v="-98.5"/>
    <n v="12547"/>
    <n v="25585"/>
    <n v="59827"/>
    <n v="702"/>
    <n v="4"/>
    <d v="1905-07-14T00:00:00"/>
    <n v="10"/>
    <n v="6"/>
    <d v="2022-10-06T00:00:00"/>
    <s v="Oct-2022"/>
  </r>
  <r>
    <n v="908"/>
    <n v="62"/>
    <n v="70"/>
    <n v="1957"/>
    <n v="8"/>
    <s v="Male"/>
    <s v="3776 Bayview Lane"/>
    <n v="35.69"/>
    <n v="-78.62"/>
    <n v="22685"/>
    <n v="46256"/>
    <n v="106753"/>
    <n v="650"/>
    <n v="3"/>
    <d v="1905-07-14T00:00:00"/>
    <n v="2"/>
    <n v="14"/>
    <d v="2022-02-14T00:00:00"/>
    <s v="Feb-2022"/>
  </r>
  <r>
    <n v="880"/>
    <n v="28"/>
    <n v="65"/>
    <n v="1991"/>
    <n v="3"/>
    <s v="Male"/>
    <s v="231 Littlewood Avenue"/>
    <n v="48.95"/>
    <n v="-122.43"/>
    <n v="19301"/>
    <n v="39354"/>
    <n v="26700"/>
    <n v="685"/>
    <n v="2"/>
    <d v="1905-07-14T00:00:00"/>
    <n v="2"/>
    <n v="7"/>
    <d v="2022-02-07T00:00:00"/>
    <s v="Feb-2022"/>
  </r>
  <r>
    <n v="770"/>
    <n v="35"/>
    <n v="66"/>
    <n v="1984"/>
    <n v="8"/>
    <s v="Male"/>
    <s v="33 Second Boulevard"/>
    <n v="33.04"/>
    <n v="-96.74"/>
    <n v="29793"/>
    <n v="60746"/>
    <n v="88165"/>
    <n v="706"/>
    <n v="4"/>
    <d v="1905-07-14T00:00:00"/>
    <n v="8"/>
    <n v="14"/>
    <d v="2022-08-14T00:00:00"/>
    <s v="Aug-2022"/>
  </r>
  <r>
    <n v="1169"/>
    <n v="51"/>
    <n v="68"/>
    <n v="1968"/>
    <n v="11"/>
    <s v="Female"/>
    <s v="375 Hillside Drive"/>
    <n v="30.54"/>
    <n v="-97.64"/>
    <n v="30358"/>
    <n v="61901"/>
    <n v="29627"/>
    <n v="726"/>
    <n v="7"/>
    <d v="1905-07-14T00:00:00"/>
    <n v="12"/>
    <n v="21"/>
    <d v="2022-12-21T00:00:00"/>
    <s v="Dec-2022"/>
  </r>
  <r>
    <n v="522"/>
    <n v="26"/>
    <n v="65"/>
    <n v="1994"/>
    <n v="2"/>
    <s v="Female"/>
    <s v="4726 Third Street"/>
    <n v="38.46"/>
    <n v="-85.95"/>
    <n v="21313"/>
    <n v="43454"/>
    <n v="79295"/>
    <n v="774"/>
    <n v="2"/>
    <d v="1905-07-14T00:00:00"/>
    <n v="9"/>
    <n v="28"/>
    <d v="2022-09-28T00:00:00"/>
    <s v="Sep-2022"/>
  </r>
  <r>
    <n v="1736"/>
    <n v="43"/>
    <n v="67"/>
    <n v="1977"/>
    <n v="1"/>
    <s v="Male"/>
    <s v="2479 Valley Avenue"/>
    <n v="40.64"/>
    <n v="-73.94"/>
    <n v="22456"/>
    <n v="45789"/>
    <n v="94014"/>
    <n v="695"/>
    <n v="4"/>
    <d v="1905-07-15T00:00:00"/>
    <n v="9"/>
    <n v="11"/>
    <d v="2023-09-11T00:00:00"/>
    <s v="Sep-2023"/>
  </r>
  <r>
    <n v="506"/>
    <n v="56"/>
    <n v="68"/>
    <n v="1964"/>
    <n v="1"/>
    <s v="Male"/>
    <s v="2742 El Camino Boulevard"/>
    <n v="42.71"/>
    <n v="-78.930000000000007"/>
    <n v="25916"/>
    <n v="52841"/>
    <n v="36288"/>
    <n v="733"/>
    <n v="5"/>
    <d v="1905-07-15T00:00:00"/>
    <n v="1"/>
    <n v="22"/>
    <d v="2023-01-22T00:00:00"/>
    <s v="Jan-2023"/>
  </r>
  <r>
    <n v="131"/>
    <n v="23"/>
    <n v="75"/>
    <n v="1996"/>
    <n v="10"/>
    <s v="Female"/>
    <s v="5883 Sixth Street"/>
    <n v="34.22"/>
    <n v="-80.680000000000007"/>
    <n v="18494"/>
    <n v="37717"/>
    <n v="60367"/>
    <n v="688"/>
    <n v="3"/>
    <d v="1905-07-14T00:00:00"/>
    <n v="11"/>
    <n v="12"/>
    <d v="2022-11-12T00:00:00"/>
    <s v="Nov-2022"/>
  </r>
  <r>
    <n v="76"/>
    <n v="22"/>
    <n v="63"/>
    <n v="1997"/>
    <n v="8"/>
    <s v="Female"/>
    <s v="3269 River Street"/>
    <n v="40.229999999999997"/>
    <n v="-83.37"/>
    <n v="25313"/>
    <n v="51613"/>
    <n v="62635"/>
    <n v="649"/>
    <n v="2"/>
    <d v="1905-07-15T00:00:00"/>
    <n v="7"/>
    <n v="2"/>
    <d v="2023-07-02T00:00:00"/>
    <s v="Jul-2023"/>
  </r>
  <r>
    <n v="249"/>
    <n v="42"/>
    <n v="69"/>
    <n v="1977"/>
    <n v="9"/>
    <s v="Female"/>
    <s v="6777 First Drive"/>
    <n v="34.1"/>
    <n v="-117.38"/>
    <n v="14632"/>
    <n v="29835"/>
    <n v="46702"/>
    <n v="618"/>
    <n v="7"/>
    <d v="1905-07-14T00:00:00"/>
    <n v="2"/>
    <n v="8"/>
    <d v="2022-02-08T00:00:00"/>
    <s v="Feb-2022"/>
  </r>
  <r>
    <n v="1279"/>
    <n v="78"/>
    <n v="65"/>
    <n v="1941"/>
    <n v="7"/>
    <s v="Male"/>
    <s v="22 East Avenue"/>
    <n v="42.47"/>
    <n v="-83.49"/>
    <n v="34259"/>
    <n v="62103"/>
    <n v="33545"/>
    <n v="509"/>
    <n v="4"/>
    <d v="1905-07-13T00:00:00"/>
    <n v="8"/>
    <n v="24"/>
    <d v="2021-08-24T00:00:00"/>
    <s v="Aug-2021"/>
  </r>
  <r>
    <n v="1652"/>
    <n v="51"/>
    <n v="65"/>
    <n v="1969"/>
    <n v="2"/>
    <s v="Female"/>
    <s v="733 Maple Drive"/>
    <n v="38.950000000000003"/>
    <n v="-92.32"/>
    <n v="20966"/>
    <n v="42749"/>
    <n v="53471"/>
    <n v="728"/>
    <n v="4"/>
    <d v="1905-07-13T00:00:00"/>
    <n v="4"/>
    <n v="2"/>
    <d v="2021-04-02T00:00:00"/>
    <s v="Apr-2021"/>
  </r>
  <r>
    <n v="739"/>
    <n v="38"/>
    <n v="64"/>
    <n v="1981"/>
    <n v="7"/>
    <s v="Female"/>
    <s v="6022 Mill Street"/>
    <n v="29.76"/>
    <n v="-95.38"/>
    <n v="33925"/>
    <n v="69171"/>
    <n v="102537"/>
    <n v="622"/>
    <n v="1"/>
    <d v="1905-07-15T00:00:00"/>
    <n v="4"/>
    <n v="21"/>
    <d v="2023-04-21T00:00:00"/>
    <s v="Apr-2023"/>
  </r>
  <r>
    <n v="1475"/>
    <n v="98"/>
    <n v="60"/>
    <n v="1921"/>
    <n v="11"/>
    <s v="Female"/>
    <s v="412 Burns Drive"/>
    <n v="21.31"/>
    <n v="-158.01"/>
    <n v="22778"/>
    <n v="42306"/>
    <n v="472"/>
    <n v="725"/>
    <n v="5"/>
    <d v="1905-07-15T00:00:00"/>
    <n v="5"/>
    <n v="13"/>
    <d v="2023-05-13T00:00:00"/>
    <s v="May-2023"/>
  </r>
  <r>
    <n v="1251"/>
    <n v="29"/>
    <n v="67"/>
    <n v="1990"/>
    <n v="10"/>
    <s v="Female"/>
    <s v="645 Tenth Boulevard"/>
    <n v="32.840000000000003"/>
    <n v="-116.88"/>
    <n v="20673"/>
    <n v="42150"/>
    <n v="39663"/>
    <n v="750"/>
    <n v="3"/>
    <d v="1905-07-15T00:00:00"/>
    <n v="1"/>
    <n v="17"/>
    <d v="2023-01-17T00:00:00"/>
    <s v="Jan-2023"/>
  </r>
  <r>
    <n v="1119"/>
    <n v="23"/>
    <n v="63"/>
    <n v="1996"/>
    <n v="11"/>
    <s v="Female"/>
    <s v="994 Second Lane"/>
    <n v="38.83"/>
    <n v="-76.92"/>
    <n v="23340"/>
    <n v="47589"/>
    <n v="114020"/>
    <n v="763"/>
    <n v="4"/>
    <d v="1905-07-14T00:00:00"/>
    <n v="3"/>
    <n v="16"/>
    <d v="2022-03-16T00:00:00"/>
    <s v="Mar-2022"/>
  </r>
  <r>
    <n v="592"/>
    <n v="68"/>
    <n v="65"/>
    <n v="1952"/>
    <n v="2"/>
    <s v="Male"/>
    <s v="69 Spruce Avenue"/>
    <n v="35.32"/>
    <n v="-82.46"/>
    <n v="13634"/>
    <n v="23993"/>
    <n v="2573"/>
    <n v="714"/>
    <n v="5"/>
    <d v="1905-07-14T00:00:00"/>
    <n v="1"/>
    <n v="23"/>
    <d v="2022-01-23T00:00:00"/>
    <s v="Jan-2022"/>
  </r>
  <r>
    <n v="692"/>
    <n v="52"/>
    <n v="65"/>
    <n v="1967"/>
    <n v="8"/>
    <s v="Female"/>
    <s v="23 Sussex Lane"/>
    <n v="42.92"/>
    <n v="-82.88"/>
    <n v="20942"/>
    <n v="42701"/>
    <n v="53696"/>
    <n v="701"/>
    <n v="4"/>
    <d v="1905-07-15T00:00:00"/>
    <n v="12"/>
    <n v="8"/>
    <d v="2023-12-08T00:00:00"/>
    <s v="Dec-2023"/>
  </r>
  <r>
    <n v="1065"/>
    <n v="41"/>
    <n v="69"/>
    <n v="1978"/>
    <n v="8"/>
    <s v="Female"/>
    <s v="6157 Washington Drive"/>
    <n v="33.450000000000003"/>
    <n v="-117.66"/>
    <n v="27622"/>
    <n v="56320"/>
    <n v="84614"/>
    <n v="792"/>
    <n v="3"/>
    <d v="1905-07-13T00:00:00"/>
    <n v="6"/>
    <n v="19"/>
    <d v="2021-06-19T00:00:00"/>
    <s v="Jun-2021"/>
  </r>
  <r>
    <n v="1764"/>
    <n v="59"/>
    <n v="68"/>
    <n v="1960"/>
    <n v="6"/>
    <s v="Male"/>
    <s v="4728 George Drive"/>
    <n v="42.96"/>
    <n v="-85.65"/>
    <n v="15472"/>
    <n v="31550"/>
    <n v="26738"/>
    <n v="710"/>
    <n v="3"/>
    <d v="1905-07-14T00:00:00"/>
    <n v="6"/>
    <n v="10"/>
    <d v="2022-06-10T00:00:00"/>
    <s v="Jun-2022"/>
  </r>
  <r>
    <n v="1830"/>
    <n v="56"/>
    <n v="75"/>
    <n v="1963"/>
    <n v="9"/>
    <s v="Male"/>
    <s v="1184 Essex Lane"/>
    <n v="35.049999999999997"/>
    <n v="-83.19"/>
    <n v="15899"/>
    <n v="32418"/>
    <n v="84507"/>
    <n v="758"/>
    <n v="4"/>
    <d v="1905-07-14T00:00:00"/>
    <n v="12"/>
    <n v="20"/>
    <d v="2022-12-20T00:00:00"/>
    <s v="Dec-2022"/>
  </r>
  <r>
    <n v="157"/>
    <n v="47"/>
    <n v="65"/>
    <n v="1972"/>
    <n v="10"/>
    <s v="Male"/>
    <s v="6232 Second Avenue"/>
    <n v="33.83"/>
    <n v="-117.2"/>
    <n v="16109"/>
    <n v="32847"/>
    <n v="3230"/>
    <n v="785"/>
    <n v="3"/>
    <d v="1905-07-13T00:00:00"/>
    <n v="8"/>
    <n v="28"/>
    <d v="2021-08-28T00:00:00"/>
    <s v="Aug-2021"/>
  </r>
  <r>
    <n v="676"/>
    <n v="40"/>
    <n v="65"/>
    <n v="1980"/>
    <n v="2"/>
    <s v="Male"/>
    <s v="663 Third Drive"/>
    <n v="33.090000000000003"/>
    <n v="-96.88"/>
    <n v="31905"/>
    <n v="65053"/>
    <n v="83571"/>
    <n v="775"/>
    <n v="2"/>
    <d v="1905-07-13T00:00:00"/>
    <n v="8"/>
    <n v="12"/>
    <d v="2021-08-12T00:00:00"/>
    <s v="Aug-2021"/>
  </r>
  <r>
    <n v="1481"/>
    <n v="72"/>
    <n v="65"/>
    <n v="1947"/>
    <n v="6"/>
    <s v="Male"/>
    <s v="527 Federal Avenue"/>
    <n v="37.78"/>
    <n v="-121.99"/>
    <n v="0"/>
    <n v="2422"/>
    <n v="810"/>
    <n v="632"/>
    <n v="2"/>
    <d v="1905-07-14T00:00:00"/>
    <n v="11"/>
    <n v="4"/>
    <d v="2022-11-04T00:00:00"/>
    <s v="Nov-2022"/>
  </r>
  <r>
    <n v="1902"/>
    <n v="36"/>
    <n v="68"/>
    <n v="1984"/>
    <n v="2"/>
    <s v="Female"/>
    <s v="4350 Valley Boulevard"/>
    <n v="39.74"/>
    <n v="-81.510000000000005"/>
    <n v="15950"/>
    <n v="32522"/>
    <n v="28260"/>
    <n v="769"/>
    <n v="2"/>
    <d v="1905-07-15T00:00:00"/>
    <n v="12"/>
    <n v="8"/>
    <d v="2023-12-08T00:00:00"/>
    <s v="Dec-2023"/>
  </r>
  <r>
    <n v="123"/>
    <n v="43"/>
    <n v="66"/>
    <n v="1976"/>
    <n v="9"/>
    <s v="Female"/>
    <s v="5180 Burns Boulevard"/>
    <n v="33.24"/>
    <n v="-84.27"/>
    <n v="17811"/>
    <n v="36315"/>
    <n v="0"/>
    <n v="824"/>
    <n v="3"/>
    <d v="1905-07-13T00:00:00"/>
    <n v="5"/>
    <n v="18"/>
    <d v="2021-05-18T00:00:00"/>
    <s v="May-2021"/>
  </r>
  <r>
    <n v="1995"/>
    <n v="64"/>
    <n v="62"/>
    <n v="1955"/>
    <n v="7"/>
    <s v="Female"/>
    <s v="28 First Lane"/>
    <n v="39.92"/>
    <n v="-77.709999999999994"/>
    <n v="20943"/>
    <n v="39206"/>
    <n v="9219"/>
    <n v="605"/>
    <n v="4"/>
    <d v="1905-07-13T00:00:00"/>
    <n v="1"/>
    <n v="12"/>
    <d v="2021-01-12T00:00:00"/>
    <s v="Jan-2021"/>
  </r>
  <r>
    <n v="1688"/>
    <n v="27"/>
    <n v="66"/>
    <n v="1992"/>
    <n v="7"/>
    <s v="Female"/>
    <s v="8555 Eighth Avenue"/>
    <n v="37.159999999999997"/>
    <n v="-81.5"/>
    <n v="16501"/>
    <n v="33641"/>
    <n v="40696"/>
    <n v="743"/>
    <n v="1"/>
    <d v="1905-07-13T00:00:00"/>
    <n v="12"/>
    <n v="20"/>
    <d v="2021-12-20T00:00:00"/>
    <s v="Dec-2021"/>
  </r>
  <r>
    <n v="1895"/>
    <n v="56"/>
    <n v="65"/>
    <n v="1963"/>
    <n v="3"/>
    <s v="Female"/>
    <s v="900 Littlewood Street"/>
    <n v="39.75"/>
    <n v="-74.22"/>
    <n v="20034"/>
    <n v="40848"/>
    <n v="146608"/>
    <n v="706"/>
    <n v="2"/>
    <d v="1905-07-14T00:00:00"/>
    <n v="11"/>
    <n v="18"/>
    <d v="2022-11-18T00:00:00"/>
    <s v="Nov-2022"/>
  </r>
  <r>
    <n v="1891"/>
    <n v="47"/>
    <n v="66"/>
    <n v="1973"/>
    <n v="2"/>
    <s v="Female"/>
    <s v="96 Jefferson Street"/>
    <n v="29.19"/>
    <n v="-81.05"/>
    <n v="16733"/>
    <n v="34112"/>
    <n v="39842"/>
    <n v="725"/>
    <n v="4"/>
    <d v="1905-07-14T00:00:00"/>
    <n v="6"/>
    <n v="19"/>
    <d v="2022-06-19T00:00:00"/>
    <s v="Jun-2022"/>
  </r>
  <r>
    <n v="453"/>
    <n v="26"/>
    <n v="67"/>
    <n v="1994"/>
    <n v="2"/>
    <s v="Female"/>
    <s v="682 Martin Luther King Avenue"/>
    <n v="32.79"/>
    <n v="-96.76"/>
    <n v="63159"/>
    <n v="128775"/>
    <n v="232506"/>
    <n v="655"/>
    <n v="1"/>
    <d v="1905-07-13T00:00:00"/>
    <n v="7"/>
    <n v="15"/>
    <d v="2021-07-15T00:00:00"/>
    <s v="Jul-2021"/>
  </r>
  <r>
    <n v="341"/>
    <n v="50"/>
    <n v="66"/>
    <n v="1969"/>
    <n v="10"/>
    <s v="Male"/>
    <s v="517 Eighth Drive"/>
    <n v="40.869999999999997"/>
    <n v="-73.400000000000006"/>
    <n v="51032"/>
    <n v="104045"/>
    <n v="0"/>
    <n v="734"/>
    <n v="3"/>
    <d v="1905-07-14T00:00:00"/>
    <n v="3"/>
    <n v="10"/>
    <d v="2022-03-10T00:00:00"/>
    <s v="Mar-2022"/>
  </r>
  <r>
    <n v="1571"/>
    <n v="58"/>
    <n v="66"/>
    <n v="1961"/>
    <n v="6"/>
    <s v="Female"/>
    <s v="385 Jefferson Avenue"/>
    <n v="36.29"/>
    <n v="-86.6"/>
    <n v="25166"/>
    <n v="51316"/>
    <n v="0"/>
    <n v="759"/>
    <n v="6"/>
    <d v="1905-07-14T00:00:00"/>
    <n v="2"/>
    <n v="22"/>
    <d v="2022-02-22T00:00:00"/>
    <s v="Feb-2022"/>
  </r>
  <r>
    <n v="1615"/>
    <n v="66"/>
    <n v="59"/>
    <n v="1954"/>
    <n v="1"/>
    <s v="Female"/>
    <s v="1105 Second Drive"/>
    <n v="42.31"/>
    <n v="-83.21"/>
    <n v="24561"/>
    <n v="48690"/>
    <n v="36262"/>
    <n v="701"/>
    <n v="6"/>
    <d v="1905-07-15T00:00:00"/>
    <n v="5"/>
    <n v="5"/>
    <d v="2023-05-05T00:00:00"/>
    <s v="May-2023"/>
  </r>
  <r>
    <n v="1647"/>
    <n v="18"/>
    <n v="65"/>
    <n v="2002"/>
    <n v="2"/>
    <s v="Female"/>
    <s v="1358 Plum Avenue"/>
    <n v="41.31"/>
    <n v="-79.38"/>
    <n v="17321"/>
    <n v="35311"/>
    <n v="44783"/>
    <n v="684"/>
    <n v="5"/>
    <d v="1905-07-14T00:00:00"/>
    <n v="7"/>
    <n v="25"/>
    <d v="2022-07-25T00:00:00"/>
    <s v="Jul-2022"/>
  </r>
  <r>
    <n v="680"/>
    <n v="42"/>
    <n v="63"/>
    <n v="1977"/>
    <n v="8"/>
    <s v="Female"/>
    <s v="800 Madison Street"/>
    <n v="28.5"/>
    <n v="-81.37"/>
    <n v="13414"/>
    <n v="27354"/>
    <n v="42226"/>
    <n v="799"/>
    <n v="1"/>
    <d v="1905-07-13T00:00:00"/>
    <n v="11"/>
    <n v="9"/>
    <d v="2021-11-09T00:00:00"/>
    <s v="Nov-2021"/>
  </r>
  <r>
    <n v="52"/>
    <n v="56"/>
    <n v="66"/>
    <n v="1963"/>
    <n v="4"/>
    <s v="Female"/>
    <s v="13 Rose Boulevard"/>
    <n v="41.56"/>
    <n v="-73.59"/>
    <n v="31288"/>
    <n v="63796"/>
    <n v="82173"/>
    <n v="730"/>
    <n v="3"/>
    <d v="1905-07-13T00:00:00"/>
    <n v="6"/>
    <n v="6"/>
    <d v="2021-06-06T00:00:00"/>
    <s v="Jun-2021"/>
  </r>
  <r>
    <n v="1387"/>
    <n v="28"/>
    <n v="65"/>
    <n v="1991"/>
    <n v="5"/>
    <s v="Male"/>
    <s v="104 First Boulevard"/>
    <n v="35.72"/>
    <n v="-78.84"/>
    <n v="32485"/>
    <n v="66237"/>
    <n v="146680"/>
    <n v="785"/>
    <n v="1"/>
    <d v="1905-07-13T00:00:00"/>
    <n v="5"/>
    <n v="28"/>
    <d v="2021-05-28T00:00:00"/>
    <s v="May-2021"/>
  </r>
  <r>
    <n v="1034"/>
    <n v="58"/>
    <n v="66"/>
    <n v="1961"/>
    <n v="7"/>
    <s v="Female"/>
    <s v="427 Essex Lane"/>
    <n v="35.119999999999997"/>
    <n v="-80.709999999999994"/>
    <n v="27254"/>
    <n v="55569"/>
    <n v="76181"/>
    <n v="698"/>
    <n v="6"/>
    <d v="1905-07-14T00:00:00"/>
    <n v="4"/>
    <n v="13"/>
    <d v="2022-04-13T00:00:00"/>
    <s v="Apr-2022"/>
  </r>
  <r>
    <n v="677"/>
    <n v="40"/>
    <n v="65"/>
    <n v="1979"/>
    <n v="5"/>
    <s v="Male"/>
    <s v="855 Sussex Avenue"/>
    <n v="44.94"/>
    <n v="-93.1"/>
    <n v="32972"/>
    <n v="67226"/>
    <n v="128174"/>
    <n v="729"/>
    <n v="3"/>
    <d v="1905-07-14T00:00:00"/>
    <n v="8"/>
    <n v="5"/>
    <d v="2022-08-05T00:00:00"/>
    <s v="Aug-2022"/>
  </r>
  <r>
    <n v="440"/>
    <n v="43"/>
    <n v="50"/>
    <n v="1976"/>
    <n v="11"/>
    <s v="Female"/>
    <s v="689 Valley Stream Lane"/>
    <n v="42.67"/>
    <n v="-70.98"/>
    <n v="52066"/>
    <n v="106159"/>
    <n v="144773"/>
    <n v="703"/>
    <n v="5"/>
    <d v="1905-07-15T00:00:00"/>
    <n v="12"/>
    <n v="28"/>
    <d v="2023-12-28T00:00:00"/>
    <s v="Dec-2023"/>
  </r>
  <r>
    <n v="338"/>
    <n v="68"/>
    <n v="72"/>
    <n v="1951"/>
    <n v="8"/>
    <s v="Female"/>
    <s v="222 Lafayette Lane"/>
    <n v="42.83"/>
    <n v="-78.63"/>
    <n v="24651"/>
    <n v="50258"/>
    <n v="0"/>
    <n v="686"/>
    <n v="3"/>
    <d v="1905-07-15T00:00:00"/>
    <n v="5"/>
    <n v="21"/>
    <d v="2023-05-21T00:00:00"/>
    <s v="May-2023"/>
  </r>
  <r>
    <n v="1120"/>
    <n v="44"/>
    <n v="69"/>
    <n v="1975"/>
    <n v="5"/>
    <s v="Female"/>
    <s v="4868 Lake Lane"/>
    <n v="33.72"/>
    <n v="-118"/>
    <n v="26966"/>
    <n v="54981"/>
    <n v="121701"/>
    <n v="737"/>
    <n v="1"/>
    <d v="1905-07-14T00:00:00"/>
    <n v="1"/>
    <n v="7"/>
    <d v="2022-01-07T00:00:00"/>
    <s v="Jan-2022"/>
  </r>
  <r>
    <n v="1127"/>
    <n v="59"/>
    <n v="70"/>
    <n v="1960"/>
    <n v="8"/>
    <s v="Male"/>
    <s v="60396 Elm Street"/>
    <n v="26.14"/>
    <n v="-81.790000000000006"/>
    <n v="17455"/>
    <n v="35590"/>
    <n v="92603"/>
    <n v="720"/>
    <n v="4"/>
    <d v="1905-07-14T00:00:00"/>
    <n v="1"/>
    <n v="7"/>
    <d v="2022-01-07T00:00:00"/>
    <s v="Jan-2022"/>
  </r>
  <r>
    <n v="1662"/>
    <n v="41"/>
    <n v="67"/>
    <n v="1978"/>
    <n v="5"/>
    <s v="Male"/>
    <s v="469 Pine Street"/>
    <n v="38.53"/>
    <n v="-90"/>
    <n v="24509"/>
    <n v="49967"/>
    <n v="58582"/>
    <n v="712"/>
    <n v="4"/>
    <d v="1905-07-14T00:00:00"/>
    <n v="2"/>
    <n v="14"/>
    <d v="2022-02-14T00:00:00"/>
    <s v="Feb-2022"/>
  </r>
  <r>
    <n v="1462"/>
    <n v="30"/>
    <n v="63"/>
    <n v="1989"/>
    <n v="7"/>
    <s v="Female"/>
    <s v="4788 Jefferson Boulevard"/>
    <n v="44.1"/>
    <n v="-122.8"/>
    <n v="18446"/>
    <n v="37610"/>
    <n v="64933"/>
    <n v="586"/>
    <n v="1"/>
    <d v="1905-07-15T00:00:00"/>
    <n v="8"/>
    <n v="17"/>
    <d v="2023-08-17T00:00:00"/>
    <s v="Aug-2023"/>
  </r>
  <r>
    <n v="1848"/>
    <n v="31"/>
    <n v="66"/>
    <n v="1988"/>
    <n v="11"/>
    <s v="Female"/>
    <s v="4947 Sussex Boulevard"/>
    <n v="40.1"/>
    <n v="-74.930000000000007"/>
    <n v="24817"/>
    <n v="50599"/>
    <n v="83732"/>
    <n v="791"/>
    <n v="2"/>
    <d v="1905-07-15T00:00:00"/>
    <n v="6"/>
    <n v="1"/>
    <d v="2023-06-01T00:00:00"/>
    <s v="Jun-2023"/>
  </r>
  <r>
    <n v="1444"/>
    <n v="64"/>
    <n v="67"/>
    <n v="1955"/>
    <n v="10"/>
    <s v="Male"/>
    <s v="8999 Washington Drive"/>
    <n v="40.630000000000003"/>
    <n v="-73.63"/>
    <n v="32805"/>
    <n v="66885"/>
    <n v="144703"/>
    <n v="698"/>
    <n v="7"/>
    <d v="1905-07-15T00:00:00"/>
    <n v="2"/>
    <n v="15"/>
    <d v="2023-02-15T00:00:00"/>
    <s v="Feb-2023"/>
  </r>
  <r>
    <n v="45"/>
    <n v="61"/>
    <n v="67"/>
    <n v="1959"/>
    <n v="1"/>
    <s v="Female"/>
    <s v="9473 Mill Street"/>
    <n v="40.86"/>
    <n v="-74.150000000000006"/>
    <n v="31281"/>
    <n v="63781"/>
    <n v="111808"/>
    <n v="654"/>
    <n v="1"/>
    <d v="1905-07-15T00:00:00"/>
    <n v="5"/>
    <n v="2"/>
    <d v="2023-05-02T00:00:00"/>
    <s v="May-2023"/>
  </r>
  <r>
    <n v="1102"/>
    <n v="49"/>
    <n v="65"/>
    <n v="1970"/>
    <n v="7"/>
    <s v="Female"/>
    <s v="836 Bayview Avenue"/>
    <n v="36.119999999999997"/>
    <n v="-95.91"/>
    <n v="46461"/>
    <n v="94733"/>
    <n v="0"/>
    <n v="707"/>
    <n v="5"/>
    <d v="1905-07-13T00:00:00"/>
    <n v="4"/>
    <n v="7"/>
    <d v="2021-04-07T00:00:00"/>
    <s v="Apr-2021"/>
  </r>
  <r>
    <n v="1636"/>
    <n v="49"/>
    <n v="66"/>
    <n v="1970"/>
    <n v="5"/>
    <s v="Male"/>
    <s v="4882 Mountain View Lane"/>
    <n v="39.090000000000003"/>
    <n v="-94.58"/>
    <n v="12064"/>
    <n v="24598"/>
    <n v="23019"/>
    <n v="695"/>
    <n v="4"/>
    <d v="1905-07-15T00:00:00"/>
    <n v="11"/>
    <n v="17"/>
    <d v="2023-11-17T00:00:00"/>
    <s v="Nov-2023"/>
  </r>
  <r>
    <n v="502"/>
    <n v="46"/>
    <n v="66"/>
    <n v="1974"/>
    <n v="1"/>
    <s v="Male"/>
    <s v="434 Bayview Avenue"/>
    <n v="40.93"/>
    <n v="-79.59"/>
    <n v="17870"/>
    <n v="36440"/>
    <n v="30574"/>
    <n v="745"/>
    <n v="2"/>
    <d v="1905-07-13T00:00:00"/>
    <n v="6"/>
    <n v="20"/>
    <d v="2021-06-20T00:00:00"/>
    <s v="Jun-2021"/>
  </r>
  <r>
    <n v="1630"/>
    <n v="24"/>
    <n v="65"/>
    <n v="1996"/>
    <n v="1"/>
    <s v="Male"/>
    <s v="716 Bayview Avenue"/>
    <n v="36.11"/>
    <n v="-80.81"/>
    <n v="15545"/>
    <n v="31693"/>
    <n v="98206"/>
    <n v="719"/>
    <n v="1"/>
    <d v="1905-07-13T00:00:00"/>
    <n v="5"/>
    <n v="28"/>
    <d v="2021-05-28T00:00:00"/>
    <s v="May-2021"/>
  </r>
  <r>
    <n v="266"/>
    <n v="19"/>
    <n v="65"/>
    <n v="2000"/>
    <n v="3"/>
    <s v="Female"/>
    <s v="39 Park Lane"/>
    <n v="34.020000000000003"/>
    <n v="-118.15"/>
    <n v="13485"/>
    <n v="27494"/>
    <n v="26097"/>
    <n v="724"/>
    <n v="1"/>
    <d v="1905-07-14T00:00:00"/>
    <n v="11"/>
    <n v="20"/>
    <d v="2022-11-20T00:00:00"/>
    <s v="Nov-2022"/>
  </r>
  <r>
    <n v="5"/>
    <n v="65"/>
    <n v="65"/>
    <n v="1955"/>
    <n v="2"/>
    <s v="Male"/>
    <s v="1032 Second Lane"/>
    <n v="42.95"/>
    <n v="-77.13"/>
    <n v="19095"/>
    <n v="20614"/>
    <n v="14042"/>
    <n v="711"/>
    <n v="2"/>
    <d v="1905-07-15T00:00:00"/>
    <n v="12"/>
    <n v="3"/>
    <d v="2023-12-03T00:00:00"/>
    <s v="Dec-2023"/>
  </r>
  <r>
    <n v="1712"/>
    <n v="82"/>
    <n v="65"/>
    <n v="1938"/>
    <n v="1"/>
    <s v="Female"/>
    <s v="1437 Madison Lane"/>
    <n v="32.79"/>
    <n v="-96.76"/>
    <n v="27814"/>
    <n v="66999"/>
    <n v="3140"/>
    <n v="730"/>
    <n v="5"/>
    <d v="1905-07-15T00:00:00"/>
    <n v="4"/>
    <n v="24"/>
    <d v="2023-04-24T00:00:00"/>
    <s v="Apr-2023"/>
  </r>
  <r>
    <n v="1360"/>
    <n v="41"/>
    <n v="61"/>
    <n v="1978"/>
    <n v="4"/>
    <s v="Male"/>
    <s v="4693 Elm Lane"/>
    <n v="30.75"/>
    <n v="-86.57"/>
    <n v="19066"/>
    <n v="38874"/>
    <n v="64474"/>
    <n v="672"/>
    <n v="3"/>
    <d v="1905-07-13T00:00:00"/>
    <n v="8"/>
    <n v="19"/>
    <d v="2021-08-19T00:00:00"/>
    <s v="Aug-2021"/>
  </r>
  <r>
    <n v="1013"/>
    <n v="25"/>
    <n v="69"/>
    <n v="1995"/>
    <n v="1"/>
    <s v="Female"/>
    <s v="834 Elm Avenue"/>
    <n v="38.99"/>
    <n v="-105.05"/>
    <n v="23550"/>
    <n v="48017"/>
    <n v="95549"/>
    <n v="711"/>
    <n v="1"/>
    <d v="1905-07-13T00:00:00"/>
    <n v="3"/>
    <n v="2"/>
    <d v="2021-03-02T00:00:00"/>
    <s v="Mar-2021"/>
  </r>
  <r>
    <n v="993"/>
    <n v="47"/>
    <n v="64"/>
    <n v="1972"/>
    <n v="8"/>
    <s v="Female"/>
    <s v="5647 Burns Boulevard"/>
    <n v="29.43"/>
    <n v="-90.3"/>
    <n v="21966"/>
    <n v="44789"/>
    <n v="94789"/>
    <n v="638"/>
    <n v="1"/>
    <d v="1905-07-14T00:00:00"/>
    <n v="12"/>
    <n v="22"/>
    <d v="2022-12-22T00:00:00"/>
    <s v="Dec-2022"/>
  </r>
  <r>
    <n v="642"/>
    <n v="35"/>
    <n v="62"/>
    <n v="1984"/>
    <n v="5"/>
    <s v="Female"/>
    <s v="96 Ninth Drive"/>
    <n v="33.11"/>
    <n v="-94.16"/>
    <n v="16746"/>
    <n v="34143"/>
    <n v="49839"/>
    <n v="648"/>
    <n v="4"/>
    <d v="1905-07-13T00:00:00"/>
    <n v="7"/>
    <n v="16"/>
    <d v="2021-07-16T00:00:00"/>
    <s v="Jul-2021"/>
  </r>
  <r>
    <n v="1871"/>
    <n v="83"/>
    <n v="65"/>
    <n v="1936"/>
    <n v="7"/>
    <s v="Male"/>
    <s v="3241 Park Lane"/>
    <n v="35.11"/>
    <n v="-106.62"/>
    <n v="15385"/>
    <n v="16611"/>
    <n v="1797"/>
    <n v="696"/>
    <n v="5"/>
    <d v="1905-07-13T00:00:00"/>
    <n v="1"/>
    <n v="7"/>
    <d v="2021-01-07T00:00:00"/>
    <s v="Jan-2021"/>
  </r>
  <r>
    <n v="1721"/>
    <n v="36"/>
    <n v="68"/>
    <n v="1983"/>
    <n v="3"/>
    <s v="Female"/>
    <s v="620 River Boulevard"/>
    <n v="46.11"/>
    <n v="-118.3"/>
    <n v="18880"/>
    <n v="38496"/>
    <n v="64688"/>
    <n v="642"/>
    <n v="2"/>
    <d v="1905-07-14T00:00:00"/>
    <n v="10"/>
    <n v="12"/>
    <d v="2022-10-12T00:00:00"/>
    <s v="Oct-2022"/>
  </r>
  <r>
    <n v="868"/>
    <n v="78"/>
    <n v="64"/>
    <n v="1941"/>
    <n v="11"/>
    <s v="Male"/>
    <s v="5004 Lake Street"/>
    <n v="35.46"/>
    <n v="-97.51"/>
    <n v="16016"/>
    <n v="31046"/>
    <n v="11436"/>
    <n v="706"/>
    <n v="6"/>
    <d v="1905-07-15T00:00:00"/>
    <n v="8"/>
    <n v="18"/>
    <d v="2023-08-18T00:00:00"/>
    <s v="Aug-2023"/>
  </r>
  <r>
    <n v="1517"/>
    <n v="37"/>
    <n v="71"/>
    <n v="1982"/>
    <n v="3"/>
    <s v="Male"/>
    <s v="7954 Wessex Boulevard"/>
    <n v="38.9"/>
    <n v="-77.260000000000005"/>
    <n v="60593"/>
    <n v="123540"/>
    <n v="236393"/>
    <n v="764"/>
    <n v="4"/>
    <d v="1905-07-13T00:00:00"/>
    <n v="9"/>
    <n v="8"/>
    <d v="2021-09-08T00:00:00"/>
    <s v="Sep-2021"/>
  </r>
  <r>
    <n v="364"/>
    <n v="65"/>
    <n v="65"/>
    <n v="1954"/>
    <n v="5"/>
    <s v="Female"/>
    <s v="9052 River Lane"/>
    <n v="35.79"/>
    <n v="-83.97"/>
    <n v="18273"/>
    <n v="39809"/>
    <n v="0"/>
    <n v="775"/>
    <n v="4"/>
    <d v="1905-07-15T00:00:00"/>
    <n v="8"/>
    <n v="5"/>
    <d v="2023-08-05T00:00:00"/>
    <s v="Aug-2023"/>
  </r>
  <r>
    <n v="686"/>
    <n v="64"/>
    <n v="65"/>
    <n v="1956"/>
    <n v="1"/>
    <s v="Male"/>
    <s v="25521 First Street"/>
    <n v="32.53"/>
    <n v="-82.92"/>
    <n v="16958"/>
    <n v="34576"/>
    <n v="81087"/>
    <n v="683"/>
    <n v="1"/>
    <d v="1905-07-14T00:00:00"/>
    <n v="11"/>
    <n v="22"/>
    <d v="2022-11-22T00:00:00"/>
    <s v="Nov-2022"/>
  </r>
  <r>
    <n v="696"/>
    <n v="74"/>
    <n v="67"/>
    <n v="1945"/>
    <n v="7"/>
    <s v="Female"/>
    <s v="5064 North Lane"/>
    <n v="40.630000000000003"/>
    <n v="-73.72"/>
    <n v="45685"/>
    <n v="110570"/>
    <n v="5700"/>
    <n v="766"/>
    <n v="8"/>
    <d v="1905-07-14T00:00:00"/>
    <n v="11"/>
    <n v="18"/>
    <d v="2022-11-18T00:00:00"/>
    <s v="Nov-2022"/>
  </r>
  <r>
    <n v="962"/>
    <n v="28"/>
    <n v="69"/>
    <n v="1992"/>
    <n v="1"/>
    <s v="Male"/>
    <s v="564 Catherine Lane"/>
    <n v="44.52"/>
    <n v="-87.98"/>
    <n v="16801"/>
    <n v="34262"/>
    <n v="60506"/>
    <n v="846"/>
    <n v="2"/>
    <d v="1905-07-15T00:00:00"/>
    <n v="9"/>
    <n v="28"/>
    <d v="2023-09-28T00:00:00"/>
    <s v="Sep-2023"/>
  </r>
  <r>
    <n v="1407"/>
    <n v="40"/>
    <n v="71"/>
    <n v="1979"/>
    <n v="12"/>
    <s v="Male"/>
    <s v="9466 Essex Street"/>
    <n v="33.43"/>
    <n v="-86.99"/>
    <n v="19851"/>
    <n v="40473"/>
    <n v="54899"/>
    <n v="689"/>
    <n v="4"/>
    <d v="1905-07-14T00:00:00"/>
    <n v="11"/>
    <n v="15"/>
    <d v="2022-11-15T00:00:00"/>
    <s v="Nov-2022"/>
  </r>
  <r>
    <n v="1015"/>
    <n v="33"/>
    <n v="67"/>
    <n v="1986"/>
    <n v="4"/>
    <s v="Female"/>
    <s v="9761 East Street"/>
    <n v="33.880000000000003"/>
    <n v="-84.37"/>
    <n v="47453"/>
    <n v="96744"/>
    <n v="128122"/>
    <n v="838"/>
    <n v="5"/>
    <d v="1905-07-13T00:00:00"/>
    <n v="1"/>
    <n v="23"/>
    <d v="2021-01-23T00:00:00"/>
    <s v="Jan-2021"/>
  </r>
  <r>
    <n v="1456"/>
    <n v="48"/>
    <n v="70"/>
    <n v="1971"/>
    <n v="8"/>
    <s v="Male"/>
    <s v="884 Tenth Drive"/>
    <n v="33.119999999999997"/>
    <n v="-89.05"/>
    <n v="15316"/>
    <n v="31231"/>
    <n v="40499"/>
    <n v="681"/>
    <n v="3"/>
    <d v="1905-07-14T00:00:00"/>
    <n v="3"/>
    <n v="26"/>
    <d v="2022-03-26T00:00:00"/>
    <s v="Mar-2022"/>
  </r>
  <r>
    <n v="1861"/>
    <n v="57"/>
    <n v="65"/>
    <n v="1962"/>
    <n v="5"/>
    <s v="Female"/>
    <s v="992 Forest Street"/>
    <n v="33.1"/>
    <n v="-96.66"/>
    <n v="32580"/>
    <n v="66427"/>
    <n v="103290"/>
    <n v="779"/>
    <n v="5"/>
    <d v="1905-07-13T00:00:00"/>
    <n v="3"/>
    <n v="27"/>
    <d v="2021-03-27T00:00:00"/>
    <s v="Mar-2021"/>
  </r>
  <r>
    <n v="161"/>
    <n v="31"/>
    <n v="70"/>
    <n v="1988"/>
    <n v="11"/>
    <s v="Male"/>
    <s v="237 Hill Lane"/>
    <n v="31.56"/>
    <n v="-97.18"/>
    <n v="11512"/>
    <n v="23469"/>
    <n v="22976"/>
    <n v="731"/>
    <n v="3"/>
    <d v="1905-07-13T00:00:00"/>
    <n v="2"/>
    <n v="23"/>
    <d v="2021-02-23T00:00:00"/>
    <s v="Feb-2021"/>
  </r>
  <r>
    <n v="263"/>
    <n v="30"/>
    <n v="69"/>
    <n v="1989"/>
    <n v="11"/>
    <s v="Male"/>
    <s v="8687 Ninth Drive"/>
    <n v="40.090000000000003"/>
    <n v="-74.209999999999994"/>
    <n v="13006"/>
    <n v="26519"/>
    <n v="63979"/>
    <n v="663"/>
    <n v="3"/>
    <d v="1905-07-13T00:00:00"/>
    <n v="12"/>
    <n v="19"/>
    <d v="2021-12-19T00:00:00"/>
    <s v="Dec-2021"/>
  </r>
  <r>
    <n v="1389"/>
    <n v="40"/>
    <n v="64"/>
    <n v="1979"/>
    <n v="8"/>
    <s v="Female"/>
    <s v="6950 Federal Avenue"/>
    <n v="33.83"/>
    <n v="-86.26"/>
    <n v="17067"/>
    <n v="34799"/>
    <n v="72749"/>
    <n v="793"/>
    <n v="2"/>
    <d v="1905-07-14T00:00:00"/>
    <n v="8"/>
    <n v="10"/>
    <d v="2022-08-10T00:00:00"/>
    <s v="Aug-2022"/>
  </r>
  <r>
    <n v="1707"/>
    <n v="28"/>
    <n v="70"/>
    <n v="1991"/>
    <n v="12"/>
    <s v="Female"/>
    <s v="816 Little Creek Lane"/>
    <n v="46.12"/>
    <n v="-123.67"/>
    <n v="17260"/>
    <n v="35194"/>
    <n v="56006"/>
    <n v="620"/>
    <n v="1"/>
    <d v="1905-07-14T00:00:00"/>
    <n v="11"/>
    <n v="28"/>
    <d v="2022-11-28T00:00:00"/>
    <s v="Nov-2022"/>
  </r>
  <r>
    <n v="1374"/>
    <n v="28"/>
    <n v="66"/>
    <n v="1991"/>
    <n v="7"/>
    <s v="Female"/>
    <s v="7004 Mill Drive"/>
    <n v="42.45"/>
    <n v="-87.84"/>
    <n v="19463"/>
    <n v="39679"/>
    <n v="93772"/>
    <n v="758"/>
    <n v="2"/>
    <d v="1905-07-14T00:00:00"/>
    <n v="4"/>
    <n v="15"/>
    <d v="2022-04-15T00:00:00"/>
    <s v="Apr-2022"/>
  </r>
  <r>
    <n v="1855"/>
    <n v="67"/>
    <n v="66"/>
    <n v="1952"/>
    <n v="3"/>
    <s v="Male"/>
    <s v="1 Burns Lane"/>
    <n v="37.299999999999997"/>
    <n v="-121.8"/>
    <n v="25115"/>
    <n v="31287"/>
    <n v="25844"/>
    <n v="728"/>
    <n v="4"/>
    <d v="1905-07-15T00:00:00"/>
    <n v="5"/>
    <n v="4"/>
    <d v="2023-05-04T00:00:00"/>
    <s v="May-2023"/>
  </r>
  <r>
    <n v="867"/>
    <n v="26"/>
    <n v="71"/>
    <n v="1993"/>
    <n v="9"/>
    <s v="Male"/>
    <s v="381 Sussex Avenue"/>
    <n v="31.07"/>
    <n v="-97.61"/>
    <n v="19032"/>
    <n v="38805"/>
    <n v="54466"/>
    <n v="614"/>
    <n v="2"/>
    <d v="1905-07-13T00:00:00"/>
    <n v="7"/>
    <n v="27"/>
    <d v="2021-07-27T00:00:00"/>
    <s v="Jul-2021"/>
  </r>
  <r>
    <n v="274"/>
    <n v="43"/>
    <n v="67"/>
    <n v="1976"/>
    <n v="4"/>
    <s v="Female"/>
    <s v="4 North Street"/>
    <n v="38.89"/>
    <n v="-77.03"/>
    <n v="23940"/>
    <n v="48810"/>
    <n v="0"/>
    <n v="799"/>
    <n v="3"/>
    <d v="1905-07-14T00:00:00"/>
    <n v="8"/>
    <n v="4"/>
    <d v="2022-08-04T00:00:00"/>
    <s v="Aug-2022"/>
  </r>
  <r>
    <n v="1552"/>
    <n v="62"/>
    <n v="67"/>
    <n v="1957"/>
    <n v="6"/>
    <s v="Male"/>
    <s v="896 Madison Boulevard"/>
    <n v="43.65"/>
    <n v="-116.43"/>
    <n v="22290"/>
    <n v="45450"/>
    <n v="85218"/>
    <n v="686"/>
    <n v="3"/>
    <d v="1905-07-14T00:00:00"/>
    <n v="8"/>
    <n v="2"/>
    <d v="2022-08-02T00:00:00"/>
    <s v="Aug-2022"/>
  </r>
  <r>
    <n v="635"/>
    <n v="25"/>
    <n v="64"/>
    <n v="1994"/>
    <n v="7"/>
    <s v="Female"/>
    <s v="5338 Fifth Boulevard"/>
    <n v="40.76"/>
    <n v="-74.03"/>
    <n v="16770"/>
    <n v="34201"/>
    <n v="42895"/>
    <n v="731"/>
    <n v="1"/>
    <d v="1905-07-13T00:00:00"/>
    <n v="7"/>
    <n v="11"/>
    <d v="2021-07-11T00:00:00"/>
    <s v="Jul-2021"/>
  </r>
  <r>
    <n v="1526"/>
    <n v="53"/>
    <n v="64"/>
    <n v="1966"/>
    <n v="3"/>
    <s v="Female"/>
    <s v="5773 River Street"/>
    <n v="40.94"/>
    <n v="-121.74"/>
    <n v="16742"/>
    <n v="34137"/>
    <n v="80467"/>
    <n v="671"/>
    <n v="4"/>
    <d v="1905-07-13T00:00:00"/>
    <n v="2"/>
    <n v="25"/>
    <d v="2021-02-25T00:00:00"/>
    <s v="Feb-2021"/>
  </r>
  <r>
    <n v="319"/>
    <n v="67"/>
    <n v="67"/>
    <n v="1952"/>
    <n v="12"/>
    <s v="Male"/>
    <s v="388 Third Avenue"/>
    <n v="36.75"/>
    <n v="-119.67"/>
    <n v="17683"/>
    <n v="28357"/>
    <n v="10400"/>
    <n v="628"/>
    <n v="2"/>
    <d v="1905-07-15T00:00:00"/>
    <n v="5"/>
    <n v="21"/>
    <d v="2023-05-21T00:00:00"/>
    <s v="May-2023"/>
  </r>
  <r>
    <n v="740"/>
    <n v="30"/>
    <n v="62"/>
    <n v="1989"/>
    <n v="8"/>
    <s v="Female"/>
    <s v="9104 Second Avenue"/>
    <n v="29.76"/>
    <n v="-95.38"/>
    <n v="15862"/>
    <n v="32343"/>
    <n v="39656"/>
    <n v="683"/>
    <n v="3"/>
    <d v="1905-07-15T00:00:00"/>
    <n v="11"/>
    <n v="27"/>
    <d v="2023-11-27T00:00:00"/>
    <s v="Nov-2023"/>
  </r>
  <r>
    <n v="965"/>
    <n v="18"/>
    <n v="68"/>
    <n v="2002"/>
    <n v="1"/>
    <s v="Female"/>
    <s v="2108 Spruce Lane"/>
    <n v="38.58"/>
    <n v="-121.4"/>
    <n v="20670"/>
    <n v="42142"/>
    <n v="116857"/>
    <n v="713"/>
    <n v="2"/>
    <d v="1905-07-15T00:00:00"/>
    <n v="5"/>
    <n v="3"/>
    <d v="2023-05-03T00:00:00"/>
    <s v="May-2023"/>
  </r>
  <r>
    <n v="1421"/>
    <n v="30"/>
    <n v="65"/>
    <n v="1989"/>
    <n v="7"/>
    <s v="Male"/>
    <s v="7691 Ocean View Avenue"/>
    <n v="35.11"/>
    <n v="-77.069999999999993"/>
    <n v="16177"/>
    <n v="32985"/>
    <n v="32764"/>
    <n v="740"/>
    <n v="2"/>
    <d v="1905-07-14T00:00:00"/>
    <n v="9"/>
    <n v="25"/>
    <d v="2022-09-25T00:00:00"/>
    <s v="Sep-2022"/>
  </r>
  <r>
    <n v="1538"/>
    <n v="82"/>
    <n v="62"/>
    <n v="1937"/>
    <n v="8"/>
    <s v="Male"/>
    <s v="58 River Avenue"/>
    <n v="40.71"/>
    <n v="-73.989999999999995"/>
    <n v="16494"/>
    <n v="23572"/>
    <n v="216"/>
    <n v="590"/>
    <n v="2"/>
    <d v="1905-07-13T00:00:00"/>
    <n v="6"/>
    <n v="27"/>
    <d v="2021-06-27T00:00:00"/>
    <s v="Jun-2021"/>
  </r>
  <r>
    <n v="1101"/>
    <n v="25"/>
    <n v="70"/>
    <n v="1994"/>
    <n v="12"/>
    <s v="Female"/>
    <s v="142 Rose Drive"/>
    <n v="42.11"/>
    <n v="-72.53"/>
    <n v="14155"/>
    <n v="28862"/>
    <n v="20944"/>
    <n v="751"/>
    <n v="2"/>
    <d v="1905-07-13T00:00:00"/>
    <n v="3"/>
    <n v="2"/>
    <d v="2021-03-02T00:00:00"/>
    <s v="Mar-2021"/>
  </r>
  <r>
    <n v="92"/>
    <n v="76"/>
    <n v="68"/>
    <n v="1943"/>
    <n v="10"/>
    <s v="Female"/>
    <s v="2760 Forest Drive"/>
    <n v="43.54"/>
    <n v="-96.73"/>
    <n v="21089"/>
    <n v="31145"/>
    <n v="5132"/>
    <n v="689"/>
    <n v="4"/>
    <d v="1905-07-14T00:00:00"/>
    <n v="7"/>
    <n v="2"/>
    <d v="2022-07-02T00:00:00"/>
    <s v="Jul-2022"/>
  </r>
  <r>
    <n v="125"/>
    <n v="64"/>
    <n v="70"/>
    <n v="1956"/>
    <n v="2"/>
    <s v="Female"/>
    <s v="9505 Martin Luther King Avenue"/>
    <n v="37.630000000000003"/>
    <n v="-121.01"/>
    <n v="13015"/>
    <n v="26535"/>
    <n v="93592"/>
    <n v="724"/>
    <n v="5"/>
    <d v="1905-07-13T00:00:00"/>
    <n v="10"/>
    <n v="13"/>
    <d v="2021-10-13T00:00:00"/>
    <s v="Oct-2021"/>
  </r>
  <r>
    <n v="449"/>
    <n v="58"/>
    <n v="70"/>
    <n v="1962"/>
    <n v="2"/>
    <s v="Female"/>
    <s v="901 Oak Street"/>
    <n v="40.56"/>
    <n v="-79.75"/>
    <n v="19517"/>
    <n v="39796"/>
    <n v="9452"/>
    <n v="729"/>
    <n v="5"/>
    <d v="1905-07-15T00:00:00"/>
    <n v="2"/>
    <n v="23"/>
    <d v="2023-02-23T00:00:00"/>
    <s v="Feb-2023"/>
  </r>
  <r>
    <n v="1173"/>
    <n v="71"/>
    <n v="67"/>
    <n v="1948"/>
    <n v="3"/>
    <s v="Male"/>
    <s v="3095 Hill Boulevard"/>
    <n v="42.83"/>
    <n v="-106.32"/>
    <n v="25502"/>
    <n v="51703"/>
    <n v="5371"/>
    <n v="722"/>
    <n v="7"/>
    <d v="1905-07-13T00:00:00"/>
    <n v="5"/>
    <n v="16"/>
    <d v="2021-05-16T00:00:00"/>
    <s v="May-2021"/>
  </r>
  <r>
    <n v="1810"/>
    <n v="66"/>
    <n v="66"/>
    <n v="1953"/>
    <n v="12"/>
    <s v="Male"/>
    <s v="350 North Street"/>
    <n v="42.22"/>
    <n v="-83.36"/>
    <n v="18879"/>
    <n v="31175"/>
    <n v="5846"/>
    <n v="711"/>
    <n v="5"/>
    <d v="1905-07-13T00:00:00"/>
    <n v="5"/>
    <n v="20"/>
    <d v="2021-05-20T00:00:00"/>
    <s v="May-2021"/>
  </r>
  <r>
    <n v="1843"/>
    <n v="89"/>
    <n v="73"/>
    <n v="1930"/>
    <n v="11"/>
    <s v="Male"/>
    <s v="89 Wessex Street"/>
    <n v="41.5"/>
    <n v="-87.63"/>
    <n v="16503"/>
    <n v="38761"/>
    <n v="69"/>
    <n v="760"/>
    <n v="7"/>
    <d v="1905-07-14T00:00:00"/>
    <n v="2"/>
    <n v="5"/>
    <d v="2022-02-05T00:00:00"/>
    <s v="Feb-2022"/>
  </r>
  <r>
    <n v="1578"/>
    <n v="86"/>
    <n v="62"/>
    <n v="1933"/>
    <n v="11"/>
    <s v="Male"/>
    <s v="3899 Seventh Lane"/>
    <n v="30.33"/>
    <n v="-81.650000000000006"/>
    <n v="19382"/>
    <n v="33291"/>
    <n v="695"/>
    <n v="714"/>
    <n v="2"/>
    <d v="1905-07-15T00:00:00"/>
    <n v="5"/>
    <n v="22"/>
    <d v="2023-05-22T00:00:00"/>
    <s v="May-2023"/>
  </r>
  <r>
    <n v="658"/>
    <n v="40"/>
    <n v="64"/>
    <n v="1980"/>
    <n v="2"/>
    <s v="Female"/>
    <s v="7476 First Lane"/>
    <n v="29.67"/>
    <n v="-82.33"/>
    <n v="25812"/>
    <n v="52630"/>
    <n v="68559"/>
    <n v="725"/>
    <n v="4"/>
    <d v="1905-07-15T00:00:00"/>
    <n v="10"/>
    <n v="7"/>
    <d v="2023-10-07T00:00:00"/>
    <s v="Oct-2023"/>
  </r>
  <r>
    <n v="1858"/>
    <n v="73"/>
    <n v="64"/>
    <n v="1946"/>
    <n v="12"/>
    <s v="Male"/>
    <s v="6781 Spruce Boulevard"/>
    <n v="34.25"/>
    <n v="-118.41"/>
    <n v="14317"/>
    <n v="26481"/>
    <n v="10392"/>
    <n v="705"/>
    <n v="1"/>
    <d v="1905-07-13T00:00:00"/>
    <n v="3"/>
    <n v="23"/>
    <d v="2021-03-23T00:00:00"/>
    <s v="Mar-2021"/>
  </r>
  <r>
    <n v="1663"/>
    <n v="24"/>
    <n v="59"/>
    <n v="1995"/>
    <n v="7"/>
    <s v="Male"/>
    <s v="276 12th Boulevard"/>
    <n v="41.83"/>
    <n v="-87.68"/>
    <n v="0"/>
    <n v="2370"/>
    <n v="4397"/>
    <n v="581"/>
    <n v="1"/>
    <d v="1905-07-13T00:00:00"/>
    <n v="4"/>
    <n v="21"/>
    <d v="2021-04-21T00:00:00"/>
    <s v="Apr-2021"/>
  </r>
  <r>
    <n v="1503"/>
    <n v="59"/>
    <n v="67"/>
    <n v="1960"/>
    <n v="3"/>
    <s v="Male"/>
    <s v="1362 Norfolk Drive"/>
    <n v="32.35"/>
    <n v="-86.28"/>
    <n v="21102"/>
    <n v="43021"/>
    <n v="86014"/>
    <n v="725"/>
    <n v="4"/>
    <d v="1905-07-15T00:00:00"/>
    <n v="8"/>
    <n v="1"/>
    <d v="2023-08-01T00:00:00"/>
    <s v="Aug-2023"/>
  </r>
  <r>
    <n v="725"/>
    <n v="18"/>
    <n v="68"/>
    <n v="2002"/>
    <n v="1"/>
    <s v="Male"/>
    <s v="392 Rose Drive"/>
    <n v="42.35"/>
    <n v="-71.06"/>
    <n v="21809"/>
    <n v="44466"/>
    <n v="3096"/>
    <n v="709"/>
    <n v="2"/>
    <d v="1905-07-14T00:00:00"/>
    <n v="1"/>
    <n v="14"/>
    <d v="2022-01-14T00:00:00"/>
    <s v="Jan-2022"/>
  </r>
  <r>
    <n v="1671"/>
    <n v="50"/>
    <n v="57"/>
    <n v="1969"/>
    <n v="3"/>
    <s v="Male"/>
    <s v="1559 Tenth Street"/>
    <n v="27.95"/>
    <n v="-82.48"/>
    <n v="21033"/>
    <n v="42886"/>
    <n v="60474"/>
    <n v="604"/>
    <n v="1"/>
    <d v="1905-07-15T00:00:00"/>
    <n v="2"/>
    <n v="2"/>
    <d v="2023-02-02T00:00:00"/>
    <s v="Feb-2023"/>
  </r>
  <r>
    <n v="1233"/>
    <n v="35"/>
    <n v="67"/>
    <n v="1984"/>
    <n v="5"/>
    <s v="Male"/>
    <s v="315 Little Creek Lane"/>
    <n v="38.71"/>
    <n v="-90.12"/>
    <n v="18560"/>
    <n v="37843"/>
    <n v="40003"/>
    <n v="697"/>
    <n v="3"/>
    <d v="1905-07-15T00:00:00"/>
    <n v="4"/>
    <n v="7"/>
    <d v="2023-04-07T00:00:00"/>
    <s v="Apr-2023"/>
  </r>
  <r>
    <n v="1271"/>
    <n v="34"/>
    <n v="66"/>
    <n v="1985"/>
    <n v="10"/>
    <s v="Male"/>
    <s v="539 Maple Drive"/>
    <n v="36.11"/>
    <n v="-80.069999999999993"/>
    <n v="23738"/>
    <n v="48398"/>
    <n v="138998"/>
    <n v="642"/>
    <n v="3"/>
    <d v="1905-07-13T00:00:00"/>
    <n v="12"/>
    <n v="16"/>
    <d v="2021-12-16T00:00:00"/>
    <s v="Dec-2021"/>
  </r>
  <r>
    <n v="473"/>
    <n v="33"/>
    <n v="66"/>
    <n v="1986"/>
    <n v="10"/>
    <s v="Female"/>
    <s v="26191 George Drive"/>
    <n v="42.38"/>
    <n v="-83.1"/>
    <n v="13820"/>
    <n v="28181"/>
    <n v="37929"/>
    <n v="682"/>
    <n v="2"/>
    <d v="1905-07-15T00:00:00"/>
    <n v="6"/>
    <n v="2"/>
    <d v="2023-06-02T00:00:00"/>
    <s v="Jun-2023"/>
  </r>
  <r>
    <n v="1541"/>
    <n v="48"/>
    <n v="65"/>
    <n v="1971"/>
    <n v="10"/>
    <s v="Female"/>
    <s v="7139 Lake Boulevard"/>
    <n v="36.090000000000003"/>
    <n v="-84.13"/>
    <n v="18353"/>
    <n v="37422"/>
    <n v="127116"/>
    <n v="681"/>
    <n v="5"/>
    <d v="1905-07-15T00:00:00"/>
    <n v="1"/>
    <n v="21"/>
    <d v="2023-01-21T00:00:00"/>
    <s v="Jan-2023"/>
  </r>
  <r>
    <n v="149"/>
    <n v="24"/>
    <n v="54"/>
    <n v="1995"/>
    <n v="3"/>
    <s v="Female"/>
    <s v="5 Hill Avenue"/>
    <n v="33.020000000000003"/>
    <n v="-117.12"/>
    <n v="44747"/>
    <n v="91237"/>
    <n v="231619"/>
    <n v="594"/>
    <n v="1"/>
    <d v="1905-07-14T00:00:00"/>
    <n v="5"/>
    <n v="9"/>
    <d v="2022-05-09T00:00:00"/>
    <s v="May-2022"/>
  </r>
  <r>
    <n v="560"/>
    <n v="59"/>
    <n v="65"/>
    <n v="1960"/>
    <n v="4"/>
    <s v="Male"/>
    <s v="9099 Little Creek Drive"/>
    <n v="44.96"/>
    <n v="-93.26"/>
    <n v="21535"/>
    <n v="43913"/>
    <n v="83944"/>
    <n v="676"/>
    <n v="4"/>
    <d v="1905-07-13T00:00:00"/>
    <n v="11"/>
    <n v="21"/>
    <d v="2021-11-21T00:00:00"/>
    <s v="Nov-2021"/>
  </r>
  <r>
    <n v="1006"/>
    <n v="37"/>
    <n v="68"/>
    <n v="1982"/>
    <n v="4"/>
    <s v="Male"/>
    <s v="7559 Forest Boulevard"/>
    <n v="41.53"/>
    <n v="-87.26"/>
    <n v="21851"/>
    <n v="44550"/>
    <n v="117302"/>
    <n v="761"/>
    <n v="3"/>
    <d v="1905-07-13T00:00:00"/>
    <n v="3"/>
    <n v="16"/>
    <d v="2021-03-16T00:00:00"/>
    <s v="Mar-2021"/>
  </r>
  <r>
    <n v="368"/>
    <n v="75"/>
    <n v="73"/>
    <n v="1945"/>
    <n v="2"/>
    <s v="Male"/>
    <s v="2842 Littlewood Avenue"/>
    <n v="28.5"/>
    <n v="-81.37"/>
    <n v="20121"/>
    <n v="42806"/>
    <n v="20432"/>
    <n v="726"/>
    <n v="6"/>
    <d v="1905-07-13T00:00:00"/>
    <n v="1"/>
    <n v="24"/>
    <d v="2021-01-24T00:00:00"/>
    <s v="Jan-2021"/>
  </r>
  <r>
    <n v="1696"/>
    <n v="63"/>
    <n v="65"/>
    <n v="1956"/>
    <n v="12"/>
    <s v="Female"/>
    <s v="4461 Hill Street"/>
    <n v="28.32"/>
    <n v="-80.680000000000007"/>
    <n v="26339"/>
    <n v="53702"/>
    <n v="85160"/>
    <n v="606"/>
    <n v="1"/>
    <d v="1905-07-14T00:00:00"/>
    <n v="12"/>
    <n v="21"/>
    <d v="2022-12-21T00:00:00"/>
    <s v="Dec-2022"/>
  </r>
  <r>
    <n v="416"/>
    <n v="86"/>
    <n v="65"/>
    <n v="1933"/>
    <n v="8"/>
    <s v="Female"/>
    <s v="5220 Lincoln Street"/>
    <n v="36.17"/>
    <n v="-86.78"/>
    <n v="20030"/>
    <n v="38273"/>
    <n v="1658"/>
    <n v="765"/>
    <n v="6"/>
    <d v="1905-07-14T00:00:00"/>
    <n v="6"/>
    <n v="25"/>
    <d v="2022-06-25T00:00:00"/>
    <s v="Jun-2022"/>
  </r>
  <r>
    <n v="51"/>
    <n v="29"/>
    <n v="67"/>
    <n v="1991"/>
    <n v="2"/>
    <s v="Female"/>
    <s v="3260 Hillside Lane"/>
    <n v="36.29"/>
    <n v="-86.6"/>
    <n v="25166"/>
    <n v="51303"/>
    <n v="106248"/>
    <n v="688"/>
    <n v="3"/>
    <d v="1905-07-13T00:00:00"/>
    <n v="12"/>
    <n v="15"/>
    <d v="2021-12-15T00:00:00"/>
    <s v="Dec-2021"/>
  </r>
  <r>
    <n v="196"/>
    <n v="44"/>
    <n v="64"/>
    <n v="1975"/>
    <n v="5"/>
    <s v="Female"/>
    <s v="518 Norfolk Avenue"/>
    <n v="33.29"/>
    <n v="-83.96"/>
    <n v="17545"/>
    <n v="35775"/>
    <n v="67263"/>
    <n v="773"/>
    <n v="1"/>
    <d v="1905-07-13T00:00:00"/>
    <n v="6"/>
    <n v="25"/>
    <d v="2021-06-25T00:00:00"/>
    <s v="Jun-2021"/>
  </r>
  <r>
    <n v="690"/>
    <n v="71"/>
    <n v="64"/>
    <n v="1948"/>
    <n v="3"/>
    <s v="Female"/>
    <s v="149 Burns Boulevard"/>
    <n v="39.590000000000003"/>
    <n v="-105.01"/>
    <n v="31024"/>
    <n v="67186"/>
    <n v="29682"/>
    <n v="692"/>
    <n v="1"/>
    <d v="1905-07-13T00:00:00"/>
    <n v="6"/>
    <n v="18"/>
    <d v="2021-06-18T00:00:00"/>
    <s v="Jun-2021"/>
  </r>
  <r>
    <n v="1477"/>
    <n v="47"/>
    <n v="67"/>
    <n v="1972"/>
    <n v="7"/>
    <s v="Male"/>
    <s v="30 First Lane"/>
    <n v="40.15"/>
    <n v="-82.68"/>
    <n v="22934"/>
    <n v="46763"/>
    <n v="65106"/>
    <n v="696"/>
    <n v="3"/>
    <d v="1905-07-13T00:00:00"/>
    <n v="6"/>
    <n v="6"/>
    <d v="2021-06-06T00:00:00"/>
    <s v="Jun-2021"/>
  </r>
  <r>
    <n v="260"/>
    <n v="62"/>
    <n v="70"/>
    <n v="1958"/>
    <n v="2"/>
    <s v="Male"/>
    <s v="142 Catherine Street"/>
    <n v="26.21"/>
    <n v="-98.31"/>
    <n v="14275"/>
    <n v="29110"/>
    <n v="23504"/>
    <n v="699"/>
    <n v="3"/>
    <d v="1905-07-14T00:00:00"/>
    <n v="3"/>
    <n v="20"/>
    <d v="2022-03-20T00:00:00"/>
    <s v="Mar-2022"/>
  </r>
  <r>
    <n v="857"/>
    <n v="90"/>
    <n v="62"/>
    <n v="1929"/>
    <n v="10"/>
    <s v="Male"/>
    <s v="3019 Elm Drive"/>
    <n v="39.46"/>
    <n v="-74.989999999999995"/>
    <n v="17685"/>
    <n v="41831"/>
    <n v="1100"/>
    <n v="615"/>
    <n v="1"/>
    <d v="1905-07-13T00:00:00"/>
    <n v="6"/>
    <n v="17"/>
    <d v="2021-06-17T00:00:00"/>
    <s v="Jun-2021"/>
  </r>
  <r>
    <n v="1167"/>
    <n v="42"/>
    <n v="65"/>
    <n v="1978"/>
    <n v="1"/>
    <s v="Female"/>
    <s v="606 Spruce Boulevard"/>
    <n v="40.33"/>
    <n v="-75.92"/>
    <n v="24089"/>
    <n v="49117"/>
    <n v="42380"/>
    <n v="769"/>
    <n v="3"/>
    <d v="1905-07-15T00:00:00"/>
    <n v="7"/>
    <n v="20"/>
    <d v="2023-07-20T00:00:00"/>
    <s v="Jul-2023"/>
  </r>
  <r>
    <n v="1358"/>
    <n v="69"/>
    <n v="70"/>
    <n v="1950"/>
    <n v="4"/>
    <s v="Female"/>
    <s v="128 Main Street"/>
    <n v="43.1"/>
    <n v="-89.5"/>
    <n v="33808"/>
    <n v="68930"/>
    <n v="72619"/>
    <n v="768"/>
    <n v="4"/>
    <d v="1905-07-14T00:00:00"/>
    <n v="5"/>
    <n v="18"/>
    <d v="2022-05-18T00:00:00"/>
    <s v="May-2022"/>
  </r>
  <r>
    <n v="1611"/>
    <n v="68"/>
    <n v="58"/>
    <n v="1952"/>
    <n v="1"/>
    <s v="Female"/>
    <s v="44 Ocean Avenue"/>
    <n v="33.869999999999997"/>
    <n v="-78.63"/>
    <n v="13907"/>
    <n v="20334"/>
    <n v="9544"/>
    <n v="684"/>
    <n v="2"/>
    <d v="1905-07-13T00:00:00"/>
    <n v="12"/>
    <n v="22"/>
    <d v="2021-12-22T00:00:00"/>
    <s v="Dec-2021"/>
  </r>
  <r>
    <n v="734"/>
    <n v="43"/>
    <n v="61"/>
    <n v="1976"/>
    <n v="7"/>
    <s v="Female"/>
    <s v="57799 Oak Boulevard"/>
    <n v="42.88"/>
    <n v="-78.849999999999994"/>
    <n v="12220"/>
    <n v="24917"/>
    <n v="36101"/>
    <n v="693"/>
    <n v="2"/>
    <d v="1905-07-14T00:00:00"/>
    <n v="6"/>
    <n v="8"/>
    <d v="2022-06-08T00:00:00"/>
    <s v="Jun-2022"/>
  </r>
  <r>
    <n v="1507"/>
    <n v="39"/>
    <n v="67"/>
    <n v="1980"/>
    <n v="12"/>
    <s v="Female"/>
    <s v="1533 Martin Luther King Lane"/>
    <n v="42.48"/>
    <n v="-89.03"/>
    <n v="21749"/>
    <n v="44344"/>
    <n v="82822"/>
    <n v="744"/>
    <n v="3"/>
    <d v="1905-07-14T00:00:00"/>
    <n v="2"/>
    <n v="15"/>
    <d v="2022-02-15T00:00:00"/>
    <s v="Feb-2022"/>
  </r>
  <r>
    <n v="504"/>
    <n v="38"/>
    <n v="68"/>
    <n v="1982"/>
    <n v="1"/>
    <s v="Female"/>
    <s v="377 Mountain View Drive"/>
    <n v="37.880000000000003"/>
    <n v="-89.49"/>
    <n v="16825"/>
    <n v="34311"/>
    <n v="61776"/>
    <n v="705"/>
    <n v="2"/>
    <d v="1905-07-14T00:00:00"/>
    <n v="10"/>
    <n v="22"/>
    <d v="2022-10-22T00:00:00"/>
    <s v="Oct-2022"/>
  </r>
  <r>
    <n v="524"/>
    <n v="57"/>
    <n v="62"/>
    <n v="1962"/>
    <n v="3"/>
    <s v="Male"/>
    <s v="252 Eighth Lane"/>
    <n v="38.369999999999997"/>
    <n v="-81.81"/>
    <n v="17282"/>
    <n v="35239"/>
    <n v="43270"/>
    <n v="726"/>
    <n v="1"/>
    <d v="1905-07-15T00:00:00"/>
    <n v="10"/>
    <n v="6"/>
    <d v="2023-10-06T00:00:00"/>
    <s v="Oct-2023"/>
  </r>
  <r>
    <n v="525"/>
    <n v="55"/>
    <n v="66"/>
    <n v="1964"/>
    <n v="4"/>
    <s v="Male"/>
    <s v="959 Tenth Street"/>
    <n v="38.29"/>
    <n v="-120.58"/>
    <n v="18223"/>
    <n v="37147"/>
    <n v="0"/>
    <n v="703"/>
    <n v="3"/>
    <d v="1905-07-14T00:00:00"/>
    <n v="11"/>
    <n v="9"/>
    <d v="2022-11-09T00:00:00"/>
    <s v="Nov-2022"/>
  </r>
  <r>
    <n v="250"/>
    <n v="50"/>
    <n v="64"/>
    <n v="1970"/>
    <n v="2"/>
    <s v="Female"/>
    <s v="61674 Elm Drive"/>
    <n v="44.52"/>
    <n v="-122.81"/>
    <n v="17003"/>
    <n v="34671"/>
    <n v="55643"/>
    <n v="786"/>
    <n v="6"/>
    <d v="1905-07-15T00:00:00"/>
    <n v="8"/>
    <n v="3"/>
    <d v="2023-08-03T00:00:00"/>
    <s v="Aug-2023"/>
  </r>
  <r>
    <n v="479"/>
    <n v="57"/>
    <n v="69"/>
    <n v="1962"/>
    <n v="10"/>
    <s v="Male"/>
    <s v="936 12th Street"/>
    <n v="39.11"/>
    <n v="-76.55"/>
    <n v="30004"/>
    <n v="61173"/>
    <n v="71422"/>
    <n v="692"/>
    <n v="3"/>
    <d v="1905-07-13T00:00:00"/>
    <n v="10"/>
    <n v="8"/>
    <d v="2021-10-08T00:00:00"/>
    <s v="Oct-2021"/>
  </r>
  <r>
    <n v="343"/>
    <n v="55"/>
    <n v="72"/>
    <n v="1964"/>
    <n v="9"/>
    <s v="Female"/>
    <s v="919 Ocean View Lane"/>
    <n v="37.729999999999997"/>
    <n v="-121.24"/>
    <n v="23368"/>
    <n v="47643"/>
    <n v="45706"/>
    <n v="764"/>
    <n v="8"/>
    <d v="1905-07-14T00:00:00"/>
    <n v="1"/>
    <n v="27"/>
    <d v="2022-01-27T00:00:00"/>
    <s v="Jan-2022"/>
  </r>
  <r>
    <n v="1196"/>
    <n v="60"/>
    <n v="61"/>
    <n v="1959"/>
    <n v="6"/>
    <s v="Female"/>
    <s v="498 Elm Lane"/>
    <n v="35.24"/>
    <n v="-113.76"/>
    <n v="17113"/>
    <n v="34895"/>
    <n v="56622"/>
    <n v="820"/>
    <n v="4"/>
    <d v="1905-07-15T00:00:00"/>
    <n v="12"/>
    <n v="5"/>
    <d v="2023-12-05T00:00:00"/>
    <s v="Dec-2023"/>
  </r>
  <r>
    <n v="1530"/>
    <n v="64"/>
    <n v="68"/>
    <n v="1956"/>
    <n v="2"/>
    <s v="Female"/>
    <s v="25 Elm Street"/>
    <n v="32.93"/>
    <n v="-97.22"/>
    <n v="0"/>
    <n v="1785"/>
    <n v="2892"/>
    <n v="732"/>
    <n v="3"/>
    <d v="1905-07-14T00:00:00"/>
    <n v="10"/>
    <n v="7"/>
    <d v="2022-10-07T00:00:00"/>
    <s v="Oct-2022"/>
  </r>
  <r>
    <n v="1963"/>
    <n v="98"/>
    <n v="69"/>
    <n v="1921"/>
    <n v="11"/>
    <s v="Male"/>
    <s v="468 Spruce Street"/>
    <n v="38.35"/>
    <n v="-121.93"/>
    <n v="26137"/>
    <n v="33869"/>
    <n v="370"/>
    <n v="821"/>
    <n v="7"/>
    <d v="1905-07-13T00:00:00"/>
    <n v="11"/>
    <n v="16"/>
    <d v="2021-11-16T00:00:00"/>
    <s v="Nov-2021"/>
  </r>
  <r>
    <n v="764"/>
    <n v="77"/>
    <n v="68"/>
    <n v="1943"/>
    <n v="1"/>
    <s v="Female"/>
    <s v="6864 Norfolk Boulevard"/>
    <n v="32.61"/>
    <n v="-83.63"/>
    <n v="20835"/>
    <n v="31066"/>
    <n v="20902"/>
    <n v="712"/>
    <n v="4"/>
    <d v="1905-07-15T00:00:00"/>
    <n v="7"/>
    <n v="6"/>
    <d v="2023-07-06T00:00:00"/>
    <s v="Jul-2023"/>
  </r>
  <r>
    <n v="213"/>
    <n v="37"/>
    <n v="68"/>
    <n v="1982"/>
    <n v="5"/>
    <s v="Female"/>
    <s v="345 George Street"/>
    <n v="32.909999999999997"/>
    <n v="-96.62"/>
    <n v="27057"/>
    <n v="55172"/>
    <n v="96779"/>
    <n v="629"/>
    <n v="3"/>
    <d v="1905-07-13T00:00:00"/>
    <n v="7"/>
    <n v="3"/>
    <d v="2021-07-03T00:00:00"/>
    <s v="Jul-2021"/>
  </r>
  <r>
    <n v="410"/>
    <n v="54"/>
    <n v="60"/>
    <n v="1966"/>
    <n v="2"/>
    <s v="Female"/>
    <s v="72990 Second Drive"/>
    <n v="40.619999999999997"/>
    <n v="-96.63"/>
    <n v="23029"/>
    <n v="46956"/>
    <n v="94340"/>
    <n v="610"/>
    <n v="2"/>
    <d v="1905-07-14T00:00:00"/>
    <n v="4"/>
    <n v="20"/>
    <d v="2022-04-20T00:00:00"/>
    <s v="Apr-2022"/>
  </r>
  <r>
    <n v="1685"/>
    <n v="53"/>
    <n v="61"/>
    <n v="1966"/>
    <n v="7"/>
    <s v="Male"/>
    <s v="5886 Ninth Boulevard"/>
    <n v="33.61"/>
    <n v="-111.89"/>
    <n v="36300"/>
    <n v="74012"/>
    <n v="93119"/>
    <n v="681"/>
    <n v="2"/>
    <d v="1905-07-13T00:00:00"/>
    <n v="9"/>
    <n v="27"/>
    <d v="2021-09-27T00:00:00"/>
    <s v="Sep-2021"/>
  </r>
  <r>
    <n v="225"/>
    <n v="32"/>
    <n v="68"/>
    <n v="1987"/>
    <n v="3"/>
    <s v="Male"/>
    <s v="69080 Spruce Street"/>
    <n v="29.76"/>
    <n v="-95.38"/>
    <n v="20055"/>
    <n v="40887"/>
    <n v="50734"/>
    <n v="688"/>
    <n v="4"/>
    <d v="1905-07-13T00:00:00"/>
    <n v="11"/>
    <n v="26"/>
    <d v="2021-11-26T00:00:00"/>
    <s v="Nov-2021"/>
  </r>
  <r>
    <n v="1210"/>
    <n v="32"/>
    <n v="65"/>
    <n v="1987"/>
    <n v="11"/>
    <s v="Male"/>
    <s v="6415 Sussex Lane"/>
    <n v="41"/>
    <n v="-76.849999999999994"/>
    <n v="16935"/>
    <n v="34531"/>
    <n v="60156"/>
    <n v="703"/>
    <n v="4"/>
    <d v="1905-07-15T00:00:00"/>
    <n v="7"/>
    <n v="9"/>
    <d v="2023-07-09T00:00:00"/>
    <s v="Jul-2023"/>
  </r>
  <r>
    <n v="1336"/>
    <n v="18"/>
    <n v="67"/>
    <n v="2001"/>
    <n v="7"/>
    <s v="Female"/>
    <s v="243 Forest Lane"/>
    <n v="40.659999999999997"/>
    <n v="-73.84"/>
    <n v="26481"/>
    <n v="53995"/>
    <n v="154800"/>
    <n v="673"/>
    <n v="1"/>
    <d v="1905-07-15T00:00:00"/>
    <n v="6"/>
    <n v="11"/>
    <d v="2023-06-11T00:00:00"/>
    <s v="Jun-2023"/>
  </r>
  <r>
    <n v="576"/>
    <n v="68"/>
    <n v="64"/>
    <n v="1951"/>
    <n v="6"/>
    <s v="Female"/>
    <s v="478 Hill Avenue"/>
    <n v="33.950000000000003"/>
    <n v="-84.54"/>
    <n v="30747"/>
    <n v="63502"/>
    <n v="24100"/>
    <n v="638"/>
    <n v="7"/>
    <d v="1905-07-13T00:00:00"/>
    <n v="8"/>
    <n v="7"/>
    <d v="2021-08-07T00:00:00"/>
    <s v="Aug-2021"/>
  </r>
  <r>
    <n v="1677"/>
    <n v="51"/>
    <n v="67"/>
    <n v="1969"/>
    <n v="2"/>
    <s v="Male"/>
    <s v="849 Littlewood Drive"/>
    <n v="33.57"/>
    <n v="-101.87"/>
    <n v="16272"/>
    <n v="33178"/>
    <n v="92366"/>
    <n v="671"/>
    <n v="2"/>
    <d v="1905-07-13T00:00:00"/>
    <n v="3"/>
    <n v="13"/>
    <d v="2021-03-13T00:00:00"/>
    <s v="Mar-2021"/>
  </r>
  <r>
    <n v="1969"/>
    <n v="84"/>
    <n v="65"/>
    <n v="1935"/>
    <n v="4"/>
    <s v="Male"/>
    <s v="402 El Camino Drive"/>
    <n v="27.48"/>
    <n v="-82.57"/>
    <n v="29583"/>
    <n v="44690"/>
    <n v="2249"/>
    <n v="733"/>
    <n v="5"/>
    <d v="1905-07-15T00:00:00"/>
    <n v="7"/>
    <n v="14"/>
    <d v="2023-07-14T00:00:00"/>
    <s v="Jul-2023"/>
  </r>
  <r>
    <n v="1431"/>
    <n v="56"/>
    <n v="61"/>
    <n v="1963"/>
    <n v="3"/>
    <s v="Female"/>
    <s v="6134 Littlewood Lane"/>
    <n v="30.38"/>
    <n v="-89.06"/>
    <n v="19327"/>
    <n v="39409"/>
    <n v="52076"/>
    <n v="599"/>
    <n v="1"/>
    <d v="1905-07-14T00:00:00"/>
    <n v="11"/>
    <n v="26"/>
    <d v="2022-11-26T00:00:00"/>
    <s v="Nov-2022"/>
  </r>
  <r>
    <n v="558"/>
    <n v="19"/>
    <n v="63"/>
    <n v="2000"/>
    <n v="5"/>
    <s v="Male"/>
    <s v="29894 Martin Luther King Lane"/>
    <n v="27.97"/>
    <n v="-82.76"/>
    <n v="16223"/>
    <n v="33080"/>
    <n v="55066"/>
    <n v="692"/>
    <n v="3"/>
    <d v="1905-07-15T00:00:00"/>
    <n v="10"/>
    <n v="11"/>
    <d v="2023-10-11T00:00:00"/>
    <s v="Oct-2023"/>
  </r>
  <r>
    <n v="1482"/>
    <n v="54"/>
    <n v="64"/>
    <n v="1965"/>
    <n v="8"/>
    <s v="Male"/>
    <s v="52 Sixth Boulevard"/>
    <n v="34.06"/>
    <n v="-84.27"/>
    <n v="43725"/>
    <n v="89152"/>
    <n v="162012"/>
    <n v="675"/>
    <n v="1"/>
    <d v="1905-07-15T00:00:00"/>
    <n v="9"/>
    <n v="17"/>
    <d v="2023-09-17T00:00:00"/>
    <s v="Sep-2023"/>
  </r>
  <r>
    <n v="1295"/>
    <n v="70"/>
    <n v="70"/>
    <n v="1950"/>
    <n v="2"/>
    <s v="Female"/>
    <s v="888 Lincoln Street"/>
    <n v="46.78"/>
    <n v="-92.11"/>
    <n v="17474"/>
    <n v="27772"/>
    <n v="14408"/>
    <n v="788"/>
    <n v="4"/>
    <d v="1905-07-14T00:00:00"/>
    <n v="12"/>
    <n v="4"/>
    <d v="2022-12-04T00:00:00"/>
    <s v="Dec-2022"/>
  </r>
  <r>
    <n v="1468"/>
    <n v="66"/>
    <n v="65"/>
    <n v="1954"/>
    <n v="1"/>
    <s v="Male"/>
    <s v="5238 Plum Street"/>
    <n v="37.1"/>
    <n v="-121.6"/>
    <n v="26188"/>
    <n v="44137"/>
    <n v="22392"/>
    <n v="626"/>
    <n v="2"/>
    <d v="1905-07-15T00:00:00"/>
    <n v="11"/>
    <n v="14"/>
    <d v="2023-11-14T00:00:00"/>
    <s v="Nov-2023"/>
  </r>
  <r>
    <n v="538"/>
    <n v="66"/>
    <n v="69"/>
    <n v="1954"/>
    <n v="2"/>
    <s v="Female"/>
    <s v="7888 Fourth Street"/>
    <n v="35.299999999999997"/>
    <n v="-77.150000000000006"/>
    <n v="14844"/>
    <n v="30265"/>
    <n v="36789"/>
    <n v="814"/>
    <n v="4"/>
    <d v="1905-07-14T00:00:00"/>
    <n v="2"/>
    <n v="24"/>
    <d v="2022-02-24T00:00:00"/>
    <s v="Feb-2022"/>
  </r>
  <r>
    <n v="748"/>
    <n v="55"/>
    <n v="69"/>
    <n v="1965"/>
    <n v="1"/>
    <s v="Male"/>
    <s v="2100 Summit Street"/>
    <n v="29.76"/>
    <n v="-95.38"/>
    <n v="18412"/>
    <n v="37534"/>
    <n v="99840"/>
    <n v="706"/>
    <n v="3"/>
    <d v="1905-07-14T00:00:00"/>
    <n v="9"/>
    <n v="3"/>
    <d v="2022-09-03T00:00:00"/>
    <s v="Sep-2022"/>
  </r>
  <r>
    <n v="1068"/>
    <n v="21"/>
    <n v="67"/>
    <n v="1998"/>
    <n v="11"/>
    <s v="Male"/>
    <s v="3900 Rose Street"/>
    <n v="35.1"/>
    <n v="-110.64"/>
    <n v="15864"/>
    <n v="32345"/>
    <n v="61066"/>
    <n v="730"/>
    <n v="3"/>
    <d v="1905-07-13T00:00:00"/>
    <n v="9"/>
    <n v="17"/>
    <d v="2021-09-17T00:00:00"/>
    <s v="Sep-2021"/>
  </r>
  <r>
    <n v="41"/>
    <n v="38"/>
    <n v="70"/>
    <n v="1981"/>
    <n v="3"/>
    <s v="Male"/>
    <s v="2750 Rose Boulevard"/>
    <n v="43.08"/>
    <n v="-91.56"/>
    <n v="13332"/>
    <n v="27183"/>
    <n v="58323"/>
    <n v="637"/>
    <n v="1"/>
    <d v="1905-07-15T00:00:00"/>
    <n v="1"/>
    <n v="21"/>
    <d v="2023-01-21T00:00:00"/>
    <s v="Jan-2023"/>
  </r>
  <r>
    <n v="807"/>
    <n v="52"/>
    <n v="71"/>
    <n v="1967"/>
    <n v="8"/>
    <s v="Female"/>
    <s v="869 Little Creek Lane"/>
    <n v="42.77"/>
    <n v="-86.1"/>
    <n v="18877"/>
    <n v="38487"/>
    <n v="49725"/>
    <n v="691"/>
    <n v="3"/>
    <d v="1905-07-13T00:00:00"/>
    <n v="12"/>
    <n v="9"/>
    <d v="2021-12-09T00:00:00"/>
    <s v="Dec-2021"/>
  </r>
  <r>
    <n v="1430"/>
    <n v="69"/>
    <n v="69"/>
    <n v="1950"/>
    <n v="4"/>
    <s v="Female"/>
    <s v="131 Tenth Avenue"/>
    <n v="41.63"/>
    <n v="-93.74"/>
    <n v="26764"/>
    <n v="33642"/>
    <n v="20874"/>
    <n v="593"/>
    <n v="5"/>
    <d v="1905-07-14T00:00:00"/>
    <n v="6"/>
    <n v="9"/>
    <d v="2022-06-09T00:00:00"/>
    <s v="Jun-2022"/>
  </r>
  <r>
    <n v="1873"/>
    <n v="51"/>
    <n v="67"/>
    <n v="1968"/>
    <n v="12"/>
    <s v="Female"/>
    <s v="3722 Valley Boulevard"/>
    <n v="31.84"/>
    <n v="-106.43"/>
    <n v="16823"/>
    <n v="34302"/>
    <n v="84935"/>
    <n v="651"/>
    <n v="3"/>
    <d v="1905-07-14T00:00:00"/>
    <n v="10"/>
    <n v="9"/>
    <d v="2022-10-09T00:00:00"/>
    <s v="Oct-2022"/>
  </r>
  <r>
    <n v="204"/>
    <n v="31"/>
    <n v="67"/>
    <n v="1988"/>
    <n v="9"/>
    <s v="Female"/>
    <s v="775 Lexington Boulevard"/>
    <n v="30.64"/>
    <n v="-97.68"/>
    <n v="20968"/>
    <n v="42754"/>
    <n v="60172"/>
    <n v="656"/>
    <n v="1"/>
    <d v="1905-07-13T00:00:00"/>
    <n v="3"/>
    <n v="6"/>
    <d v="2021-03-06T00:00:00"/>
    <s v="Mar-2021"/>
  </r>
  <r>
    <n v="424"/>
    <n v="24"/>
    <n v="69"/>
    <n v="1995"/>
    <n v="4"/>
    <s v="Female"/>
    <s v="4020 Littlewood Street"/>
    <n v="40.29"/>
    <n v="-79.989999999999995"/>
    <n v="25037"/>
    <n v="51045"/>
    <n v="127864"/>
    <n v="772"/>
    <n v="2"/>
    <d v="1905-07-13T00:00:00"/>
    <n v="8"/>
    <n v="2"/>
    <d v="2021-08-02T00:00:00"/>
    <s v="Aug-2021"/>
  </r>
  <r>
    <n v="980"/>
    <n v="84"/>
    <n v="69"/>
    <n v="1935"/>
    <n v="8"/>
    <s v="Male"/>
    <s v="463 12th Street"/>
    <n v="39.32"/>
    <n v="-76.72"/>
    <n v="20641"/>
    <n v="24055"/>
    <n v="0"/>
    <n v="733"/>
    <n v="7"/>
    <d v="1905-07-15T00:00:00"/>
    <n v="9"/>
    <n v="24"/>
    <d v="2023-09-24T00:00:00"/>
    <s v="Sep-2023"/>
  </r>
  <r>
    <n v="1415"/>
    <n v="28"/>
    <n v="68"/>
    <n v="1991"/>
    <n v="12"/>
    <s v="Male"/>
    <s v="243 Wessex Avenue"/>
    <n v="33.15"/>
    <n v="-117.17"/>
    <n v="22081"/>
    <n v="45021"/>
    <n v="77559"/>
    <n v="689"/>
    <n v="1"/>
    <d v="1905-07-15T00:00:00"/>
    <n v="8"/>
    <n v="5"/>
    <d v="2023-08-05T00:00:00"/>
    <s v="Aug-2023"/>
  </r>
  <r>
    <n v="600"/>
    <n v="18"/>
    <n v="55"/>
    <n v="2001"/>
    <n v="5"/>
    <s v="Male"/>
    <s v="2819 Littlewood Lane"/>
    <n v="39.96"/>
    <n v="-76.73"/>
    <n v="22991"/>
    <n v="46878"/>
    <n v="60121"/>
    <n v="578"/>
    <n v="1"/>
    <d v="1905-07-14T00:00:00"/>
    <n v="8"/>
    <n v="3"/>
    <d v="2022-08-03T00:00:00"/>
    <s v="Aug-2022"/>
  </r>
  <r>
    <n v="652"/>
    <n v="82"/>
    <n v="66"/>
    <n v="1937"/>
    <n v="9"/>
    <s v="Female"/>
    <s v="9952 South Lane"/>
    <n v="41.76"/>
    <n v="-72.61"/>
    <n v="20065"/>
    <n v="22726"/>
    <n v="1692"/>
    <n v="784"/>
    <n v="6"/>
    <d v="1905-07-13T00:00:00"/>
    <n v="9"/>
    <n v="5"/>
    <d v="2021-09-05T00:00:00"/>
    <s v="Sep-2021"/>
  </r>
  <r>
    <n v="1129"/>
    <n v="49"/>
    <n v="65"/>
    <n v="1970"/>
    <n v="4"/>
    <s v="Male"/>
    <s v="2379 Forest Lane"/>
    <n v="33.18"/>
    <n v="-117.29"/>
    <n v="16894"/>
    <n v="34449"/>
    <n v="36540"/>
    <n v="686"/>
    <n v="3"/>
    <d v="1905-07-13T00:00:00"/>
    <n v="8"/>
    <n v="6"/>
    <d v="2021-08-06T00:00:00"/>
    <s v="Aug-2021"/>
  </r>
  <r>
    <n v="885"/>
    <n v="36"/>
    <n v="66"/>
    <n v="1983"/>
    <n v="12"/>
    <s v="Male"/>
    <s v="7121 Fourth Avenue"/>
    <n v="36.67"/>
    <n v="-93.86"/>
    <n v="13895"/>
    <n v="28334"/>
    <n v="0"/>
    <n v="700"/>
    <n v="3"/>
    <d v="1905-07-15T00:00:00"/>
    <n v="5"/>
    <n v="25"/>
    <d v="2023-05-25T00:00:00"/>
    <s v="May-2023"/>
  </r>
  <r>
    <n v="1899"/>
    <n v="31"/>
    <n v="67"/>
    <n v="1988"/>
    <n v="8"/>
    <s v="Female"/>
    <s v="761 Main Avenue"/>
    <n v="47.94"/>
    <n v="-122"/>
    <n v="28037"/>
    <n v="57166"/>
    <n v="111755"/>
    <n v="737"/>
    <n v="2"/>
    <d v="1905-07-14T00:00:00"/>
    <n v="8"/>
    <n v="16"/>
    <d v="2022-08-16T00:00:00"/>
    <s v="Aug-2022"/>
  </r>
  <r>
    <n v="1369"/>
    <n v="59"/>
    <n v="67"/>
    <n v="1961"/>
    <n v="1"/>
    <s v="Female"/>
    <s v="535 Grant Boulevard"/>
    <n v="39.35"/>
    <n v="-85.96"/>
    <n v="17585"/>
    <n v="35854"/>
    <n v="49101"/>
    <n v="850"/>
    <n v="2"/>
    <d v="1905-07-15T00:00:00"/>
    <n v="12"/>
    <n v="11"/>
    <d v="2023-12-11T00:00:00"/>
    <s v="Dec-2023"/>
  </r>
  <r>
    <n v="1057"/>
    <n v="39"/>
    <n v="71"/>
    <n v="1980"/>
    <n v="7"/>
    <s v="Female"/>
    <s v="135 Littlewood Avenue"/>
    <n v="33.200000000000003"/>
    <n v="-117.29"/>
    <n v="22050"/>
    <n v="44958"/>
    <n v="91549"/>
    <n v="787"/>
    <n v="1"/>
    <d v="1905-07-14T00:00:00"/>
    <n v="11"/>
    <n v="13"/>
    <d v="2022-11-13T00:00:00"/>
    <s v="Nov-2022"/>
  </r>
  <r>
    <n v="1302"/>
    <n v="62"/>
    <n v="72"/>
    <n v="1958"/>
    <n v="2"/>
    <s v="Female"/>
    <s v="8323 Catherine Boulevard"/>
    <n v="36.42"/>
    <n v="-81.459999999999994"/>
    <n v="14218"/>
    <n v="28988"/>
    <n v="13351"/>
    <n v="694"/>
    <n v="4"/>
    <d v="1905-07-14T00:00:00"/>
    <n v="2"/>
    <n v="12"/>
    <d v="2022-02-12T00:00:00"/>
    <s v="Feb-2022"/>
  </r>
  <r>
    <n v="415"/>
    <n v="53"/>
    <n v="65"/>
    <n v="1966"/>
    <n v="5"/>
    <s v="Male"/>
    <s v="7571 George Street"/>
    <n v="39.53"/>
    <n v="-83.43"/>
    <n v="16544"/>
    <n v="33729"/>
    <n v="0"/>
    <n v="763"/>
    <n v="4"/>
    <d v="1905-07-14T00:00:00"/>
    <n v="5"/>
    <n v="5"/>
    <d v="2022-05-05T00:00:00"/>
    <s v="May-2022"/>
  </r>
  <r>
    <n v="83"/>
    <n v="31"/>
    <n v="69"/>
    <n v="1988"/>
    <n v="5"/>
    <s v="Male"/>
    <s v="766 Catherine Boulevard"/>
    <n v="38.29"/>
    <n v="-77.48"/>
    <n v="29157"/>
    <n v="59455"/>
    <n v="96224"/>
    <n v="557"/>
    <n v="1"/>
    <d v="1905-07-15T00:00:00"/>
    <n v="10"/>
    <n v="1"/>
    <d v="2023-10-01T00:00:00"/>
    <s v="Oct-2023"/>
  </r>
  <r>
    <n v="1093"/>
    <n v="18"/>
    <n v="70"/>
    <n v="2002"/>
    <n v="2"/>
    <s v="Male"/>
    <s v="76 Grant Lane"/>
    <n v="40.64"/>
    <n v="-73.94"/>
    <n v="23316"/>
    <n v="47543"/>
    <n v="124177"/>
    <n v="667"/>
    <n v="1"/>
    <d v="1905-07-14T00:00:00"/>
    <n v="8"/>
    <n v="8"/>
    <d v="2022-08-08T00:00:00"/>
    <s v="Aug-2022"/>
  </r>
  <r>
    <n v="28"/>
    <n v="39"/>
    <n v="65"/>
    <n v="1980"/>
    <n v="4"/>
    <s v="Female"/>
    <s v="871 12th Lane"/>
    <n v="38.630000000000003"/>
    <n v="-77.260000000000005"/>
    <n v="26618"/>
    <n v="54273"/>
    <n v="110237"/>
    <n v="789"/>
    <n v="4"/>
    <d v="1905-07-14T00:00:00"/>
    <n v="10"/>
    <n v="23"/>
    <d v="2022-10-23T00:00:00"/>
    <s v="Oct-2022"/>
  </r>
  <r>
    <n v="33"/>
    <n v="77"/>
    <n v="71"/>
    <n v="1942"/>
    <n v="6"/>
    <s v="Female"/>
    <s v="6335 Rose Lane"/>
    <n v="39.21"/>
    <n v="-119.71"/>
    <n v="18239"/>
    <n v="38692"/>
    <n v="8902"/>
    <n v="596"/>
    <n v="5"/>
    <d v="1905-07-13T00:00:00"/>
    <n v="7"/>
    <n v="10"/>
    <d v="2021-07-10T00:00:00"/>
    <s v="Jul-2021"/>
  </r>
  <r>
    <n v="1646"/>
    <n v="54"/>
    <n v="69"/>
    <n v="1965"/>
    <n v="11"/>
    <s v="Male"/>
    <s v="0 Ocean Boulevard"/>
    <n v="40.33"/>
    <n v="-79.83"/>
    <n v="14663"/>
    <n v="29898"/>
    <n v="19719"/>
    <n v="714"/>
    <n v="5"/>
    <d v="1905-07-14T00:00:00"/>
    <n v="5"/>
    <n v="10"/>
    <d v="2022-05-10T00:00:00"/>
    <s v="May-2022"/>
  </r>
  <r>
    <n v="1847"/>
    <n v="22"/>
    <n v="60"/>
    <n v="1998"/>
    <n v="1"/>
    <s v="Female"/>
    <s v="566 Hillside Street"/>
    <n v="28.18"/>
    <n v="-82.74"/>
    <n v="15418"/>
    <n v="31443"/>
    <n v="52826"/>
    <n v="676"/>
    <n v="1"/>
    <d v="1905-07-15T00:00:00"/>
    <n v="9"/>
    <n v="11"/>
    <d v="2023-09-11T00:00:00"/>
    <s v="Sep-2023"/>
  </r>
  <r>
    <n v="1152"/>
    <n v="43"/>
    <n v="65"/>
    <n v="1977"/>
    <n v="2"/>
    <s v="Male"/>
    <s v="8061 Spruce Drive"/>
    <n v="37.94"/>
    <n v="-91.76"/>
    <n v="17428"/>
    <n v="35538"/>
    <n v="71591"/>
    <n v="747"/>
    <n v="1"/>
    <d v="1905-07-14T00:00:00"/>
    <n v="7"/>
    <n v="15"/>
    <d v="2022-07-15T00:00:00"/>
    <s v="Jul-2022"/>
  </r>
  <r>
    <n v="134"/>
    <n v="43"/>
    <n v="67"/>
    <n v="1976"/>
    <n v="12"/>
    <s v="Male"/>
    <s v="924 First Drive"/>
    <n v="31.84"/>
    <n v="-106.43"/>
    <n v="24608"/>
    <n v="50174"/>
    <n v="145300"/>
    <n v="643"/>
    <n v="4"/>
    <d v="1905-07-15T00:00:00"/>
    <n v="2"/>
    <n v="18"/>
    <d v="2023-02-18T00:00:00"/>
    <s v="Feb-2023"/>
  </r>
  <r>
    <n v="188"/>
    <n v="24"/>
    <n v="57"/>
    <n v="1995"/>
    <n v="6"/>
    <s v="Male"/>
    <s v="9226 Tenth Boulevard"/>
    <n v="38.85"/>
    <n v="-77.290000000000006"/>
    <n v="42884"/>
    <n v="87436"/>
    <n v="135294"/>
    <n v="845"/>
    <n v="2"/>
    <d v="1905-07-13T00:00:00"/>
    <n v="10"/>
    <n v="28"/>
    <d v="2021-10-28T00:00:00"/>
    <s v="Oct-2021"/>
  </r>
  <r>
    <n v="220"/>
    <n v="33"/>
    <n v="67"/>
    <n v="1986"/>
    <n v="11"/>
    <s v="Female"/>
    <s v="3550 Sixth Boulevard"/>
    <n v="38.1"/>
    <n v="-122.63"/>
    <n v="30335"/>
    <n v="61846"/>
    <n v="12525"/>
    <n v="722"/>
    <n v="4"/>
    <d v="1905-07-13T00:00:00"/>
    <n v="3"/>
    <n v="1"/>
    <d v="2021-03-01T00:00:00"/>
    <s v="Mar-2021"/>
  </r>
  <r>
    <n v="1343"/>
    <n v="22"/>
    <n v="62"/>
    <n v="1997"/>
    <n v="7"/>
    <s v="Female"/>
    <s v="777 Valley Stream Lane"/>
    <n v="41.83"/>
    <n v="-87.68"/>
    <n v="11951"/>
    <n v="24369"/>
    <n v="37437"/>
    <n v="575"/>
    <n v="4"/>
    <d v="1905-07-15T00:00:00"/>
    <n v="10"/>
    <n v="15"/>
    <d v="2023-10-15T00:00:00"/>
    <s v="Oct-2023"/>
  </r>
  <r>
    <n v="1930"/>
    <n v="26"/>
    <n v="68"/>
    <n v="1993"/>
    <n v="10"/>
    <s v="Male"/>
    <s v="55 Madison Drive"/>
    <n v="33.200000000000003"/>
    <n v="-97.75"/>
    <n v="21810"/>
    <n v="44470"/>
    <n v="66413"/>
    <n v="721"/>
    <n v="3"/>
    <d v="1905-07-13T00:00:00"/>
    <n v="1"/>
    <n v="18"/>
    <d v="2021-01-18T00:00:00"/>
    <s v="Jan-2021"/>
  </r>
  <r>
    <n v="1260"/>
    <n v="28"/>
    <n v="65"/>
    <n v="1991"/>
    <n v="12"/>
    <s v="Male"/>
    <s v="1963 Summit Lane"/>
    <n v="26.14"/>
    <n v="-80.13"/>
    <n v="20995"/>
    <n v="42806"/>
    <n v="49194"/>
    <n v="712"/>
    <n v="3"/>
    <d v="1905-07-15T00:00:00"/>
    <n v="12"/>
    <n v="21"/>
    <d v="2023-12-21T00:00:00"/>
    <s v="Dec-2023"/>
  </r>
  <r>
    <n v="96"/>
    <n v="69"/>
    <n v="66"/>
    <n v="1950"/>
    <n v="12"/>
    <s v="Female"/>
    <s v="20 Oak Street"/>
    <n v="33.89"/>
    <n v="-117.78"/>
    <n v="38948"/>
    <n v="99825"/>
    <n v="4344"/>
    <n v="685"/>
    <n v="4"/>
    <d v="1905-07-15T00:00:00"/>
    <n v="3"/>
    <n v="14"/>
    <d v="2023-03-14T00:00:00"/>
    <s v="Mar-2023"/>
  </r>
  <r>
    <n v="1166"/>
    <n v="44"/>
    <n v="66"/>
    <n v="1975"/>
    <n v="5"/>
    <s v="Female"/>
    <s v="8659 El Camino Street"/>
    <n v="39.39"/>
    <n v="-84.56"/>
    <n v="19569"/>
    <n v="39898"/>
    <n v="43630"/>
    <n v="682"/>
    <n v="3"/>
    <d v="1905-07-14T00:00:00"/>
    <n v="5"/>
    <n v="10"/>
    <d v="2022-05-10T00:00:00"/>
    <s v="May-2022"/>
  </r>
  <r>
    <n v="1533"/>
    <n v="39"/>
    <n v="70"/>
    <n v="1980"/>
    <n v="12"/>
    <s v="Female"/>
    <s v="470 11th Lane"/>
    <n v="39.770000000000003"/>
    <n v="-86.14"/>
    <n v="24233"/>
    <n v="49412"/>
    <n v="42378"/>
    <n v="830"/>
    <n v="3"/>
    <d v="1905-07-13T00:00:00"/>
    <n v="6"/>
    <n v="13"/>
    <d v="2021-06-13T00:00:00"/>
    <s v="Jun-2021"/>
  </r>
  <r>
    <n v="88"/>
    <n v="22"/>
    <n v="68"/>
    <n v="1997"/>
    <n v="8"/>
    <s v="Male"/>
    <s v="6614 Ninth Boulevard"/>
    <n v="35.46"/>
    <n v="-86.08"/>
    <n v="16349"/>
    <n v="33337"/>
    <n v="71679"/>
    <n v="712"/>
    <n v="1"/>
    <d v="1905-07-13T00:00:00"/>
    <n v="7"/>
    <n v="21"/>
    <d v="2021-07-21T00:00:00"/>
    <s v="Jul-2021"/>
  </r>
  <r>
    <n v="1451"/>
    <n v="58"/>
    <n v="57"/>
    <n v="1961"/>
    <n v="4"/>
    <s v="Female"/>
    <s v="9384 Lake Street"/>
    <n v="42.41"/>
    <n v="-70.989999999999995"/>
    <n v="20979"/>
    <n v="17078"/>
    <n v="25245"/>
    <n v="719"/>
    <n v="4"/>
    <d v="1905-07-15T00:00:00"/>
    <n v="1"/>
    <n v="7"/>
    <d v="2023-01-07T00:00:00"/>
    <s v="Jan-2023"/>
  </r>
  <r>
    <n v="57"/>
    <n v="28"/>
    <n v="66"/>
    <n v="1992"/>
    <n v="2"/>
    <s v="Female"/>
    <s v="9706 Mountain View Street"/>
    <n v="32.33"/>
    <n v="-111.05"/>
    <n v="21494"/>
    <n v="43826"/>
    <n v="84935"/>
    <n v="823"/>
    <n v="1"/>
    <d v="1905-07-15T00:00:00"/>
    <n v="6"/>
    <n v="25"/>
    <d v="2023-06-25T00:00:00"/>
    <s v="Jun-2023"/>
  </r>
  <r>
    <n v="1335"/>
    <n v="51"/>
    <n v="66"/>
    <n v="1968"/>
    <n v="10"/>
    <s v="Female"/>
    <s v="29693 Bayview Drive"/>
    <n v="33.56"/>
    <n v="-117.63"/>
    <n v="47991"/>
    <n v="97845"/>
    <n v="255288"/>
    <n v="836"/>
    <n v="4"/>
    <d v="1905-07-15T00:00:00"/>
    <n v="6"/>
    <n v="7"/>
    <d v="2023-06-07T00:00:00"/>
    <s v="Jun-2023"/>
  </r>
  <r>
    <n v="816"/>
    <n v="56"/>
    <n v="65"/>
    <n v="1964"/>
    <n v="2"/>
    <s v="Male"/>
    <s v="8943 11th Drive"/>
    <n v="36.56"/>
    <n v="-82.19"/>
    <n v="17795"/>
    <n v="36285"/>
    <n v="67244"/>
    <n v="759"/>
    <n v="5"/>
    <d v="1905-07-14T00:00:00"/>
    <n v="3"/>
    <n v="21"/>
    <d v="2022-03-21T00:00:00"/>
    <s v="Mar-2022"/>
  </r>
  <r>
    <n v="1081"/>
    <n v="31"/>
    <n v="60"/>
    <n v="1988"/>
    <n v="9"/>
    <s v="Female"/>
    <s v="9633 Mill Lane"/>
    <n v="39.69"/>
    <n v="-104.81"/>
    <n v="24849"/>
    <n v="50666"/>
    <n v="102318"/>
    <n v="617"/>
    <n v="3"/>
    <d v="1905-07-14T00:00:00"/>
    <n v="4"/>
    <n v="3"/>
    <d v="2022-04-03T00:00:00"/>
    <s v="Apr-2022"/>
  </r>
  <r>
    <n v="1385"/>
    <n v="51"/>
    <n v="68"/>
    <n v="1968"/>
    <n v="7"/>
    <s v="Female"/>
    <s v="5537 Eighth Street"/>
    <n v="44.96"/>
    <n v="-93.26"/>
    <n v="40364"/>
    <n v="82298"/>
    <n v="182301"/>
    <n v="789"/>
    <n v="6"/>
    <d v="1905-07-14T00:00:00"/>
    <n v="12"/>
    <n v="14"/>
    <d v="2022-12-14T00:00:00"/>
    <s v="Dec-2022"/>
  </r>
  <r>
    <n v="1125"/>
    <n v="25"/>
    <n v="71"/>
    <n v="1994"/>
    <n v="8"/>
    <s v="Male"/>
    <s v="99791 12th Boulevard"/>
    <n v="30.51"/>
    <n v="-97.67"/>
    <n v="31839"/>
    <n v="64917"/>
    <n v="102747"/>
    <n v="689"/>
    <n v="4"/>
    <d v="1905-07-13T00:00:00"/>
    <n v="11"/>
    <n v="4"/>
    <d v="2021-11-04T00:00:00"/>
    <s v="Nov-2021"/>
  </r>
  <r>
    <n v="1952"/>
    <n v="26"/>
    <n v="54"/>
    <n v="1993"/>
    <n v="7"/>
    <s v="Female"/>
    <s v="541 Federal Avenue"/>
    <n v="27.75"/>
    <n v="-82.64"/>
    <n v="18100"/>
    <n v="36909"/>
    <n v="102869"/>
    <n v="821"/>
    <n v="1"/>
    <d v="1905-07-14T00:00:00"/>
    <n v="3"/>
    <n v="20"/>
    <d v="2022-03-20T00:00:00"/>
    <s v="Mar-2022"/>
  </r>
  <r>
    <n v="1870"/>
    <n v="24"/>
    <n v="70"/>
    <n v="1995"/>
    <n v="6"/>
    <s v="Male"/>
    <s v="5458 Spruce Street"/>
    <n v="32.85"/>
    <n v="-117.2"/>
    <n v="34848"/>
    <n v="71054"/>
    <n v="106595"/>
    <n v="767"/>
    <n v="2"/>
    <d v="1905-07-15T00:00:00"/>
    <n v="10"/>
    <n v="14"/>
    <d v="2023-10-14T00:00:00"/>
    <s v="Oct-2023"/>
  </r>
  <r>
    <n v="1345"/>
    <n v="83"/>
    <n v="66"/>
    <n v="1936"/>
    <n v="9"/>
    <s v="Female"/>
    <s v="7978 Main Lane"/>
    <n v="30.21"/>
    <n v="-90.92"/>
    <n v="24703"/>
    <n v="16620"/>
    <n v="1140"/>
    <n v="804"/>
    <n v="8"/>
    <d v="1905-07-13T00:00:00"/>
    <n v="5"/>
    <n v="18"/>
    <d v="2021-05-18T00:00:00"/>
    <s v="May-2021"/>
  </r>
  <r>
    <n v="1695"/>
    <n v="45"/>
    <n v="66"/>
    <n v="1974"/>
    <n v="12"/>
    <s v="Female"/>
    <s v="238 Ocean View Lane"/>
    <n v="33.94"/>
    <n v="-117.99"/>
    <n v="27973"/>
    <n v="57027"/>
    <n v="21798"/>
    <n v="709"/>
    <n v="4"/>
    <d v="1905-07-14T00:00:00"/>
    <n v="7"/>
    <n v="23"/>
    <d v="2022-07-23T00:00:00"/>
    <s v="Jul-2022"/>
  </r>
  <r>
    <n v="1906"/>
    <n v="18"/>
    <n v="71"/>
    <n v="2001"/>
    <n v="10"/>
    <s v="Male"/>
    <s v="3699 Lafayette Avenue"/>
    <n v="41.26"/>
    <n v="-96.01"/>
    <n v="14199"/>
    <n v="28950"/>
    <n v="61297"/>
    <n v="609"/>
    <n v="1"/>
    <d v="1905-07-15T00:00:00"/>
    <n v="7"/>
    <n v="1"/>
    <d v="2023-07-01T00:00:00"/>
    <s v="Jul-2023"/>
  </r>
  <r>
    <n v="1985"/>
    <n v="50"/>
    <n v="69"/>
    <n v="1969"/>
    <n v="3"/>
    <s v="Female"/>
    <s v="9061 Grant Avenue"/>
    <n v="34.06"/>
    <n v="-84.27"/>
    <n v="0"/>
    <n v="1426"/>
    <n v="3154"/>
    <n v="680"/>
    <n v="3"/>
    <d v="1905-07-15T00:00:00"/>
    <n v="2"/>
    <n v="3"/>
    <d v="2023-02-03T00:00:00"/>
    <s v="Feb-2023"/>
  </r>
  <r>
    <n v="1604"/>
    <n v="55"/>
    <n v="72"/>
    <n v="1964"/>
    <n v="11"/>
    <s v="Male"/>
    <s v="7680 Fourth Street"/>
    <n v="34.31"/>
    <n v="-89.93"/>
    <n v="15354"/>
    <n v="31308"/>
    <n v="59817"/>
    <n v="742"/>
    <n v="7"/>
    <d v="1905-07-13T00:00:00"/>
    <n v="1"/>
    <n v="18"/>
    <d v="2021-01-18T00:00:00"/>
    <s v="Jan-2021"/>
  </r>
  <r>
    <n v="1933"/>
    <n v="26"/>
    <n v="64"/>
    <n v="1993"/>
    <n v="5"/>
    <s v="Male"/>
    <s v="345 Elm Avenue"/>
    <n v="29.57"/>
    <n v="-81.209999999999994"/>
    <n v="14546"/>
    <n v="29658"/>
    <n v="45750"/>
    <n v="589"/>
    <n v="2"/>
    <d v="1905-07-15T00:00:00"/>
    <n v="1"/>
    <n v="8"/>
    <d v="2023-01-08T00:00:00"/>
    <s v="Jan-2023"/>
  </r>
  <r>
    <n v="649"/>
    <n v="48"/>
    <n v="65"/>
    <n v="1971"/>
    <n v="9"/>
    <s v="Male"/>
    <s v="9 Fourth Drive"/>
    <n v="41.5"/>
    <n v="-74.02"/>
    <n v="22762"/>
    <n v="46408"/>
    <n v="0"/>
    <n v="847"/>
    <n v="7"/>
    <d v="1905-07-15T00:00:00"/>
    <n v="3"/>
    <n v="10"/>
    <d v="2023-03-10T00:00:00"/>
    <s v="Mar-2023"/>
  </r>
  <r>
    <n v="1486"/>
    <n v="39"/>
    <n v="63"/>
    <n v="1980"/>
    <n v="4"/>
    <s v="Female"/>
    <s v="396 Park Street"/>
    <n v="36.479999999999997"/>
    <n v="-81.05"/>
    <n v="11431"/>
    <n v="23307"/>
    <n v="31064"/>
    <n v="789"/>
    <n v="1"/>
    <d v="1905-07-14T00:00:00"/>
    <n v="9"/>
    <n v="25"/>
    <d v="2022-09-25T00:00:00"/>
    <s v="Sep-2022"/>
  </r>
  <r>
    <n v="1744"/>
    <n v="31"/>
    <n v="69"/>
    <n v="1988"/>
    <n v="3"/>
    <s v="Female"/>
    <s v="4238 Birch Lane"/>
    <n v="35.78"/>
    <n v="-88.36"/>
    <n v="14435"/>
    <n v="29433"/>
    <n v="61260"/>
    <n v="693"/>
    <n v="3"/>
    <d v="1905-07-13T00:00:00"/>
    <n v="4"/>
    <n v="7"/>
    <d v="2021-04-07T00:00:00"/>
    <s v="Apr-2021"/>
  </r>
  <r>
    <n v="1272"/>
    <n v="27"/>
    <n v="69"/>
    <n v="1992"/>
    <n v="6"/>
    <s v="Male"/>
    <s v="581 Seventh Drive"/>
    <n v="36"/>
    <n v="-115.04"/>
    <n v="30025"/>
    <n v="61222"/>
    <n v="142541"/>
    <n v="779"/>
    <n v="1"/>
    <d v="1905-07-13T00:00:00"/>
    <n v="6"/>
    <n v="20"/>
    <d v="2021-06-20T00:00:00"/>
    <s v="Jun-2021"/>
  </r>
  <r>
    <n v="400"/>
    <n v="46"/>
    <n v="68"/>
    <n v="1973"/>
    <n v="5"/>
    <s v="Female"/>
    <s v="539 Pine Boulevard"/>
    <n v="30.17"/>
    <n v="-85.67"/>
    <n v="19508"/>
    <n v="39770"/>
    <n v="72827"/>
    <n v="711"/>
    <n v="4"/>
    <d v="1905-07-14T00:00:00"/>
    <n v="11"/>
    <n v="18"/>
    <d v="2022-11-18T00:00:00"/>
    <s v="Nov-2022"/>
  </r>
  <r>
    <n v="1994"/>
    <n v="48"/>
    <n v="66"/>
    <n v="1971"/>
    <n v="9"/>
    <s v="Female"/>
    <s v="9716 Third Lane"/>
    <n v="39.380000000000003"/>
    <n v="-119.87"/>
    <n v="38345"/>
    <n v="78180"/>
    <n v="102759"/>
    <n v="740"/>
    <n v="3"/>
    <d v="1905-07-15T00:00:00"/>
    <n v="4"/>
    <n v="8"/>
    <d v="2023-04-08T00:00:00"/>
    <s v="Apr-2023"/>
  </r>
  <r>
    <n v="572"/>
    <n v="29"/>
    <n v="67"/>
    <n v="1991"/>
    <n v="1"/>
    <s v="Male"/>
    <s v="202 Washington Drive"/>
    <n v="29.95"/>
    <n v="-91.2"/>
    <n v="23208"/>
    <n v="47317"/>
    <n v="42433"/>
    <n v="680"/>
    <n v="2"/>
    <d v="1905-07-15T00:00:00"/>
    <n v="1"/>
    <n v="8"/>
    <d v="2023-01-08T00:00:00"/>
    <s v="Jan-2023"/>
  </r>
  <r>
    <n v="1442"/>
    <n v="41"/>
    <n v="58"/>
    <n v="1979"/>
    <n v="1"/>
    <s v="Male"/>
    <s v="1036 Spruce Street"/>
    <n v="43.01"/>
    <n v="-114.7"/>
    <n v="14925"/>
    <n v="30432"/>
    <n v="101847"/>
    <n v="624"/>
    <n v="1"/>
    <d v="1905-07-13T00:00:00"/>
    <n v="3"/>
    <n v="15"/>
    <d v="2021-03-15T00:00:00"/>
    <s v="Mar-2021"/>
  </r>
  <r>
    <n v="1853"/>
    <n v="39"/>
    <n v="70"/>
    <n v="1980"/>
    <n v="5"/>
    <s v="Male"/>
    <s v="546 First Avenue"/>
    <n v="40.340000000000003"/>
    <n v="-94.87"/>
    <n v="18226"/>
    <n v="37165"/>
    <n v="0"/>
    <n v="771"/>
    <n v="3"/>
    <d v="1905-07-14T00:00:00"/>
    <n v="12"/>
    <n v="14"/>
    <d v="2022-12-14T00:00:00"/>
    <s v="Dec-2022"/>
  </r>
  <r>
    <n v="556"/>
    <n v="46"/>
    <n v="66"/>
    <n v="1973"/>
    <n v="12"/>
    <s v="Male"/>
    <s v="5659 Park Avenue"/>
    <n v="41.01"/>
    <n v="-81.599999999999994"/>
    <n v="17856"/>
    <n v="36405"/>
    <n v="31815"/>
    <n v="715"/>
    <n v="2"/>
    <d v="1905-07-13T00:00:00"/>
    <n v="3"/>
    <n v="18"/>
    <d v="2021-03-18T00:00:00"/>
    <s v="Mar-2021"/>
  </r>
  <r>
    <n v="1960"/>
    <n v="30"/>
    <n v="61"/>
    <n v="1989"/>
    <n v="12"/>
    <s v="Male"/>
    <s v="334 Rose Boulevard"/>
    <n v="38.96"/>
    <n v="-76.849999999999994"/>
    <n v="23500"/>
    <n v="47916"/>
    <n v="69567"/>
    <n v="612"/>
    <n v="1"/>
    <d v="1905-07-15T00:00:00"/>
    <n v="12"/>
    <n v="12"/>
    <d v="2023-12-12T00:00:00"/>
    <s v="Dec-2023"/>
  </r>
  <r>
    <n v="321"/>
    <n v="52"/>
    <n v="67"/>
    <n v="1967"/>
    <n v="5"/>
    <s v="Male"/>
    <s v="262 First Lane"/>
    <n v="45.18"/>
    <n v="-89.7"/>
    <n v="19705"/>
    <n v="40177"/>
    <n v="47012"/>
    <n v="698"/>
    <n v="4"/>
    <d v="1905-07-15T00:00:00"/>
    <n v="11"/>
    <n v="4"/>
    <d v="2023-11-04T00:00:00"/>
    <s v="Nov-2023"/>
  </r>
  <r>
    <n v="483"/>
    <n v="49"/>
    <n v="68"/>
    <n v="1971"/>
    <n v="2"/>
    <s v="Female"/>
    <s v="253 West Drive"/>
    <n v="48.53"/>
    <n v="-122.31"/>
    <n v="19604"/>
    <n v="39969"/>
    <n v="68456"/>
    <n v="713"/>
    <n v="3"/>
    <d v="1905-07-13T00:00:00"/>
    <n v="8"/>
    <n v="25"/>
    <d v="2021-08-25T00:00:00"/>
    <s v="Aug-2021"/>
  </r>
  <r>
    <n v="404"/>
    <n v="44"/>
    <n v="61"/>
    <n v="1975"/>
    <n v="9"/>
    <s v="Male"/>
    <s v="33 Seventh Boulevard"/>
    <n v="29.77"/>
    <n v="-82.48"/>
    <n v="21979"/>
    <n v="44816"/>
    <n v="63043"/>
    <n v="625"/>
    <n v="1"/>
    <d v="1905-07-13T00:00:00"/>
    <n v="8"/>
    <n v="20"/>
    <d v="2021-08-20T00:00:00"/>
    <s v="Aug-2021"/>
  </r>
  <r>
    <n v="1510"/>
    <n v="32"/>
    <n v="59"/>
    <n v="1988"/>
    <n v="1"/>
    <s v="Male"/>
    <s v="835 Main Avenue"/>
    <n v="33.9"/>
    <n v="-118"/>
    <n v="24845"/>
    <n v="50658"/>
    <n v="72806"/>
    <n v="764"/>
    <n v="2"/>
    <d v="1905-07-14T00:00:00"/>
    <n v="8"/>
    <n v="19"/>
    <d v="2022-08-19T00:00:00"/>
    <s v="Aug-2022"/>
  </r>
  <r>
    <n v="916"/>
    <n v="21"/>
    <n v="68"/>
    <n v="1998"/>
    <n v="8"/>
    <s v="Male"/>
    <s v="125 First Avenue"/>
    <n v="36.04"/>
    <n v="-86.64"/>
    <n v="20236"/>
    <n v="41260"/>
    <n v="80574"/>
    <n v="682"/>
    <n v="2"/>
    <d v="1905-07-15T00:00:00"/>
    <n v="11"/>
    <n v="25"/>
    <d v="2023-11-25T00:00:00"/>
    <s v="Nov-2023"/>
  </r>
  <r>
    <n v="1635"/>
    <n v="54"/>
    <n v="58"/>
    <n v="1965"/>
    <n v="3"/>
    <s v="Male"/>
    <s v="90 Sussex Drive"/>
    <n v="40.68"/>
    <n v="-73.78"/>
    <n v="20760"/>
    <n v="42332"/>
    <n v="75213"/>
    <n v="616"/>
    <n v="6"/>
    <d v="1905-07-13T00:00:00"/>
    <n v="9"/>
    <n v="4"/>
    <d v="2021-09-04T00:00:00"/>
    <s v="Sep-2021"/>
  </r>
  <r>
    <n v="1384"/>
    <n v="74"/>
    <n v="67"/>
    <n v="1946"/>
    <n v="1"/>
    <s v="Female"/>
    <s v="528 Lake Drive"/>
    <n v="38.53"/>
    <n v="-90"/>
    <n v="22545"/>
    <n v="23011"/>
    <n v="30510"/>
    <n v="721"/>
    <n v="3"/>
    <d v="1905-07-15T00:00:00"/>
    <n v="3"/>
    <n v="3"/>
    <d v="2023-03-03T00:00:00"/>
    <s v="Mar-2023"/>
  </r>
  <r>
    <n v="943"/>
    <n v="64"/>
    <n v="61"/>
    <n v="1955"/>
    <n v="4"/>
    <s v="Male"/>
    <s v="66 Grant Lane"/>
    <n v="40.200000000000003"/>
    <n v="-74.78"/>
    <n v="39495"/>
    <n v="87317"/>
    <n v="41998"/>
    <n v="773"/>
    <n v="1"/>
    <d v="1905-07-13T00:00:00"/>
    <n v="2"/>
    <n v="9"/>
    <d v="2021-02-09T00:00:00"/>
    <s v="Feb-2021"/>
  </r>
  <r>
    <n v="1236"/>
    <n v="72"/>
    <n v="65"/>
    <n v="1947"/>
    <n v="9"/>
    <s v="Female"/>
    <s v="521 Main Lane"/>
    <n v="38.86"/>
    <n v="-104.76"/>
    <n v="14645"/>
    <n v="25243"/>
    <n v="18006"/>
    <n v="730"/>
    <n v="6"/>
    <d v="1905-07-15T00:00:00"/>
    <n v="5"/>
    <n v="15"/>
    <d v="2023-05-15T00:00:00"/>
    <s v="May-2023"/>
  </r>
  <r>
    <n v="969"/>
    <n v="24"/>
    <n v="70"/>
    <n v="1996"/>
    <n v="2"/>
    <s v="Female"/>
    <s v="18360 Valley Avenue"/>
    <n v="33.81"/>
    <n v="-117.79"/>
    <n v="28884"/>
    <n v="58893"/>
    <n v="113715"/>
    <n v="666"/>
    <n v="3"/>
    <d v="1905-07-13T00:00:00"/>
    <n v="7"/>
    <n v="2"/>
    <d v="2021-07-02T00:00:00"/>
    <s v="Jul-2021"/>
  </r>
  <r>
    <n v="508"/>
    <n v="24"/>
    <n v="69"/>
    <n v="1995"/>
    <n v="7"/>
    <s v="Male"/>
    <s v="3221 Tenth Lane"/>
    <n v="39.75"/>
    <n v="-75.09"/>
    <n v="31547"/>
    <n v="64319"/>
    <n v="0"/>
    <n v="757"/>
    <n v="3"/>
    <d v="1905-07-15T00:00:00"/>
    <n v="9"/>
    <n v="13"/>
    <d v="2023-09-13T00:00:00"/>
    <s v="Sep-2023"/>
  </r>
  <r>
    <n v="496"/>
    <n v="47"/>
    <n v="63"/>
    <n v="1972"/>
    <n v="8"/>
    <s v="Male"/>
    <s v="16893 Fifth Avenue"/>
    <n v="32.76"/>
    <n v="-96.59"/>
    <n v="17810"/>
    <n v="36319"/>
    <n v="44737"/>
    <n v="730"/>
    <n v="4"/>
    <d v="1905-07-14T00:00:00"/>
    <n v="5"/>
    <n v="1"/>
    <d v="2022-05-01T00:00:00"/>
    <s v="May-2022"/>
  </r>
  <r>
    <n v="450"/>
    <n v="39"/>
    <n v="66"/>
    <n v="1980"/>
    <n v="9"/>
    <s v="Male"/>
    <s v="253 Lexington Avenue"/>
    <n v="37.07"/>
    <n v="-76.510000000000005"/>
    <n v="21186"/>
    <n v="43192"/>
    <n v="33517"/>
    <n v="739"/>
    <n v="3"/>
    <d v="1905-07-14T00:00:00"/>
    <n v="8"/>
    <n v="14"/>
    <d v="2022-08-14T00:00:00"/>
    <s v="Aug-2022"/>
  </r>
  <r>
    <n v="1753"/>
    <n v="46"/>
    <n v="58"/>
    <n v="1974"/>
    <n v="2"/>
    <s v="Male"/>
    <s v="95612 South Street"/>
    <n v="32.28"/>
    <n v="-90"/>
    <n v="22304"/>
    <n v="45476"/>
    <n v="67636"/>
    <n v="506"/>
    <n v="1"/>
    <d v="1905-07-15T00:00:00"/>
    <n v="1"/>
    <n v="5"/>
    <d v="2023-01-05T00:00:00"/>
    <s v="Jan-2023"/>
  </r>
  <r>
    <n v="304"/>
    <n v="31"/>
    <n v="68"/>
    <n v="1988"/>
    <n v="8"/>
    <s v="Male"/>
    <s v="6606 Sixth Drive"/>
    <n v="41.14"/>
    <n v="-104.79"/>
    <n v="20255"/>
    <n v="41297"/>
    <n v="34703"/>
    <n v="685"/>
    <n v="2"/>
    <d v="1905-07-14T00:00:00"/>
    <n v="4"/>
    <n v="10"/>
    <d v="2022-04-10T00:00:00"/>
    <s v="Apr-2022"/>
  </r>
  <r>
    <n v="839"/>
    <n v="45"/>
    <n v="63"/>
    <n v="1975"/>
    <n v="1"/>
    <s v="Female"/>
    <s v="96493 Valley Stream Avenue"/>
    <n v="41.63"/>
    <n v="-73.209999999999994"/>
    <n v="26674"/>
    <n v="54384"/>
    <n v="69717"/>
    <n v="622"/>
    <n v="3"/>
    <d v="1905-07-14T00:00:00"/>
    <n v="12"/>
    <n v="15"/>
    <d v="2022-12-15T00:00:00"/>
    <s v="Dec-2022"/>
  </r>
  <r>
    <n v="138"/>
    <n v="43"/>
    <n v="68"/>
    <n v="1977"/>
    <n v="2"/>
    <s v="Female"/>
    <s v="754 South Avenue"/>
    <n v="40.770000000000003"/>
    <n v="-79.040000000000006"/>
    <n v="16071"/>
    <n v="32770"/>
    <n v="103262"/>
    <n v="641"/>
    <n v="4"/>
    <d v="1905-07-14T00:00:00"/>
    <n v="3"/>
    <n v="11"/>
    <d v="2022-03-11T00:00:00"/>
    <s v="Mar-2022"/>
  </r>
  <r>
    <n v="43"/>
    <n v="26"/>
    <n v="66"/>
    <n v="1993"/>
    <n v="8"/>
    <s v="Female"/>
    <s v="5594 12th Drive"/>
    <n v="33.99"/>
    <n v="-118.39"/>
    <n v="29972"/>
    <n v="61104"/>
    <n v="79486"/>
    <n v="721"/>
    <n v="4"/>
    <d v="1905-07-14T00:00:00"/>
    <n v="3"/>
    <n v="27"/>
    <d v="2022-03-27T00:00:00"/>
    <s v="Mar-2022"/>
  </r>
  <r>
    <n v="1187"/>
    <n v="55"/>
    <n v="67"/>
    <n v="1964"/>
    <n v="9"/>
    <s v="Male"/>
    <s v="203 Valley Lane"/>
    <n v="44.78"/>
    <n v="-89.68"/>
    <n v="23216"/>
    <n v="47334"/>
    <n v="87775"/>
    <n v="701"/>
    <n v="3"/>
    <d v="1905-07-15T00:00:00"/>
    <n v="9"/>
    <n v="13"/>
    <d v="2023-09-13T00:00:00"/>
    <s v="Sep-2023"/>
  </r>
  <r>
    <n v="849"/>
    <n v="67"/>
    <n v="69"/>
    <n v="1952"/>
    <n v="7"/>
    <s v="Female"/>
    <s v="5456 Ninth Avenue"/>
    <n v="39.950000000000003"/>
    <n v="-75.16"/>
    <n v="21497"/>
    <n v="43828"/>
    <n v="60231"/>
    <n v="711"/>
    <n v="3"/>
    <d v="1905-07-14T00:00:00"/>
    <n v="11"/>
    <n v="18"/>
    <d v="2022-11-18T00:00:00"/>
    <s v="Nov-2022"/>
  </r>
  <r>
    <n v="654"/>
    <n v="47"/>
    <n v="69"/>
    <n v="1972"/>
    <n v="7"/>
    <s v="Female"/>
    <s v="646 South Lane"/>
    <n v="39.14"/>
    <n v="-81.78"/>
    <n v="16618"/>
    <n v="33883"/>
    <n v="50616"/>
    <n v="524"/>
    <n v="1"/>
    <d v="1905-07-13T00:00:00"/>
    <n v="1"/>
    <n v="6"/>
    <d v="2021-01-06T00:00:00"/>
    <s v="Jan-2021"/>
  </r>
  <r>
    <n v="1898"/>
    <n v="44"/>
    <n v="72"/>
    <n v="1975"/>
    <n v="9"/>
    <s v="Male"/>
    <s v="5521 Spruce Avenue"/>
    <n v="32.35"/>
    <n v="-86.28"/>
    <n v="25009"/>
    <n v="50993"/>
    <n v="75783"/>
    <n v="675"/>
    <n v="5"/>
    <d v="1905-07-15T00:00:00"/>
    <n v="1"/>
    <n v="9"/>
    <d v="2023-01-09T00:00:00"/>
    <s v="Jan-2023"/>
  </r>
  <r>
    <n v="1971"/>
    <n v="48"/>
    <n v="66"/>
    <n v="1971"/>
    <n v="9"/>
    <s v="Male"/>
    <s v="829 Grant Boulevard"/>
    <n v="43.45"/>
    <n v="-76.5"/>
    <n v="20447"/>
    <n v="41690"/>
    <n v="69869"/>
    <n v="763"/>
    <n v="2"/>
    <d v="1905-07-15T00:00:00"/>
    <n v="1"/>
    <n v="9"/>
    <d v="2023-01-09T00:00:00"/>
    <s v="Jan-2023"/>
  </r>
  <r>
    <n v="1020"/>
    <n v="29"/>
    <n v="66"/>
    <n v="1991"/>
    <n v="1"/>
    <s v="Female"/>
    <s v="331 Essex Drive"/>
    <n v="42.03"/>
    <n v="-88.08"/>
    <n v="26545"/>
    <n v="54122"/>
    <n v="166903"/>
    <n v="796"/>
    <n v="4"/>
    <d v="1905-07-13T00:00:00"/>
    <n v="3"/>
    <n v="5"/>
    <d v="2021-03-05T00:00:00"/>
    <s v="Mar-2021"/>
  </r>
  <r>
    <n v="22"/>
    <n v="56"/>
    <n v="66"/>
    <n v="1963"/>
    <n v="3"/>
    <s v="Male"/>
    <s v="5651 North Boulevard"/>
    <n v="38.99"/>
    <n v="-76.88"/>
    <n v="26467"/>
    <n v="53966"/>
    <n v="135478"/>
    <n v="747"/>
    <n v="1"/>
    <d v="1905-07-14T00:00:00"/>
    <n v="12"/>
    <n v="18"/>
    <d v="2022-12-18T00:00:00"/>
    <s v="Dec-2022"/>
  </r>
  <r>
    <n v="436"/>
    <n v="20"/>
    <n v="65"/>
    <n v="2000"/>
    <n v="1"/>
    <s v="Female"/>
    <s v="599 Hillside Drive"/>
    <n v="40.32"/>
    <n v="-75.319999999999993"/>
    <n v="26273"/>
    <n v="53569"/>
    <n v="79540"/>
    <n v="623"/>
    <n v="1"/>
    <d v="1905-07-13T00:00:00"/>
    <n v="5"/>
    <n v="3"/>
    <d v="2021-05-03T00:00:00"/>
    <s v="May-2021"/>
  </r>
  <r>
    <n v="1823"/>
    <n v="67"/>
    <n v="70"/>
    <n v="1952"/>
    <n v="5"/>
    <s v="Male"/>
    <s v="172 Third Lane"/>
    <n v="33.270000000000003"/>
    <n v="-111.94"/>
    <n v="32056"/>
    <n v="65362"/>
    <n v="27745"/>
    <n v="743"/>
    <n v="6"/>
    <d v="1905-07-14T00:00:00"/>
    <n v="1"/>
    <n v="5"/>
    <d v="2022-01-05T00:00:00"/>
    <s v="Jan-2022"/>
  </r>
  <r>
    <n v="589"/>
    <n v="58"/>
    <n v="72"/>
    <n v="1961"/>
    <n v="11"/>
    <s v="Male"/>
    <s v="250 Hillside Drive"/>
    <n v="40.549999999999997"/>
    <n v="-81.91"/>
    <n v="13259"/>
    <n v="27035"/>
    <n v="58050"/>
    <n v="595"/>
    <n v="2"/>
    <d v="1905-07-15T00:00:00"/>
    <n v="3"/>
    <n v="27"/>
    <d v="2023-03-27T00:00:00"/>
    <s v="Mar-2023"/>
  </r>
  <r>
    <n v="49"/>
    <n v="38"/>
    <n v="74"/>
    <n v="1981"/>
    <n v="6"/>
    <s v="Male"/>
    <s v="190 Burns Avenue"/>
    <n v="40.81"/>
    <n v="-81.93"/>
    <n v="18962"/>
    <n v="38663"/>
    <n v="59053"/>
    <n v="686"/>
    <n v="3"/>
    <d v="1905-07-14T00:00:00"/>
    <n v="4"/>
    <n v="23"/>
    <d v="2022-04-23T00:00:00"/>
    <s v="Apr-2022"/>
  </r>
  <r>
    <n v="1350"/>
    <n v="22"/>
    <n v="65"/>
    <n v="1998"/>
    <n v="2"/>
    <s v="Female"/>
    <s v="637 Main Avenue"/>
    <n v="33.840000000000003"/>
    <n v="-118.07"/>
    <n v="21940"/>
    <n v="44740"/>
    <n v="103896"/>
    <n v="651"/>
    <n v="1"/>
    <d v="1905-07-13T00:00:00"/>
    <n v="8"/>
    <n v="14"/>
    <d v="2021-08-14T00:00:00"/>
    <s v="Aug-2021"/>
  </r>
  <r>
    <n v="1525"/>
    <n v="43"/>
    <n v="70"/>
    <n v="1976"/>
    <n v="9"/>
    <s v="Female"/>
    <s v="534 Sixth Boulevard"/>
    <n v="29.88"/>
    <n v="-90.06"/>
    <n v="19126"/>
    <n v="38994"/>
    <n v="0"/>
    <n v="728"/>
    <n v="4"/>
    <d v="1905-07-15T00:00:00"/>
    <n v="11"/>
    <n v="6"/>
    <d v="2023-11-06T00:00:00"/>
    <s v="Nov-2023"/>
  </r>
  <r>
    <n v="69"/>
    <n v="54"/>
    <n v="67"/>
    <n v="1965"/>
    <n v="10"/>
    <s v="Female"/>
    <s v="3067 First Street"/>
    <n v="40.520000000000003"/>
    <n v="-81.47"/>
    <n v="18794"/>
    <n v="38318"/>
    <n v="93284"/>
    <n v="748"/>
    <n v="6"/>
    <d v="1905-07-15T00:00:00"/>
    <n v="7"/>
    <n v="27"/>
    <d v="2023-07-27T00:00:00"/>
    <s v="Jul-2023"/>
  </r>
  <r>
    <n v="234"/>
    <n v="42"/>
    <n v="73"/>
    <n v="1977"/>
    <n v="11"/>
    <s v="Female"/>
    <s v="8027 Main Drive"/>
    <n v="32.76"/>
    <n v="-96.59"/>
    <n v="18452"/>
    <n v="37623"/>
    <n v="923"/>
    <n v="726"/>
    <n v="6"/>
    <d v="1905-07-13T00:00:00"/>
    <n v="11"/>
    <n v="10"/>
    <d v="2021-11-10T00:00:00"/>
    <s v="Nov-2021"/>
  </r>
  <r>
    <n v="608"/>
    <n v="32"/>
    <n v="65"/>
    <n v="1987"/>
    <n v="10"/>
    <s v="Male"/>
    <s v="702 Grant Drive"/>
    <n v="37.78"/>
    <n v="-121.99"/>
    <n v="0"/>
    <n v="2365"/>
    <n v="0"/>
    <n v="769"/>
    <n v="3"/>
    <d v="1905-07-13T00:00:00"/>
    <n v="2"/>
    <n v="6"/>
    <d v="2021-02-06T00:00:00"/>
    <s v="Feb-2021"/>
  </r>
  <r>
    <n v="1064"/>
    <n v="50"/>
    <n v="65"/>
    <n v="1969"/>
    <n v="12"/>
    <s v="Female"/>
    <s v="477 Madison Lane"/>
    <n v="37.68"/>
    <n v="-122.43"/>
    <n v="23752"/>
    <n v="48428"/>
    <n v="72566"/>
    <n v="654"/>
    <n v="1"/>
    <d v="1905-07-15T00:00:00"/>
    <n v="9"/>
    <n v="25"/>
    <d v="2023-09-25T00:00:00"/>
    <s v="Sep-2023"/>
  </r>
  <r>
    <n v="374"/>
    <n v="58"/>
    <n v="66"/>
    <n v="1961"/>
    <n v="11"/>
    <s v="Male"/>
    <s v="50 Spruce Street"/>
    <n v="38.47"/>
    <n v="-121.44"/>
    <n v="15290"/>
    <n v="31177"/>
    <n v="18859"/>
    <n v="689"/>
    <n v="5"/>
    <d v="1905-07-13T00:00:00"/>
    <n v="6"/>
    <n v="21"/>
    <d v="2021-06-21T00:00:00"/>
    <s v="Jun-2021"/>
  </r>
  <r>
    <n v="286"/>
    <n v="38"/>
    <n v="69"/>
    <n v="1981"/>
    <n v="10"/>
    <s v="Male"/>
    <s v="4232 Grant Drive"/>
    <n v="31.15"/>
    <n v="-88.55"/>
    <n v="18746"/>
    <n v="38223"/>
    <n v="30756"/>
    <n v="725"/>
    <n v="4"/>
    <d v="1905-07-14T00:00:00"/>
    <n v="10"/>
    <n v="21"/>
    <d v="2022-10-21T00:00:00"/>
    <s v="Oct-2022"/>
  </r>
  <r>
    <n v="1419"/>
    <n v="53"/>
    <n v="64"/>
    <n v="1966"/>
    <n v="9"/>
    <s v="Female"/>
    <s v="634 Grant Boulevard"/>
    <n v="33.74"/>
    <n v="-84.37"/>
    <n v="30157"/>
    <n v="61490"/>
    <n v="116180"/>
    <n v="647"/>
    <n v="1"/>
    <d v="1905-07-13T00:00:00"/>
    <n v="12"/>
    <n v="28"/>
    <d v="2021-12-28T00:00:00"/>
    <s v="Dec-2021"/>
  </r>
  <r>
    <n v="1435"/>
    <n v="41"/>
    <n v="78"/>
    <n v="1978"/>
    <n v="10"/>
    <s v="Female"/>
    <s v="9872 Lexington Street"/>
    <n v="34.06"/>
    <n v="-84.27"/>
    <n v="45132"/>
    <n v="92017"/>
    <n v="157723"/>
    <n v="703"/>
    <n v="3"/>
    <d v="1905-07-15T00:00:00"/>
    <n v="6"/>
    <n v="10"/>
    <d v="2023-06-10T00:00:00"/>
    <s v="Jun-2023"/>
  </r>
  <r>
    <n v="1683"/>
    <n v="43"/>
    <n v="69"/>
    <n v="1976"/>
    <n v="12"/>
    <s v="Male"/>
    <s v="85 East Drive"/>
    <n v="31.84"/>
    <n v="-106.43"/>
    <n v="12313"/>
    <n v="25109"/>
    <n v="92"/>
    <n v="850"/>
    <n v="3"/>
    <d v="1905-07-14T00:00:00"/>
    <n v="1"/>
    <n v="19"/>
    <d v="2022-01-19T00:00:00"/>
    <s v="Jan-2022"/>
  </r>
  <r>
    <n v="727"/>
    <n v="44"/>
    <n v="68"/>
    <n v="1975"/>
    <n v="5"/>
    <s v="Male"/>
    <s v="310 Bayview Boulevard"/>
    <n v="38.630000000000003"/>
    <n v="-90.24"/>
    <n v="19874"/>
    <n v="40522"/>
    <n v="81572"/>
    <n v="801"/>
    <n v="5"/>
    <d v="1905-07-14T00:00:00"/>
    <n v="11"/>
    <n v="5"/>
    <d v="2022-11-05T00:00:00"/>
    <s v="Nov-2022"/>
  </r>
  <r>
    <n v="1150"/>
    <n v="46"/>
    <n v="67"/>
    <n v="1973"/>
    <n v="4"/>
    <s v="Male"/>
    <s v="5692 Jefferson Boulevard"/>
    <n v="32.83"/>
    <n v="-97.17"/>
    <n v="30913"/>
    <n v="63030"/>
    <n v="93406"/>
    <n v="791"/>
    <n v="5"/>
    <d v="1905-07-15T00:00:00"/>
    <n v="4"/>
    <n v="16"/>
    <d v="2023-04-16T00:00:00"/>
    <s v="Apr-2023"/>
  </r>
  <r>
    <n v="332"/>
    <n v="61"/>
    <n v="65"/>
    <n v="1958"/>
    <n v="7"/>
    <s v="Male"/>
    <s v="8794 Catherine Lane"/>
    <n v="39.520000000000003"/>
    <n v="-85.77"/>
    <n v="18324"/>
    <n v="37362"/>
    <n v="21600"/>
    <n v="703"/>
    <n v="4"/>
    <d v="1905-07-15T00:00:00"/>
    <n v="10"/>
    <n v="24"/>
    <d v="2023-10-24T00:00:00"/>
    <s v="Oct-2023"/>
  </r>
  <r>
    <n v="487"/>
    <n v="52"/>
    <n v="68"/>
    <n v="1967"/>
    <n v="7"/>
    <s v="Male"/>
    <s v="9028 Valley Stream Avenue"/>
    <n v="42.66"/>
    <n v="-73.790000000000006"/>
    <n v="27005"/>
    <n v="55059"/>
    <n v="162462"/>
    <n v="735"/>
    <n v="3"/>
    <d v="1905-07-14T00:00:00"/>
    <n v="6"/>
    <n v="15"/>
    <d v="2022-06-15T00:00:00"/>
    <s v="Jun-2022"/>
  </r>
  <r>
    <n v="735"/>
    <n v="49"/>
    <n v="67"/>
    <n v="1970"/>
    <n v="12"/>
    <s v="Female"/>
    <s v="676 Bayview Street"/>
    <n v="47.79"/>
    <n v="-122.2"/>
    <n v="33226"/>
    <n v="67743"/>
    <n v="67132"/>
    <n v="752"/>
    <n v="3"/>
    <d v="1905-07-13T00:00:00"/>
    <n v="2"/>
    <n v="9"/>
    <d v="2021-02-09T00:00:00"/>
    <s v="Feb-2021"/>
  </r>
  <r>
    <n v="137"/>
    <n v="33"/>
    <n v="65"/>
    <n v="1986"/>
    <n v="7"/>
    <s v="Female"/>
    <s v="3177 Oak Avenue"/>
    <n v="36.33"/>
    <n v="-82.36"/>
    <n v="20142"/>
    <n v="41069"/>
    <n v="64073"/>
    <n v="644"/>
    <n v="3"/>
    <d v="1905-07-14T00:00:00"/>
    <n v="2"/>
    <n v="14"/>
    <d v="2022-02-14T00:00:00"/>
    <s v="Feb-2022"/>
  </r>
  <r>
    <n v="570"/>
    <n v="34"/>
    <n v="65"/>
    <n v="1985"/>
    <n v="9"/>
    <s v="Male"/>
    <s v="6781 Ocean View Drive"/>
    <n v="34.29"/>
    <n v="-83.83"/>
    <n v="15814"/>
    <n v="32245"/>
    <n v="43097"/>
    <n v="625"/>
    <n v="1"/>
    <d v="1905-07-13T00:00:00"/>
    <n v="12"/>
    <n v="10"/>
    <d v="2021-12-10T00:00:00"/>
    <s v="Dec-2021"/>
  </r>
  <r>
    <n v="1121"/>
    <n v="44"/>
    <n v="68"/>
    <n v="1975"/>
    <n v="6"/>
    <s v="Female"/>
    <s v="8476 Lincoln Street"/>
    <n v="32.78"/>
    <n v="-79.989999999999995"/>
    <n v="41380"/>
    <n v="84365"/>
    <n v="113529"/>
    <n v="796"/>
    <n v="5"/>
    <d v="1905-07-13T00:00:00"/>
    <n v="4"/>
    <n v="16"/>
    <d v="2021-04-16T00:00:00"/>
    <s v="Apr-2021"/>
  </r>
  <r>
    <n v="860"/>
    <n v="55"/>
    <n v="65"/>
    <n v="1965"/>
    <n v="2"/>
    <s v="Male"/>
    <s v="7035 River Boulevard"/>
    <n v="39.01"/>
    <n v="-77.02"/>
    <n v="30794"/>
    <n v="62791"/>
    <n v="193215"/>
    <n v="692"/>
    <n v="4"/>
    <d v="1905-07-13T00:00:00"/>
    <n v="12"/>
    <n v="1"/>
    <d v="2021-12-01T00:00:00"/>
    <s v="Dec-2021"/>
  </r>
  <r>
    <n v="518"/>
    <n v="31"/>
    <n v="61"/>
    <n v="1988"/>
    <n v="4"/>
    <s v="Male"/>
    <s v="558 North Street"/>
    <n v="44.06"/>
    <n v="-70.39"/>
    <n v="22283"/>
    <n v="45433"/>
    <n v="91998"/>
    <n v="523"/>
    <n v="1"/>
    <d v="1905-07-14T00:00:00"/>
    <n v="2"/>
    <n v="20"/>
    <d v="2022-02-20T00:00:00"/>
    <s v="Feb-2022"/>
  </r>
  <r>
    <n v="1203"/>
    <n v="36"/>
    <n v="62"/>
    <n v="1984"/>
    <n v="2"/>
    <s v="Male"/>
    <s v="5867 East Street"/>
    <n v="43.42"/>
    <n v="-73.709999999999994"/>
    <n v="20371"/>
    <n v="41537"/>
    <n v="128044"/>
    <n v="582"/>
    <n v="1"/>
    <d v="1905-07-14T00:00:00"/>
    <n v="1"/>
    <n v="6"/>
    <d v="2022-01-06T00:00:00"/>
    <s v="Jan-2022"/>
  </r>
  <r>
    <n v="944"/>
    <n v="58"/>
    <n v="71"/>
    <n v="1961"/>
    <n v="10"/>
    <s v="Male"/>
    <s v="3817 Martin Luther King Avenue"/>
    <n v="33.770000000000003"/>
    <n v="-118.34"/>
    <n v="58517"/>
    <n v="119308"/>
    <n v="89328"/>
    <n v="789"/>
    <n v="6"/>
    <d v="1905-07-14T00:00:00"/>
    <n v="8"/>
    <n v="13"/>
    <d v="2022-08-13T00:00:00"/>
    <s v="Aug-2022"/>
  </r>
  <r>
    <n v="388"/>
    <n v="25"/>
    <n v="66"/>
    <n v="1994"/>
    <n v="10"/>
    <s v="Female"/>
    <s v="6444 Maple Lane"/>
    <n v="28.92"/>
    <n v="-81.92"/>
    <n v="8491"/>
    <n v="17310"/>
    <n v="21853"/>
    <n v="749"/>
    <n v="2"/>
    <d v="1905-07-14T00:00:00"/>
    <n v="11"/>
    <n v="6"/>
    <d v="2022-11-06T00:00:00"/>
    <s v="Nov-2022"/>
  </r>
  <r>
    <n v="741"/>
    <n v="75"/>
    <n v="66"/>
    <n v="1944"/>
    <n v="9"/>
    <s v="Male"/>
    <s v="239 Third Drive"/>
    <n v="42.35"/>
    <n v="-71.06"/>
    <n v="21695"/>
    <n v="41316"/>
    <n v="22629"/>
    <n v="826"/>
    <n v="1"/>
    <d v="1905-07-14T00:00:00"/>
    <n v="9"/>
    <n v="17"/>
    <d v="2022-09-17T00:00:00"/>
    <s v="Sep-2022"/>
  </r>
  <r>
    <n v="1737"/>
    <n v="52"/>
    <n v="65"/>
    <n v="1967"/>
    <n v="3"/>
    <s v="Male"/>
    <s v="14813 El Camino Drive"/>
    <n v="42.46"/>
    <n v="-82.94"/>
    <n v="18487"/>
    <n v="37686"/>
    <n v="41173"/>
    <n v="739"/>
    <n v="4"/>
    <d v="1905-07-14T00:00:00"/>
    <n v="9"/>
    <n v="13"/>
    <d v="2022-09-13T00:00:00"/>
    <s v="Sep-2022"/>
  </r>
  <r>
    <n v="1709"/>
    <n v="62"/>
    <n v="69"/>
    <n v="1957"/>
    <n v="3"/>
    <s v="Female"/>
    <s v="628 Third Avenue"/>
    <n v="40.46"/>
    <n v="-96.37"/>
    <n v="17420"/>
    <n v="35519"/>
    <n v="111115"/>
    <n v="744"/>
    <n v="1"/>
    <d v="1905-07-14T00:00:00"/>
    <n v="1"/>
    <n v="27"/>
    <d v="2022-01-27T00:00:00"/>
    <s v="Jan-2022"/>
  </r>
  <r>
    <n v="1018"/>
    <n v="90"/>
    <n v="71"/>
    <n v="1929"/>
    <n v="10"/>
    <s v="Female"/>
    <s v="350 Main Boulevard"/>
    <n v="29.57"/>
    <n v="-81.209999999999994"/>
    <n v="17142"/>
    <n v="31805"/>
    <n v="614"/>
    <n v="755"/>
    <n v="6"/>
    <d v="1905-07-13T00:00:00"/>
    <n v="7"/>
    <n v="1"/>
    <d v="2021-07-01T00:00:00"/>
    <s v="Jul-2021"/>
  </r>
  <r>
    <n v="275"/>
    <n v="43"/>
    <n v="58"/>
    <n v="1977"/>
    <n v="2"/>
    <s v="Female"/>
    <s v="973 River Street"/>
    <n v="29.56"/>
    <n v="-95.02"/>
    <n v="37415"/>
    <n v="76288"/>
    <n v="120771"/>
    <n v="710"/>
    <n v="4"/>
    <d v="1905-07-13T00:00:00"/>
    <n v="3"/>
    <n v="2"/>
    <d v="2021-03-02T00:00:00"/>
    <s v="Mar-2021"/>
  </r>
  <r>
    <n v="1367"/>
    <n v="49"/>
    <n v="67"/>
    <n v="1970"/>
    <n v="6"/>
    <s v="Female"/>
    <s v="364 Plum Lane"/>
    <n v="44.52"/>
    <n v="-87.98"/>
    <n v="16801"/>
    <n v="34255"/>
    <n v="36094"/>
    <n v="708"/>
    <n v="4"/>
    <d v="1905-07-13T00:00:00"/>
    <n v="11"/>
    <n v="20"/>
    <d v="2021-11-20T00:00:00"/>
    <s v="Nov-2021"/>
  </r>
  <r>
    <n v="1965"/>
    <n v="24"/>
    <n v="65"/>
    <n v="1996"/>
    <n v="1"/>
    <s v="Male"/>
    <s v="34 Oak Boulevard"/>
    <n v="43.9"/>
    <n v="-123.02"/>
    <n v="18364"/>
    <n v="37443"/>
    <n v="0"/>
    <n v="745"/>
    <n v="1"/>
    <d v="1905-07-15T00:00:00"/>
    <n v="10"/>
    <n v="6"/>
    <d v="2023-10-06T00:00:00"/>
    <s v="Oct-2023"/>
  </r>
  <r>
    <n v="284"/>
    <n v="51"/>
    <n v="65"/>
    <n v="1968"/>
    <n v="4"/>
    <s v="Male"/>
    <s v="822 Martin Luther King Drive"/>
    <n v="33.44"/>
    <n v="-111.76"/>
    <n v="25005"/>
    <n v="50980"/>
    <n v="0"/>
    <n v="754"/>
    <n v="4"/>
    <d v="1905-07-13T00:00:00"/>
    <n v="1"/>
    <n v="15"/>
    <d v="2021-01-15T00:00:00"/>
    <s v="Jan-2021"/>
  </r>
  <r>
    <n v="79"/>
    <n v="70"/>
    <n v="66"/>
    <n v="1949"/>
    <n v="10"/>
    <s v="Female"/>
    <s v="990 North Lane"/>
    <n v="30.36"/>
    <n v="-87.17"/>
    <n v="20045"/>
    <n v="29164"/>
    <n v="19851"/>
    <n v="625"/>
    <n v="4"/>
    <d v="1905-07-13T00:00:00"/>
    <n v="10"/>
    <n v="27"/>
    <d v="2021-10-27T00:00:00"/>
    <s v="Oct-2021"/>
  </r>
  <r>
    <n v="1515"/>
    <n v="77"/>
    <n v="67"/>
    <n v="1942"/>
    <n v="12"/>
    <s v="Female"/>
    <s v="7239 Hill Lane"/>
    <n v="40.340000000000003"/>
    <n v="-76.42"/>
    <n v="20983"/>
    <n v="30457"/>
    <n v="19314"/>
    <n v="520"/>
    <n v="5"/>
    <d v="1905-07-14T00:00:00"/>
    <n v="12"/>
    <n v="7"/>
    <d v="2022-12-07T00:00:00"/>
    <s v="Dec-2022"/>
  </r>
  <r>
    <n v="1934"/>
    <n v="47"/>
    <n v="67"/>
    <n v="1973"/>
    <n v="1"/>
    <s v="Female"/>
    <s v="820 Second Lane"/>
    <n v="34"/>
    <n v="-118.3"/>
    <n v="13614"/>
    <n v="27763"/>
    <n v="59691"/>
    <n v="691"/>
    <n v="1"/>
    <d v="1905-07-14T00:00:00"/>
    <n v="4"/>
    <n v="20"/>
    <d v="2022-04-20T00:00:00"/>
    <s v="Apr-2022"/>
  </r>
  <r>
    <n v="9"/>
    <n v="29"/>
    <n v="60"/>
    <n v="1990"/>
    <n v="12"/>
    <s v="Male"/>
    <s v="22 Mill Drive"/>
    <n v="32.630000000000003"/>
    <n v="-117.05"/>
    <n v="20102"/>
    <n v="40988"/>
    <n v="89801"/>
    <n v="540"/>
    <n v="3"/>
    <d v="1905-07-14T00:00:00"/>
    <n v="7"/>
    <n v="25"/>
    <d v="2022-07-25T00:00:00"/>
    <s v="Jul-2022"/>
  </r>
  <r>
    <n v="1964"/>
    <n v="68"/>
    <n v="64"/>
    <n v="1951"/>
    <n v="12"/>
    <s v="Male"/>
    <s v="973 Federal Drive"/>
    <n v="35.64"/>
    <n v="-78.45"/>
    <n v="22644"/>
    <n v="38637"/>
    <n v="30595"/>
    <n v="643"/>
    <n v="4"/>
    <d v="1905-07-15T00:00:00"/>
    <n v="3"/>
    <n v="22"/>
    <d v="2023-03-22T00:00:00"/>
    <s v="Mar-2023"/>
  </r>
  <r>
    <n v="982"/>
    <n v="46"/>
    <n v="67"/>
    <n v="1973"/>
    <n v="10"/>
    <s v="Male"/>
    <s v="9232 Mill Drive"/>
    <n v="40.49"/>
    <n v="-74.48"/>
    <n v="32610"/>
    <n v="66489"/>
    <n v="45974"/>
    <n v="729"/>
    <n v="4"/>
    <d v="1905-07-13T00:00:00"/>
    <n v="11"/>
    <n v="15"/>
    <d v="2021-11-15T00:00:00"/>
    <s v="Nov-2021"/>
  </r>
  <r>
    <n v="1676"/>
    <n v="51"/>
    <n v="65"/>
    <n v="1968"/>
    <n v="12"/>
    <s v="Male"/>
    <s v="919 Martin Luther King Lane"/>
    <n v="38.81"/>
    <n v="-94.45"/>
    <n v="24981"/>
    <n v="50936"/>
    <n v="88447"/>
    <n v="681"/>
    <n v="3"/>
    <d v="1905-07-15T00:00:00"/>
    <n v="4"/>
    <n v="20"/>
    <d v="2023-04-20T00:00:00"/>
    <s v="Apr-2023"/>
  </r>
  <r>
    <n v="1519"/>
    <n v="41"/>
    <n v="72"/>
    <n v="1978"/>
    <n v="3"/>
    <s v="Female"/>
    <s v="98086 Essex Drive"/>
    <n v="45.6"/>
    <n v="-108.68"/>
    <n v="19625"/>
    <n v="40012"/>
    <n v="59472"/>
    <n v="849"/>
    <n v="4"/>
    <d v="1905-07-15T00:00:00"/>
    <n v="1"/>
    <n v="4"/>
    <d v="2023-01-04T00:00:00"/>
    <s v="Jan-2023"/>
  </r>
  <r>
    <n v="1098"/>
    <n v="50"/>
    <n v="71"/>
    <n v="1969"/>
    <n v="3"/>
    <s v="Male"/>
    <s v="772 Fifth Boulevard"/>
    <n v="42.67"/>
    <n v="-95.3"/>
    <n v="16901"/>
    <n v="34456"/>
    <n v="54634"/>
    <n v="752"/>
    <n v="4"/>
    <d v="1905-07-14T00:00:00"/>
    <n v="9"/>
    <n v="17"/>
    <d v="2022-09-17T00:00:00"/>
    <s v="Sep-2022"/>
  </r>
  <r>
    <n v="554"/>
    <n v="59"/>
    <n v="67"/>
    <n v="1960"/>
    <n v="8"/>
    <s v="Male"/>
    <s v="6310 Sixth Street"/>
    <n v="29.66"/>
    <n v="-95.04"/>
    <n v="26170"/>
    <n v="53357"/>
    <n v="114266"/>
    <n v="690"/>
    <n v="5"/>
    <d v="1905-07-15T00:00:00"/>
    <n v="3"/>
    <n v="24"/>
    <d v="2023-03-24T00:00:00"/>
    <s v="Mar-2023"/>
  </r>
  <r>
    <n v="596"/>
    <n v="28"/>
    <n v="65"/>
    <n v="1991"/>
    <n v="11"/>
    <s v="Male"/>
    <s v="914 George Street"/>
    <n v="40.64"/>
    <n v="-73.94"/>
    <n v="16985"/>
    <n v="34629"/>
    <n v="34484"/>
    <n v="721"/>
    <n v="3"/>
    <d v="1905-07-13T00:00:00"/>
    <n v="8"/>
    <n v="10"/>
    <d v="2021-08-10T00:00:00"/>
    <s v="Aug-2021"/>
  </r>
  <r>
    <n v="170"/>
    <n v="34"/>
    <n v="71"/>
    <n v="1985"/>
    <n v="9"/>
    <s v="Male"/>
    <s v="79948 Sixth Avenue"/>
    <n v="35.01"/>
    <n v="-97.37"/>
    <n v="18137"/>
    <n v="36983"/>
    <n v="58895"/>
    <n v="768"/>
    <n v="4"/>
    <d v="1905-07-13T00:00:00"/>
    <n v="5"/>
    <n v="22"/>
    <d v="2021-05-22T00:00:00"/>
    <s v="May-2021"/>
  </r>
  <r>
    <n v="794"/>
    <n v="49"/>
    <n v="67"/>
    <n v="1970"/>
    <n v="11"/>
    <s v="Female"/>
    <s v="803 Plum Avenue"/>
    <n v="33.94"/>
    <n v="-118.2"/>
    <n v="14528"/>
    <n v="29621"/>
    <n v="0"/>
    <n v="730"/>
    <n v="3"/>
    <d v="1905-07-14T00:00:00"/>
    <n v="10"/>
    <n v="17"/>
    <d v="2022-10-17T00:00:00"/>
    <s v="Oct-2022"/>
  </r>
  <r>
    <n v="1697"/>
    <n v="64"/>
    <n v="67"/>
    <n v="1955"/>
    <n v="6"/>
    <s v="Male"/>
    <s v="317 Wessex Boulevard"/>
    <n v="42.06"/>
    <n v="-83.97"/>
    <n v="20108"/>
    <n v="41002"/>
    <n v="97188"/>
    <n v="685"/>
    <n v="6"/>
    <d v="1905-07-13T00:00:00"/>
    <n v="7"/>
    <n v="23"/>
    <d v="2021-07-23T00:00:00"/>
    <s v="Jul-2021"/>
  </r>
  <r>
    <n v="573"/>
    <n v="52"/>
    <n v="69"/>
    <n v="1967"/>
    <n v="7"/>
    <s v="Male"/>
    <s v="7970 Little Creek Drive"/>
    <n v="33.79"/>
    <n v="-82.47"/>
    <n v="14717"/>
    <n v="30011"/>
    <n v="84166"/>
    <n v="589"/>
    <n v="1"/>
    <d v="1905-07-13T00:00:00"/>
    <n v="9"/>
    <n v="20"/>
    <d v="2021-09-20T00:00:00"/>
    <s v="Sep-2021"/>
  </r>
  <r>
    <n v="1715"/>
    <n v="32"/>
    <n v="72"/>
    <n v="1987"/>
    <n v="3"/>
    <s v="Female"/>
    <s v="4460 11th Avenue"/>
    <n v="42.27"/>
    <n v="-89.06"/>
    <n v="24589"/>
    <n v="50137"/>
    <n v="90747"/>
    <n v="679"/>
    <n v="1"/>
    <d v="1905-07-14T00:00:00"/>
    <n v="5"/>
    <n v="13"/>
    <d v="2022-05-13T00:00:00"/>
    <s v="May-2022"/>
  </r>
  <r>
    <n v="1607"/>
    <n v="21"/>
    <n v="66"/>
    <n v="1998"/>
    <n v="4"/>
    <s v="Male"/>
    <s v="724 Valley Stream Street"/>
    <n v="32.909999999999997"/>
    <n v="-96.62"/>
    <n v="27057"/>
    <n v="55166"/>
    <n v="70698"/>
    <n v="689"/>
    <n v="1"/>
    <d v="1905-07-14T00:00:00"/>
    <n v="11"/>
    <n v="7"/>
    <d v="2022-11-07T00:00:00"/>
    <s v="Nov-2022"/>
  </r>
  <r>
    <n v="1026"/>
    <n v="84"/>
    <n v="70"/>
    <n v="1935"/>
    <n v="5"/>
    <s v="Male"/>
    <s v="2116 Second Drive"/>
    <n v="36.520000000000003"/>
    <n v="-119.39"/>
    <n v="13194"/>
    <n v="17016"/>
    <n v="691"/>
    <n v="714"/>
    <n v="4"/>
    <d v="1905-07-15T00:00:00"/>
    <n v="5"/>
    <n v="27"/>
    <d v="2023-05-27T00:00:00"/>
    <s v="May-2023"/>
  </r>
  <r>
    <n v="1892"/>
    <n v="22"/>
    <n v="62"/>
    <n v="1997"/>
    <n v="7"/>
    <s v="Male"/>
    <s v="449 Washington Street"/>
    <n v="35.01"/>
    <n v="-97.33"/>
    <n v="15966"/>
    <n v="32557"/>
    <n v="60053"/>
    <n v="637"/>
    <n v="2"/>
    <d v="1905-07-13T00:00:00"/>
    <n v="2"/>
    <n v="10"/>
    <d v="2021-02-10T00:00:00"/>
    <s v="Feb-2021"/>
  </r>
  <r>
    <n v="402"/>
    <n v="47"/>
    <n v="72"/>
    <n v="1972"/>
    <n v="6"/>
    <s v="Male"/>
    <s v="77931 Lincoln Avenue"/>
    <n v="33.83"/>
    <n v="-83.89"/>
    <n v="21556"/>
    <n v="43954"/>
    <n v="60913"/>
    <n v="744"/>
    <n v="3"/>
    <d v="1905-07-14T00:00:00"/>
    <n v="9"/>
    <n v="12"/>
    <d v="2022-09-12T00:00:00"/>
    <s v="Sep-2022"/>
  </r>
  <r>
    <n v="1628"/>
    <n v="56"/>
    <n v="59"/>
    <n v="1964"/>
    <n v="2"/>
    <s v="Male"/>
    <s v="438 Seventh Avenue"/>
    <n v="39.770000000000003"/>
    <n v="-86.14"/>
    <n v="31114"/>
    <n v="63439"/>
    <n v="199706"/>
    <n v="786"/>
    <n v="2"/>
    <d v="1905-07-13T00:00:00"/>
    <n v="11"/>
    <n v="10"/>
    <d v="2021-11-10T00:00:00"/>
    <s v="Nov-2021"/>
  </r>
  <r>
    <n v="553"/>
    <n v="73"/>
    <n v="65"/>
    <n v="1947"/>
    <n v="1"/>
    <s v="Male"/>
    <s v="471 Ocean Boulevard"/>
    <n v="37.78"/>
    <n v="-90.42"/>
    <n v="17707"/>
    <n v="34067"/>
    <n v="17902"/>
    <n v="628"/>
    <n v="1"/>
    <d v="1905-07-15T00:00:00"/>
    <n v="8"/>
    <n v="6"/>
    <d v="2023-08-06T00:00:00"/>
    <s v="Aug-2023"/>
  </r>
  <r>
    <n v="1551"/>
    <n v="47"/>
    <n v="70"/>
    <n v="1972"/>
    <n v="12"/>
    <s v="Male"/>
    <s v="148 Hillside Boulevard"/>
    <n v="40.15"/>
    <n v="-89.36"/>
    <n v="17510"/>
    <n v="35699"/>
    <n v="63264"/>
    <n v="687"/>
    <n v="5"/>
    <d v="1905-07-13T00:00:00"/>
    <n v="2"/>
    <n v="20"/>
    <d v="2021-02-20T00:00:00"/>
    <s v="Feb-2021"/>
  </r>
  <r>
    <n v="1672"/>
    <n v="28"/>
    <n v="70"/>
    <n v="1991"/>
    <n v="9"/>
    <s v="Male"/>
    <s v="919 Washington Drive"/>
    <n v="41.45"/>
    <n v="-81.92"/>
    <n v="36610"/>
    <n v="74644"/>
    <n v="204251"/>
    <n v="792"/>
    <n v="3"/>
    <d v="1905-07-13T00:00:00"/>
    <n v="10"/>
    <n v="5"/>
    <d v="2021-10-05T00:00:00"/>
    <s v="Oct-2021"/>
  </r>
  <r>
    <n v="426"/>
    <n v="26"/>
    <n v="65"/>
    <n v="1993"/>
    <n v="4"/>
    <s v="Female"/>
    <s v="8709 Fifth Street"/>
    <n v="42.9"/>
    <n v="-85.82"/>
    <n v="20773"/>
    <n v="42348"/>
    <n v="6204"/>
    <n v="754"/>
    <n v="4"/>
    <d v="1905-07-15T00:00:00"/>
    <n v="4"/>
    <n v="16"/>
    <d v="2023-04-16T00:00:00"/>
    <s v="Apr-2023"/>
  </r>
  <r>
    <n v="1135"/>
    <n v="89"/>
    <n v="69"/>
    <n v="1931"/>
    <n v="1"/>
    <s v="Female"/>
    <s v="796 West Lane"/>
    <n v="33.840000000000003"/>
    <n v="-118.35"/>
    <n v="31496"/>
    <n v="68010"/>
    <n v="0"/>
    <n v="704"/>
    <n v="7"/>
    <d v="1905-07-15T00:00:00"/>
    <n v="9"/>
    <n v="26"/>
    <d v="2023-09-26T00:00:00"/>
    <s v="Sep-2023"/>
  </r>
  <r>
    <n v="1420"/>
    <n v="87"/>
    <n v="70"/>
    <n v="1932"/>
    <n v="8"/>
    <s v="Female"/>
    <s v="673 11th Drive"/>
    <n v="44.94"/>
    <n v="-93.1"/>
    <n v="38514"/>
    <n v="60652"/>
    <n v="0"/>
    <n v="688"/>
    <n v="4"/>
    <d v="1905-07-13T00:00:00"/>
    <n v="6"/>
    <n v="3"/>
    <d v="2021-06-03T00:00:00"/>
    <s v="Jun-2021"/>
  </r>
  <r>
    <n v="1589"/>
    <n v="39"/>
    <n v="70"/>
    <n v="1981"/>
    <n v="1"/>
    <s v="Female"/>
    <s v="6301 Hillside Avenue"/>
    <n v="34.020000000000003"/>
    <n v="-118.15"/>
    <n v="13485"/>
    <n v="27494"/>
    <n v="44258"/>
    <n v="702"/>
    <n v="3"/>
    <d v="1905-07-13T00:00:00"/>
    <n v="11"/>
    <n v="10"/>
    <d v="2021-11-10T00:00:00"/>
    <s v="Nov-2021"/>
  </r>
  <r>
    <n v="1002"/>
    <n v="31"/>
    <n v="67"/>
    <n v="1988"/>
    <n v="4"/>
    <s v="Male"/>
    <s v="8446 Catherine Drive"/>
    <n v="35.43"/>
    <n v="-118.83"/>
    <n v="19023"/>
    <n v="38788"/>
    <n v="77448"/>
    <n v="716"/>
    <n v="1"/>
    <d v="1905-07-13T00:00:00"/>
    <n v="6"/>
    <n v="4"/>
    <d v="2021-06-04T00:00:00"/>
    <s v="Jun-2021"/>
  </r>
  <r>
    <n v="1411"/>
    <n v="57"/>
    <n v="66"/>
    <n v="1962"/>
    <n v="6"/>
    <s v="Female"/>
    <s v="3196 Elm Boulevard"/>
    <n v="41.92"/>
    <n v="-88.3"/>
    <n v="33847"/>
    <n v="69007"/>
    <n v="52218"/>
    <n v="720"/>
    <n v="4"/>
    <d v="1905-07-13T00:00:00"/>
    <n v="8"/>
    <n v="27"/>
    <d v="2021-08-27T00:00:00"/>
    <s v="Aug-2021"/>
  </r>
  <r>
    <n v="1654"/>
    <n v="43"/>
    <n v="66"/>
    <n v="1976"/>
    <n v="4"/>
    <s v="Male"/>
    <s v="385 Pine Drive"/>
    <n v="41.47"/>
    <n v="-71.3"/>
    <n v="24194"/>
    <n v="49328"/>
    <n v="6197"/>
    <n v="693"/>
    <n v="5"/>
    <d v="1905-07-14T00:00:00"/>
    <n v="4"/>
    <n v="13"/>
    <d v="2022-04-13T00:00:00"/>
    <s v="Apr-2022"/>
  </r>
  <r>
    <n v="1330"/>
    <n v="65"/>
    <n v="61"/>
    <n v="1954"/>
    <n v="12"/>
    <s v="Female"/>
    <s v="35187 West Lane"/>
    <n v="34.4"/>
    <n v="-119.72"/>
    <n v="33097"/>
    <n v="35404"/>
    <n v="30887"/>
    <n v="575"/>
    <n v="3"/>
    <d v="1905-07-15T00:00:00"/>
    <n v="11"/>
    <n v="11"/>
    <d v="2023-11-11T00:00:00"/>
    <s v="Nov-2023"/>
  </r>
  <r>
    <n v="790"/>
    <n v="34"/>
    <n v="65"/>
    <n v="1985"/>
    <n v="3"/>
    <s v="Female"/>
    <s v="480 Ocean View Boulevard"/>
    <n v="32.9"/>
    <n v="-116.89"/>
    <n v="22740"/>
    <n v="46361"/>
    <n v="69620"/>
    <n v="743"/>
    <n v="2"/>
    <d v="1905-07-13T00:00:00"/>
    <n v="6"/>
    <n v="20"/>
    <d v="2021-06-20T00:00:00"/>
    <s v="Jun-2021"/>
  </r>
  <r>
    <n v="552"/>
    <n v="54"/>
    <n v="66"/>
    <n v="1965"/>
    <n v="4"/>
    <s v="Male"/>
    <s v="1416 Bayview Avenue"/>
    <n v="29.67"/>
    <n v="-82.33"/>
    <n v="25767"/>
    <n v="52538"/>
    <n v="132409"/>
    <n v="602"/>
    <n v="1"/>
    <d v="1905-07-15T00:00:00"/>
    <n v="9"/>
    <n v="17"/>
    <d v="2023-09-17T00:00:00"/>
    <s v="Sep-2023"/>
  </r>
  <r>
    <n v="139"/>
    <n v="73"/>
    <n v="65"/>
    <n v="1947"/>
    <n v="1"/>
    <s v="Female"/>
    <s v="835 Main Street"/>
    <n v="40.64"/>
    <n v="-73.94"/>
    <n v="19652"/>
    <n v="31317"/>
    <n v="4591"/>
    <n v="687"/>
    <n v="4"/>
    <d v="1905-07-15T00:00:00"/>
    <n v="2"/>
    <n v="11"/>
    <d v="2023-02-11T00:00:00"/>
    <s v="Feb-2023"/>
  </r>
  <r>
    <n v="1280"/>
    <n v="28"/>
    <n v="66"/>
    <n v="1991"/>
    <n v="10"/>
    <s v="Male"/>
    <s v="7933 Plum Lane"/>
    <n v="34.06"/>
    <n v="-117.79"/>
    <n v="16025"/>
    <n v="32676"/>
    <n v="88515"/>
    <n v="641"/>
    <n v="1"/>
    <d v="1905-07-15T00:00:00"/>
    <n v="1"/>
    <n v="9"/>
    <d v="2023-01-09T00:00:00"/>
    <s v="Jan-2023"/>
  </r>
  <r>
    <n v="883"/>
    <n v="33"/>
    <n v="60"/>
    <n v="1987"/>
    <n v="2"/>
    <s v="Male"/>
    <s v="6174 East Street"/>
    <n v="45.53"/>
    <n v="-122.6"/>
    <n v="26647"/>
    <n v="54333"/>
    <n v="103224"/>
    <n v="584"/>
    <n v="1"/>
    <d v="1905-07-13T00:00:00"/>
    <n v="12"/>
    <n v="6"/>
    <d v="2021-12-06T00:00:00"/>
    <s v="Dec-2021"/>
  </r>
  <r>
    <n v="359"/>
    <n v="66"/>
    <n v="61"/>
    <n v="1953"/>
    <n v="7"/>
    <s v="Male"/>
    <s v="338 Littlewood Street"/>
    <n v="33.94"/>
    <n v="-83.99"/>
    <n v="24252"/>
    <n v="57383"/>
    <n v="20725"/>
    <n v="799"/>
    <n v="4"/>
    <d v="1905-07-15T00:00:00"/>
    <n v="8"/>
    <n v="9"/>
    <d v="2023-08-09T00:00:00"/>
    <s v="Aug-2023"/>
  </r>
  <r>
    <n v="1921"/>
    <n v="44"/>
    <n v="65"/>
    <n v="1975"/>
    <n v="3"/>
    <s v="Male"/>
    <s v="704 Third Avenue"/>
    <n v="34.119999999999997"/>
    <n v="-83.22"/>
    <n v="15726"/>
    <n v="32064"/>
    <n v="9833"/>
    <n v="709"/>
    <n v="3"/>
    <d v="1905-07-15T00:00:00"/>
    <n v="12"/>
    <n v="6"/>
    <d v="2023-12-06T00:00:00"/>
    <s v="Dec-2023"/>
  </r>
  <r>
    <n v="651"/>
    <n v="53"/>
    <n v="66"/>
    <n v="1966"/>
    <n v="5"/>
    <s v="Female"/>
    <s v="810 Summit Lane"/>
    <n v="38.56"/>
    <n v="-76.069999999999993"/>
    <n v="16852"/>
    <n v="34361"/>
    <n v="41375"/>
    <n v="643"/>
    <n v="1"/>
    <d v="1905-07-14T00:00:00"/>
    <n v="9"/>
    <n v="7"/>
    <d v="2022-09-07T00:00:00"/>
    <s v="Sep-2022"/>
  </r>
  <r>
    <n v="557"/>
    <n v="59"/>
    <n v="54"/>
    <n v="1960"/>
    <n v="9"/>
    <s v="Male"/>
    <s v="350 Jefferson Boulevard"/>
    <n v="33.97"/>
    <n v="-118.35"/>
    <n v="18476"/>
    <n v="28245"/>
    <n v="13411"/>
    <n v="669"/>
    <n v="1"/>
    <d v="1905-07-13T00:00:00"/>
    <n v="11"/>
    <n v="3"/>
    <d v="2021-11-03T00:00:00"/>
    <s v="Nov-2021"/>
  </r>
  <r>
    <n v="1071"/>
    <n v="26"/>
    <n v="69"/>
    <n v="1993"/>
    <n v="3"/>
    <s v="Male"/>
    <s v="4693 Essex Street"/>
    <n v="44.07"/>
    <n v="-103.23"/>
    <n v="18816"/>
    <n v="38363"/>
    <n v="63974"/>
    <n v="838"/>
    <n v="3"/>
    <d v="1905-07-15T00:00:00"/>
    <n v="7"/>
    <n v="26"/>
    <d v="2023-07-26T00:00:00"/>
    <s v="Jul-2023"/>
  </r>
  <r>
    <n v="1175"/>
    <n v="93"/>
    <n v="69"/>
    <n v="1926"/>
    <n v="9"/>
    <s v="Male"/>
    <s v="748 Martin Luther King Street"/>
    <n v="40.840000000000003"/>
    <n v="-73.87"/>
    <n v="12475"/>
    <n v="10782"/>
    <n v="346"/>
    <n v="770"/>
    <n v="7"/>
    <d v="1905-07-14T00:00:00"/>
    <n v="11"/>
    <n v="21"/>
    <d v="2022-11-21T00:00:00"/>
    <s v="Nov-2022"/>
  </r>
  <r>
    <n v="1936"/>
    <n v="86"/>
    <n v="68"/>
    <n v="1933"/>
    <n v="7"/>
    <s v="Female"/>
    <s v="406 El Camino Boulevard"/>
    <n v="44.4"/>
    <n v="-73"/>
    <n v="26951"/>
    <n v="35685"/>
    <n v="1135"/>
    <n v="714"/>
    <n v="5"/>
    <d v="1905-07-15T00:00:00"/>
    <n v="3"/>
    <n v="18"/>
    <d v="2023-03-18T00:00:00"/>
    <s v="Mar-2023"/>
  </r>
  <r>
    <n v="182"/>
    <n v="49"/>
    <n v="70"/>
    <n v="1971"/>
    <n v="2"/>
    <s v="Female"/>
    <s v="916 Birch Drive"/>
    <n v="26.14"/>
    <n v="-81.790000000000006"/>
    <n v="25006"/>
    <n v="50984"/>
    <n v="65126"/>
    <n v="616"/>
    <n v="2"/>
    <d v="1905-07-15T00:00:00"/>
    <n v="9"/>
    <n v="23"/>
    <d v="2023-09-23T00:00:00"/>
    <s v="Sep-2023"/>
  </r>
  <r>
    <n v="468"/>
    <n v="48"/>
    <n v="65"/>
    <n v="1971"/>
    <n v="9"/>
    <s v="Female"/>
    <s v="76 Lexington Boulevard"/>
    <n v="41.65"/>
    <n v="-91.53"/>
    <n v="23238"/>
    <n v="47374"/>
    <n v="35312"/>
    <n v="714"/>
    <n v="2"/>
    <d v="1905-07-14T00:00:00"/>
    <n v="1"/>
    <n v="2"/>
    <d v="2022-01-02T00:00:00"/>
    <s v="Jan-2022"/>
  </r>
  <r>
    <n v="1651"/>
    <n v="33"/>
    <n v="66"/>
    <n v="1986"/>
    <n v="3"/>
    <s v="Male"/>
    <s v="632 Pine Drive"/>
    <n v="35.15"/>
    <n v="-89.75"/>
    <n v="27474"/>
    <n v="56018"/>
    <n v="100163"/>
    <n v="739"/>
    <n v="2"/>
    <d v="1905-07-14T00:00:00"/>
    <n v="5"/>
    <n v="16"/>
    <d v="2022-05-16T00:00:00"/>
    <s v="May-2022"/>
  </r>
  <r>
    <n v="1714"/>
    <n v="23"/>
    <n v="65"/>
    <n v="1996"/>
    <n v="6"/>
    <s v="Female"/>
    <s v="427 Martin Luther King Street"/>
    <n v="30.06"/>
    <n v="-95.38"/>
    <n v="35807"/>
    <n v="73011"/>
    <n v="240352"/>
    <n v="794"/>
    <n v="2"/>
    <d v="1905-07-15T00:00:00"/>
    <n v="2"/>
    <n v="19"/>
    <d v="2023-02-19T00:00:00"/>
    <s v="Feb-2023"/>
  </r>
  <r>
    <n v="1839"/>
    <n v="59"/>
    <n v="60"/>
    <n v="1960"/>
    <n v="6"/>
    <s v="Female"/>
    <s v="1892 Catherine Street"/>
    <n v="37.130000000000003"/>
    <n v="-85.96"/>
    <n v="13456"/>
    <n v="27439"/>
    <n v="84665"/>
    <n v="631"/>
    <n v="1"/>
    <d v="1905-07-14T00:00:00"/>
    <n v="10"/>
    <n v="24"/>
    <d v="2022-10-24T00:00:00"/>
    <s v="Oct-2022"/>
  </r>
  <r>
    <n v="1585"/>
    <n v="35"/>
    <n v="69"/>
    <n v="1984"/>
    <n v="11"/>
    <s v="Female"/>
    <s v="4346 El Camino Boulevard"/>
    <n v="30.33"/>
    <n v="-81.650000000000006"/>
    <n v="20710"/>
    <n v="42229"/>
    <n v="0"/>
    <n v="688"/>
    <n v="3"/>
    <d v="1905-07-13T00:00:00"/>
    <n v="12"/>
    <n v="4"/>
    <d v="2021-12-04T00:00:00"/>
    <s v="Dec-2021"/>
  </r>
  <r>
    <n v="1245"/>
    <n v="54"/>
    <n v="58"/>
    <n v="1965"/>
    <n v="9"/>
    <s v="Female"/>
    <s v="780 Ocean Avenue"/>
    <n v="37.43"/>
    <n v="-76.540000000000006"/>
    <n v="21040"/>
    <n v="42900"/>
    <n v="111007"/>
    <n v="802"/>
    <n v="6"/>
    <d v="1905-07-13T00:00:00"/>
    <n v="5"/>
    <n v="14"/>
    <d v="2021-05-14T00:00:00"/>
    <s v="May-2021"/>
  </r>
  <r>
    <n v="732"/>
    <n v="60"/>
    <n v="68"/>
    <n v="1959"/>
    <n v="8"/>
    <s v="Male"/>
    <s v="513 Tenth Avenue"/>
    <n v="37.68"/>
    <n v="-97.34"/>
    <n v="19224"/>
    <n v="39191"/>
    <n v="43396"/>
    <n v="756"/>
    <n v="6"/>
    <d v="1905-07-15T00:00:00"/>
    <n v="8"/>
    <n v="28"/>
    <d v="2023-08-28T00:00:00"/>
    <s v="Aug-2023"/>
  </r>
  <r>
    <n v="342"/>
    <n v="18"/>
    <n v="68"/>
    <n v="2001"/>
    <n v="6"/>
    <s v="Male"/>
    <s v="3033 Maple Lane"/>
    <n v="38.94"/>
    <n v="-77.19"/>
    <n v="62840"/>
    <n v="128123"/>
    <n v="135808"/>
    <n v="699"/>
    <n v="1"/>
    <d v="1905-07-14T00:00:00"/>
    <n v="6"/>
    <n v="13"/>
    <d v="2022-06-13T00:00:00"/>
    <s v="Jun-2022"/>
  </r>
  <r>
    <n v="476"/>
    <n v="68"/>
    <n v="71"/>
    <n v="1951"/>
    <n v="9"/>
    <s v="Male"/>
    <s v="26 El Camino Street"/>
    <n v="40.93"/>
    <n v="-76.25"/>
    <n v="20340"/>
    <n v="41473"/>
    <n v="98151"/>
    <n v="724"/>
    <n v="3"/>
    <d v="1905-07-14T00:00:00"/>
    <n v="8"/>
    <n v="7"/>
    <d v="2022-08-07T00:00:00"/>
    <s v="Aug-2022"/>
  </r>
  <r>
    <n v="164"/>
    <n v="76"/>
    <n v="67"/>
    <n v="1943"/>
    <n v="8"/>
    <s v="Male"/>
    <s v="772 Lexington Street"/>
    <n v="40.840000000000003"/>
    <n v="-84.33"/>
    <n v="18287"/>
    <n v="37829"/>
    <n v="20185"/>
    <n v="658"/>
    <n v="4"/>
    <d v="1905-07-15T00:00:00"/>
    <n v="12"/>
    <n v="2"/>
    <d v="2023-12-02T00:00:00"/>
    <s v="Dec-2023"/>
  </r>
  <r>
    <n v="539"/>
    <n v="21"/>
    <n v="68"/>
    <n v="1998"/>
    <n v="8"/>
    <s v="Female"/>
    <s v="3701 Birch Street"/>
    <n v="42.7"/>
    <n v="-84.55"/>
    <n v="16954"/>
    <n v="34568"/>
    <n v="81953"/>
    <n v="765"/>
    <n v="1"/>
    <d v="1905-07-14T00:00:00"/>
    <n v="1"/>
    <n v="14"/>
    <d v="2022-01-14T00:00:00"/>
    <s v="Jan-2022"/>
  </r>
  <r>
    <n v="40"/>
    <n v="71"/>
    <n v="74"/>
    <n v="1948"/>
    <n v="6"/>
    <s v="Male"/>
    <s v="2786 Forest Lane"/>
    <n v="39.92"/>
    <n v="-83.79"/>
    <n v="14342"/>
    <n v="29243"/>
    <n v="30686"/>
    <n v="726"/>
    <n v="4"/>
    <d v="1905-07-15T00:00:00"/>
    <n v="9"/>
    <n v="18"/>
    <d v="2023-09-18T00:00:00"/>
    <s v="Sep-2023"/>
  </r>
  <r>
    <n v="1"/>
    <n v="43"/>
    <n v="74"/>
    <n v="1976"/>
    <n v="4"/>
    <s v="Female"/>
    <s v="113 Burns Lane"/>
    <n v="30.44"/>
    <n v="-87.18"/>
    <n v="22247"/>
    <n v="45360"/>
    <n v="14587"/>
    <n v="704"/>
    <n v="3"/>
    <d v="1905-07-14T00:00:00"/>
    <n v="5"/>
    <n v="15"/>
    <d v="2022-05-15T00:00:00"/>
    <s v="May-2022"/>
  </r>
  <r>
    <n v="272"/>
    <n v="30"/>
    <n v="67"/>
    <n v="1989"/>
    <n v="8"/>
    <s v="Female"/>
    <s v="387 Plum Avenue"/>
    <n v="39.79"/>
    <n v="-75.14"/>
    <n v="26193"/>
    <n v="53407"/>
    <n v="125586"/>
    <n v="767"/>
    <n v="3"/>
    <d v="1905-07-13T00:00:00"/>
    <n v="5"/>
    <n v="8"/>
    <d v="2021-05-08T00:00:00"/>
    <s v="May-2021"/>
  </r>
  <r>
    <n v="521"/>
    <n v="21"/>
    <n v="70"/>
    <n v="1998"/>
    <n v="9"/>
    <s v="Female"/>
    <s v="1241 11th Boulevard"/>
    <n v="34.06"/>
    <n v="-118.08"/>
    <n v="16101"/>
    <n v="32829"/>
    <n v="44141"/>
    <n v="652"/>
    <n v="1"/>
    <d v="1905-07-14T00:00:00"/>
    <n v="2"/>
    <n v="15"/>
    <d v="2022-02-15T00:00:00"/>
    <s v="Feb-2022"/>
  </r>
  <r>
    <n v="988"/>
    <n v="68"/>
    <n v="68"/>
    <n v="1951"/>
    <n v="4"/>
    <s v="Male"/>
    <s v="344 Washington Drive"/>
    <n v="29.91"/>
    <n v="-90.05"/>
    <n v="20042"/>
    <n v="39832"/>
    <n v="5377"/>
    <n v="785"/>
    <n v="4"/>
    <d v="1905-07-13T00:00:00"/>
    <n v="7"/>
    <n v="1"/>
    <d v="2021-07-01T00:00:00"/>
    <s v="Jul-2021"/>
  </r>
  <r>
    <n v="660"/>
    <n v="31"/>
    <n v="68"/>
    <n v="1988"/>
    <n v="9"/>
    <s v="Female"/>
    <s v="256 Jefferson Street"/>
    <n v="37.549999999999997"/>
    <n v="-77.459999999999994"/>
    <n v="21602"/>
    <n v="44041"/>
    <n v="109159"/>
    <n v="680"/>
    <n v="2"/>
    <d v="1905-07-15T00:00:00"/>
    <n v="2"/>
    <n v="27"/>
    <d v="2023-02-27T00:00:00"/>
    <s v="Feb-2023"/>
  </r>
  <r>
    <n v="1381"/>
    <n v="79"/>
    <n v="68"/>
    <n v="1940"/>
    <n v="10"/>
    <s v="Male"/>
    <s v="1699 West Lane"/>
    <n v="41.69"/>
    <n v="-81.33"/>
    <n v="24878"/>
    <n v="29517"/>
    <n v="2470"/>
    <n v="690"/>
    <n v="4"/>
    <d v="1905-07-14T00:00:00"/>
    <n v="2"/>
    <n v="12"/>
    <d v="2022-02-12T00:00:00"/>
    <s v="Feb-2022"/>
  </r>
  <r>
    <n v="184"/>
    <n v="50"/>
    <n v="69"/>
    <n v="1969"/>
    <n v="4"/>
    <s v="Female"/>
    <s v="8886 Little Creek Street"/>
    <n v="42.83"/>
    <n v="-89.07"/>
    <n v="21348"/>
    <n v="43529"/>
    <n v="126175"/>
    <n v="797"/>
    <n v="6"/>
    <d v="1905-07-14T00:00:00"/>
    <n v="4"/>
    <n v="5"/>
    <d v="2022-04-05T00:00:00"/>
    <s v="Apr-2022"/>
  </r>
  <r>
    <n v="1183"/>
    <n v="53"/>
    <n v="66"/>
    <n v="1966"/>
    <n v="5"/>
    <s v="Male"/>
    <s v="852 Tenth Boulevard"/>
    <n v="38.31"/>
    <n v="-85.76"/>
    <n v="16097"/>
    <n v="32820"/>
    <n v="23004"/>
    <n v="740"/>
    <n v="4"/>
    <d v="1905-07-15T00:00:00"/>
    <n v="1"/>
    <n v="9"/>
    <d v="2023-01-09T00:00:00"/>
    <s v="Jan-2023"/>
  </r>
  <r>
    <n v="905"/>
    <n v="69"/>
    <n v="73"/>
    <n v="1950"/>
    <n v="11"/>
    <s v="Male"/>
    <s v="385 Maple Street"/>
    <n v="37.549999999999997"/>
    <n v="-122.26"/>
    <n v="47524"/>
    <n v="96901"/>
    <n v="182809"/>
    <n v="701"/>
    <n v="5"/>
    <d v="1905-07-15T00:00:00"/>
    <n v="10"/>
    <n v="11"/>
    <d v="2023-10-11T00:00:00"/>
    <s v="Oct-2023"/>
  </r>
  <r>
    <n v="419"/>
    <n v="60"/>
    <n v="66"/>
    <n v="1959"/>
    <n v="11"/>
    <s v="Male"/>
    <s v="933 Valley Lane"/>
    <n v="38.14"/>
    <n v="-120.45"/>
    <n v="16448"/>
    <n v="33540"/>
    <n v="74530"/>
    <n v="734"/>
    <n v="5"/>
    <d v="1905-07-14T00:00:00"/>
    <n v="10"/>
    <n v="6"/>
    <d v="2022-10-06T00:00:00"/>
    <s v="Oct-2022"/>
  </r>
  <r>
    <n v="239"/>
    <n v="26"/>
    <n v="68"/>
    <n v="1993"/>
    <n v="3"/>
    <s v="Male"/>
    <s v="2519 Park Boulevard"/>
    <n v="44.88"/>
    <n v="-94.37"/>
    <n v="20699"/>
    <n v="42201"/>
    <n v="138469"/>
    <n v="682"/>
    <n v="5"/>
    <d v="1905-07-14T00:00:00"/>
    <n v="2"/>
    <n v="16"/>
    <d v="2022-02-16T00:00:00"/>
    <s v="Feb-2022"/>
  </r>
  <r>
    <n v="1241"/>
    <n v="40"/>
    <n v="69"/>
    <n v="1979"/>
    <n v="3"/>
    <s v="Female"/>
    <s v="159 Plum Avenue"/>
    <n v="40.43"/>
    <n v="-84.38"/>
    <n v="24227"/>
    <n v="49396"/>
    <n v="39549"/>
    <n v="814"/>
    <n v="3"/>
    <d v="1905-07-15T00:00:00"/>
    <n v="1"/>
    <n v="24"/>
    <d v="2023-01-24T00:00:00"/>
    <s v="Jan-2023"/>
  </r>
  <r>
    <n v="383"/>
    <n v="48"/>
    <n v="66"/>
    <n v="1971"/>
    <n v="9"/>
    <s v="Male"/>
    <s v="6606 Oak Drive"/>
    <n v="30.81"/>
    <n v="-92.65"/>
    <n v="16816"/>
    <n v="34287"/>
    <n v="77180"/>
    <n v="760"/>
    <n v="3"/>
    <d v="1905-07-14T00:00:00"/>
    <n v="8"/>
    <n v="12"/>
    <d v="2022-08-12T00:00:00"/>
    <s v="Aug-2022"/>
  </r>
  <r>
    <n v="1816"/>
    <n v="39"/>
    <n v="69"/>
    <n v="1980"/>
    <n v="4"/>
    <s v="Female"/>
    <s v="251 Main Lane"/>
    <n v="40.47"/>
    <n v="-86.13"/>
    <n v="16794"/>
    <n v="34241"/>
    <n v="79551"/>
    <n v="784"/>
    <n v="2"/>
    <d v="1905-07-15T00:00:00"/>
    <n v="3"/>
    <n v="13"/>
    <d v="2023-03-13T00:00:00"/>
    <s v="Mar-2023"/>
  </r>
  <r>
    <n v="1501"/>
    <n v="40"/>
    <n v="67"/>
    <n v="1980"/>
    <n v="2"/>
    <s v="Male"/>
    <s v="8475 Essex Lane"/>
    <n v="39.979999999999997"/>
    <n v="-82.98"/>
    <n v="17778"/>
    <n v="36247"/>
    <n v="34079"/>
    <n v="712"/>
    <n v="3"/>
    <d v="1905-07-14T00:00:00"/>
    <n v="11"/>
    <n v="4"/>
    <d v="2022-11-04T00:00:00"/>
    <s v="Nov-2022"/>
  </r>
  <r>
    <n v="497"/>
    <n v="63"/>
    <n v="65"/>
    <n v="1956"/>
    <n v="11"/>
    <s v="Male"/>
    <s v="8414 Tenth Drive"/>
    <n v="43.54"/>
    <n v="-96.73"/>
    <n v="25692"/>
    <n v="52380"/>
    <n v="8764"/>
    <n v="850"/>
    <n v="6"/>
    <d v="1905-07-14T00:00:00"/>
    <n v="1"/>
    <n v="19"/>
    <d v="2022-01-19T00:00:00"/>
    <s v="Jan-2022"/>
  </r>
  <r>
    <n v="893"/>
    <n v="18"/>
    <n v="68"/>
    <n v="2002"/>
    <n v="2"/>
    <s v="Male"/>
    <s v="4485 Plum Lane"/>
    <n v="43.05"/>
    <n v="-74.34"/>
    <n v="17027"/>
    <n v="34716"/>
    <n v="18962"/>
    <n v="850"/>
    <n v="3"/>
    <d v="1905-07-15T00:00:00"/>
    <n v="6"/>
    <n v="27"/>
    <d v="2023-06-27T00:00:00"/>
    <s v="Jun-2023"/>
  </r>
  <r>
    <n v="44"/>
    <n v="85"/>
    <n v="67"/>
    <n v="1934"/>
    <n v="12"/>
    <s v="Male"/>
    <s v="8651 Seventh Street"/>
    <n v="43.48"/>
    <n v="-124.16"/>
    <n v="16738"/>
    <n v="38194"/>
    <n v="1674"/>
    <n v="680"/>
    <n v="3"/>
    <d v="1905-07-14T00:00:00"/>
    <n v="4"/>
    <n v="14"/>
    <d v="2022-04-14T00:00:00"/>
    <s v="Apr-2022"/>
  </r>
  <r>
    <n v="661"/>
    <n v="64"/>
    <n v="67"/>
    <n v="1956"/>
    <n v="1"/>
    <s v="Male"/>
    <s v="894 Ocean Avenue"/>
    <n v="40.68"/>
    <n v="-75.22"/>
    <n v="21005"/>
    <n v="42831"/>
    <n v="59948"/>
    <n v="566"/>
    <n v="3"/>
    <d v="1905-07-15T00:00:00"/>
    <n v="11"/>
    <n v="15"/>
    <d v="2023-11-15T00:00:00"/>
    <s v="Nov-2023"/>
  </r>
  <r>
    <n v="939"/>
    <n v="80"/>
    <n v="59"/>
    <n v="1939"/>
    <n v="10"/>
    <s v="Female"/>
    <s v="4259 East Lane"/>
    <n v="40.04"/>
    <n v="-76.3"/>
    <n v="19945"/>
    <n v="34819"/>
    <n v="2971"/>
    <n v="696"/>
    <n v="2"/>
    <d v="1905-07-15T00:00:00"/>
    <n v="11"/>
    <n v="18"/>
    <d v="2023-11-18T00:00:00"/>
    <s v="Nov-2023"/>
  </r>
  <r>
    <n v="947"/>
    <n v="63"/>
    <n v="71"/>
    <n v="1956"/>
    <n v="9"/>
    <s v="Male"/>
    <s v="4117 Fifth Avenue"/>
    <n v="40.64"/>
    <n v="-73.94"/>
    <n v="16985"/>
    <n v="34637"/>
    <n v="12623"/>
    <n v="710"/>
    <n v="4"/>
    <d v="1905-07-13T00:00:00"/>
    <n v="4"/>
    <n v="5"/>
    <d v="2021-04-05T00:00:00"/>
    <s v="Apr-2021"/>
  </r>
  <r>
    <n v="1749"/>
    <n v="50"/>
    <n v="61"/>
    <n v="1969"/>
    <n v="7"/>
    <s v="Female"/>
    <s v="415 Elm Street"/>
    <n v="42.39"/>
    <n v="-83.05"/>
    <n v="8658"/>
    <n v="17657"/>
    <n v="21899"/>
    <n v="614"/>
    <n v="2"/>
    <d v="1905-07-13T00:00:00"/>
    <n v="11"/>
    <n v="2"/>
    <d v="2021-11-02T00:00:00"/>
    <s v="Nov-2021"/>
  </r>
  <r>
    <n v="385"/>
    <n v="79"/>
    <n v="65"/>
    <n v="1941"/>
    <n v="2"/>
    <s v="Male"/>
    <s v="9983 Park Drive"/>
    <n v="32.229999999999997"/>
    <n v="-80.86"/>
    <n v="21679"/>
    <n v="30434"/>
    <n v="23883"/>
    <n v="740"/>
    <n v="7"/>
    <d v="1905-07-13T00:00:00"/>
    <n v="12"/>
    <n v="12"/>
    <d v="2021-12-12T00:00:00"/>
    <s v="Dec-2021"/>
  </r>
  <r>
    <n v="67"/>
    <n v="23"/>
    <n v="65"/>
    <n v="1996"/>
    <n v="4"/>
    <s v="Female"/>
    <s v="1 Sixth Boulevard"/>
    <n v="47.22"/>
    <n v="-122.54"/>
    <n v="23366"/>
    <n v="47639"/>
    <n v="0"/>
    <n v="732"/>
    <n v="2"/>
    <d v="1905-07-13T00:00:00"/>
    <n v="1"/>
    <n v="25"/>
    <d v="2021-01-25T00:00:00"/>
    <s v="Jan-2021"/>
  </r>
  <r>
    <n v="1298"/>
    <n v="32"/>
    <n v="70"/>
    <n v="1987"/>
    <n v="12"/>
    <s v="Female"/>
    <s v="3535 West Drive"/>
    <n v="34.01"/>
    <n v="-118.2"/>
    <n v="12557"/>
    <n v="25603"/>
    <n v="26348"/>
    <n v="729"/>
    <n v="2"/>
    <d v="1905-07-14T00:00:00"/>
    <n v="3"/>
    <n v="11"/>
    <d v="2022-03-11T00:00:00"/>
    <s v="Mar-2022"/>
  </r>
  <r>
    <n v="913"/>
    <n v="56"/>
    <n v="70"/>
    <n v="1963"/>
    <n v="5"/>
    <s v="Male"/>
    <s v="4943 Martin Luther King Lane"/>
    <n v="28.3"/>
    <n v="-81.41"/>
    <n v="13964"/>
    <n v="28476"/>
    <n v="0"/>
    <n v="693"/>
    <n v="3"/>
    <d v="1905-07-15T00:00:00"/>
    <n v="12"/>
    <n v="23"/>
    <d v="2023-12-23T00:00:00"/>
    <s v="Dec-2023"/>
  </r>
  <r>
    <n v="1634"/>
    <n v="66"/>
    <n v="68"/>
    <n v="1953"/>
    <n v="3"/>
    <s v="Male"/>
    <s v="703 West Drive"/>
    <n v="26.18"/>
    <n v="-98.11"/>
    <n v="10091"/>
    <n v="20577"/>
    <n v="60152"/>
    <n v="825"/>
    <n v="4"/>
    <d v="1905-07-13T00:00:00"/>
    <n v="3"/>
    <n v="21"/>
    <d v="2021-03-21T00:00:00"/>
    <s v="Mar-2021"/>
  </r>
  <r>
    <n v="804"/>
    <n v="64"/>
    <n v="67"/>
    <n v="1955"/>
    <n v="7"/>
    <s v="Male"/>
    <s v="37 River Boulevard"/>
    <n v="36.97"/>
    <n v="-86.44"/>
    <n v="14839"/>
    <n v="30252"/>
    <n v="24172"/>
    <n v="812"/>
    <n v="5"/>
    <d v="1905-07-14T00:00:00"/>
    <n v="11"/>
    <n v="22"/>
    <d v="2022-11-22T00:00:00"/>
    <s v="Nov-2022"/>
  </r>
  <r>
    <n v="1703"/>
    <n v="47"/>
    <n v="65"/>
    <n v="1972"/>
    <n v="8"/>
    <s v="Female"/>
    <s v="1532 Birch Drive"/>
    <n v="39.08"/>
    <n v="-108.55"/>
    <n v="24115"/>
    <n v="49169"/>
    <n v="65994"/>
    <n v="747"/>
    <n v="2"/>
    <d v="1905-07-13T00:00:00"/>
    <n v="11"/>
    <n v="3"/>
    <d v="2021-11-03T00:00:00"/>
    <s v="Nov-2021"/>
  </r>
  <r>
    <n v="1741"/>
    <n v="92"/>
    <n v="67"/>
    <n v="1927"/>
    <n v="10"/>
    <s v="Male"/>
    <s v="31 Hillside Lane"/>
    <n v="32.21"/>
    <n v="-110.88"/>
    <n v="17460"/>
    <n v="24960"/>
    <n v="889"/>
    <n v="707"/>
    <n v="9"/>
    <d v="1905-07-14T00:00:00"/>
    <n v="4"/>
    <n v="11"/>
    <d v="2022-04-11T00:00:00"/>
    <s v="Apr-2022"/>
  </r>
  <r>
    <n v="766"/>
    <n v="44"/>
    <n v="63"/>
    <n v="1975"/>
    <n v="8"/>
    <s v="Female"/>
    <s v="66 Plum Avenue"/>
    <n v="28.23"/>
    <n v="-82.17"/>
    <n v="15187"/>
    <n v="30967"/>
    <n v="61201"/>
    <n v="685"/>
    <n v="3"/>
    <d v="1905-07-14T00:00:00"/>
    <n v="6"/>
    <n v="22"/>
    <d v="2022-06-22T00:00:00"/>
    <s v="Jun-2022"/>
  </r>
  <r>
    <n v="472"/>
    <n v="50"/>
    <n v="64"/>
    <n v="1969"/>
    <n v="4"/>
    <s v="Male"/>
    <s v="4480 Hillside Avenue"/>
    <n v="42.34"/>
    <n v="-88.11"/>
    <n v="22578"/>
    <n v="46039"/>
    <n v="79738"/>
    <n v="672"/>
    <n v="4"/>
    <d v="1905-07-13T00:00:00"/>
    <n v="1"/>
    <n v="12"/>
    <d v="2021-01-12T00:00:00"/>
    <s v="Jan-2021"/>
  </r>
  <r>
    <n v="366"/>
    <n v="50"/>
    <n v="68"/>
    <n v="1969"/>
    <n v="12"/>
    <s v="Female"/>
    <s v="773 12th Street"/>
    <n v="44.01"/>
    <n v="-88.55"/>
    <n v="19573"/>
    <n v="39911"/>
    <n v="93823"/>
    <n v="625"/>
    <n v="7"/>
    <d v="1905-07-15T00:00:00"/>
    <n v="12"/>
    <n v="2"/>
    <d v="2023-12-02T00:00:00"/>
    <s v="Dec-2023"/>
  </r>
  <r>
    <n v="1205"/>
    <n v="22"/>
    <n v="69"/>
    <n v="1997"/>
    <n v="8"/>
    <s v="Male"/>
    <s v="152 Sixth Avenue"/>
    <n v="32.32"/>
    <n v="-95.3"/>
    <n v="27948"/>
    <n v="56984"/>
    <n v="128684"/>
    <n v="680"/>
    <n v="5"/>
    <d v="1905-07-14T00:00:00"/>
    <n v="3"/>
    <n v="5"/>
    <d v="2022-03-05T00:00:00"/>
    <s v="Mar-2022"/>
  </r>
  <r>
    <n v="1705"/>
    <n v="50"/>
    <n v="68"/>
    <n v="1970"/>
    <n v="2"/>
    <s v="Male"/>
    <s v="952 Valley Avenue"/>
    <n v="35.950000000000003"/>
    <n v="-85.03"/>
    <n v="13708"/>
    <n v="27952"/>
    <n v="2070"/>
    <n v="850"/>
    <n v="3"/>
    <d v="1905-07-14T00:00:00"/>
    <n v="11"/>
    <n v="27"/>
    <d v="2022-11-27T00:00:00"/>
    <s v="Nov-2022"/>
  </r>
  <r>
    <n v="626"/>
    <n v="22"/>
    <n v="65"/>
    <n v="1997"/>
    <n v="6"/>
    <s v="Female"/>
    <s v="394 Essex Boulevard"/>
    <n v="26.11"/>
    <n v="-80.39"/>
    <n v="42160"/>
    <n v="85954"/>
    <n v="108684"/>
    <n v="746"/>
    <n v="2"/>
    <d v="1905-07-13T00:00:00"/>
    <n v="2"/>
    <n v="20"/>
    <d v="2021-02-20T00:00:00"/>
    <s v="Feb-2021"/>
  </r>
  <r>
    <n v="1638"/>
    <n v="79"/>
    <n v="64"/>
    <n v="1940"/>
    <n v="8"/>
    <s v="Female"/>
    <s v="6337 Spruce Street"/>
    <n v="44.67"/>
    <n v="-93.24"/>
    <n v="34186"/>
    <n v="57824"/>
    <n v="31354"/>
    <n v="668"/>
    <n v="5"/>
    <d v="1905-07-13T00:00:00"/>
    <n v="6"/>
    <n v="9"/>
    <d v="2021-06-09T00:00:00"/>
    <s v="Jun-2021"/>
  </r>
  <r>
    <n v="1953"/>
    <n v="29"/>
    <n v="68"/>
    <n v="1991"/>
    <n v="1"/>
    <s v="Female"/>
    <s v="21 Lafayette Drive"/>
    <n v="43.59"/>
    <n v="-88.28"/>
    <n v="21579"/>
    <n v="43996"/>
    <n v="16260"/>
    <n v="842"/>
    <n v="3"/>
    <d v="1905-07-13T00:00:00"/>
    <n v="8"/>
    <n v="19"/>
    <d v="2021-08-19T00:00:00"/>
    <s v="Aug-2021"/>
  </r>
  <r>
    <n v="1771"/>
    <n v="41"/>
    <n v="66"/>
    <n v="1978"/>
    <n v="12"/>
    <s v="Male"/>
    <s v="7662 Mountain View Boulevard"/>
    <n v="38.76"/>
    <n v="-121.28"/>
    <n v="25476"/>
    <n v="51943"/>
    <n v="61722"/>
    <n v="794"/>
    <n v="3"/>
    <d v="1905-07-13T00:00:00"/>
    <n v="6"/>
    <n v="28"/>
    <d v="2021-06-28T00:00:00"/>
    <s v="Jun-2021"/>
  </r>
  <r>
    <n v="931"/>
    <n v="34"/>
    <n v="73"/>
    <n v="1985"/>
    <n v="12"/>
    <s v="Male"/>
    <s v="2707 Main Boulevard"/>
    <n v="35.1"/>
    <n v="-90"/>
    <n v="33974"/>
    <n v="69270"/>
    <n v="97114"/>
    <n v="540"/>
    <n v="1"/>
    <d v="1905-07-13T00:00:00"/>
    <n v="9"/>
    <n v="14"/>
    <d v="2021-09-14T00:00:00"/>
    <s v="Sep-2021"/>
  </r>
  <r>
    <n v="1190"/>
    <n v="49"/>
    <n v="65"/>
    <n v="1970"/>
    <n v="8"/>
    <s v="Female"/>
    <s v="4480 Essex Drive"/>
    <n v="33"/>
    <n v="-80.17"/>
    <n v="21769"/>
    <n v="44383"/>
    <n v="42369"/>
    <n v="707"/>
    <n v="7"/>
    <d v="1905-07-15T00:00:00"/>
    <n v="7"/>
    <n v="19"/>
    <d v="2023-07-19T00:00:00"/>
    <s v="Jul-2023"/>
  </r>
  <r>
    <n v="371"/>
    <n v="82"/>
    <n v="63"/>
    <n v="1937"/>
    <n v="3"/>
    <s v="Male"/>
    <s v="19176 Grant Drive"/>
    <n v="37.549999999999997"/>
    <n v="-77.459999999999994"/>
    <n v="43827"/>
    <n v="92368"/>
    <n v="2689"/>
    <n v="719"/>
    <n v="4"/>
    <d v="1905-07-15T00:00:00"/>
    <n v="12"/>
    <n v="17"/>
    <d v="2023-12-17T00:00:00"/>
    <s v="Dec-2023"/>
  </r>
  <r>
    <n v="1404"/>
    <n v="52"/>
    <n v="71"/>
    <n v="1967"/>
    <n v="11"/>
    <s v="Female"/>
    <s v="68 Sixth Avenue"/>
    <n v="32.299999999999997"/>
    <n v="-95.47"/>
    <n v="17886"/>
    <n v="36472"/>
    <n v="80469"/>
    <n v="526"/>
    <n v="2"/>
    <d v="1905-07-13T00:00:00"/>
    <n v="10"/>
    <n v="18"/>
    <d v="2021-10-18T00:00:00"/>
    <s v="Oct-2021"/>
  </r>
  <r>
    <n v="1970"/>
    <n v="18"/>
    <n v="66"/>
    <n v="2001"/>
    <n v="6"/>
    <s v="Male"/>
    <s v="876 Main Avenue"/>
    <n v="42.32"/>
    <n v="-72.67"/>
    <n v="25442"/>
    <n v="51873"/>
    <n v="70144"/>
    <n v="731"/>
    <n v="2"/>
    <d v="1905-07-15T00:00:00"/>
    <n v="10"/>
    <n v="9"/>
    <d v="2023-10-09T00:00:00"/>
    <s v="Oct-2023"/>
  </r>
  <r>
    <n v="1364"/>
    <n v="47"/>
    <n v="72"/>
    <n v="1972"/>
    <n v="11"/>
    <s v="Male"/>
    <s v="37845 Main Street"/>
    <n v="32.93"/>
    <n v="-97.22"/>
    <n v="0"/>
    <n v="3"/>
    <n v="5"/>
    <n v="750"/>
    <n v="2"/>
    <d v="1905-07-13T00:00:00"/>
    <n v="12"/>
    <n v="24"/>
    <d v="2021-12-24T00:00:00"/>
    <s v="Dec-2021"/>
  </r>
  <r>
    <n v="327"/>
    <n v="44"/>
    <n v="67"/>
    <n v="1975"/>
    <n v="7"/>
    <s v="Male"/>
    <s v="7485 Seventh Street"/>
    <n v="44.41"/>
    <n v="-71.97"/>
    <n v="18069"/>
    <n v="36843"/>
    <n v="52248"/>
    <n v="772"/>
    <n v="5"/>
    <d v="1905-07-13T00:00:00"/>
    <n v="10"/>
    <n v="3"/>
    <d v="2021-10-03T00:00:00"/>
    <s v="Oct-2021"/>
  </r>
  <r>
    <n v="1337"/>
    <n v="26"/>
    <n v="66"/>
    <n v="1993"/>
    <n v="9"/>
    <s v="Male"/>
    <s v="9249 Third Lane"/>
    <n v="27.27"/>
    <n v="-80.349999999999994"/>
    <n v="18946"/>
    <n v="38634"/>
    <n v="42099"/>
    <n v="800"/>
    <n v="2"/>
    <d v="1905-07-15T00:00:00"/>
    <n v="11"/>
    <n v="24"/>
    <d v="2023-11-24T00:00:00"/>
    <s v="Nov-2023"/>
  </r>
  <r>
    <n v="594"/>
    <n v="29"/>
    <n v="70"/>
    <n v="1990"/>
    <n v="12"/>
    <s v="Male"/>
    <s v="7109 Rose Street"/>
    <n v="35.880000000000003"/>
    <n v="-80.069999999999993"/>
    <n v="16642"/>
    <n v="33933"/>
    <n v="5329"/>
    <n v="698"/>
    <n v="6"/>
    <d v="1905-07-15T00:00:00"/>
    <n v="12"/>
    <n v="4"/>
    <d v="2023-12-04T00:00:00"/>
    <s v="Dec-2023"/>
  </r>
  <r>
    <n v="1704"/>
    <n v="27"/>
    <n v="62"/>
    <n v="1992"/>
    <n v="7"/>
    <s v="Male"/>
    <s v="288 North Lane"/>
    <n v="39.950000000000003"/>
    <n v="-86.02"/>
    <n v="31270"/>
    <n v="63760"/>
    <n v="151177"/>
    <n v="716"/>
    <n v="1"/>
    <d v="1905-07-13T00:00:00"/>
    <n v="7"/>
    <n v="19"/>
    <d v="2021-07-19T00:00:00"/>
    <s v="Jul-2021"/>
  </r>
  <r>
    <n v="1500"/>
    <n v="53"/>
    <n v="66"/>
    <n v="1967"/>
    <n v="1"/>
    <s v="Male"/>
    <s v="270 Plum Street"/>
    <n v="38.44"/>
    <n v="-121.3"/>
    <n v="25949"/>
    <n v="52904"/>
    <n v="144534"/>
    <n v="680"/>
    <n v="4"/>
    <d v="1905-07-14T00:00:00"/>
    <n v="5"/>
    <n v="23"/>
    <d v="2022-05-23T00:00:00"/>
    <s v="May-2022"/>
  </r>
  <r>
    <n v="923"/>
    <n v="18"/>
    <n v="70"/>
    <n v="2002"/>
    <n v="1"/>
    <s v="Female"/>
    <s v="38 Fifth Street"/>
    <n v="42.68"/>
    <n v="-82.73"/>
    <n v="23297"/>
    <n v="47501"/>
    <n v="81625"/>
    <n v="735"/>
    <n v="2"/>
    <d v="1905-07-14T00:00:00"/>
    <n v="10"/>
    <n v="8"/>
    <d v="2022-10-08T00:00:00"/>
    <s v="Oct-2022"/>
  </r>
  <r>
    <n v="1788"/>
    <n v="59"/>
    <n v="66"/>
    <n v="1960"/>
    <n v="9"/>
    <s v="Female"/>
    <s v="420 Littlewood Drive"/>
    <n v="29.71"/>
    <n v="-90.59"/>
    <n v="20521"/>
    <n v="41845"/>
    <n v="90940"/>
    <n v="673"/>
    <n v="4"/>
    <d v="1905-07-14T00:00:00"/>
    <n v="9"/>
    <n v="11"/>
    <d v="2022-09-11T00:00:00"/>
    <s v="Sep-2022"/>
  </r>
  <r>
    <n v="129"/>
    <n v="56"/>
    <n v="63"/>
    <n v="1963"/>
    <n v="6"/>
    <s v="Female"/>
    <s v="6295 Summit Drive"/>
    <n v="34.1"/>
    <n v="-118.05"/>
    <n v="22008"/>
    <n v="44875"/>
    <n v="125909"/>
    <n v="510"/>
    <n v="1"/>
    <d v="1905-07-15T00:00:00"/>
    <n v="8"/>
    <n v="5"/>
    <d v="2023-08-05T00:00:00"/>
    <s v="Aug-2023"/>
  </r>
  <r>
    <n v="1756"/>
    <n v="30"/>
    <n v="66"/>
    <n v="1989"/>
    <n v="10"/>
    <s v="Male"/>
    <s v="32 Fourth Drive"/>
    <n v="35.979999999999997"/>
    <n v="-78.91"/>
    <n v="28430"/>
    <n v="57969"/>
    <n v="92382"/>
    <n v="691"/>
    <n v="2"/>
    <d v="1905-07-13T00:00:00"/>
    <n v="11"/>
    <n v="14"/>
    <d v="2021-11-14T00:00:00"/>
    <s v="Nov-2021"/>
  </r>
  <r>
    <n v="197"/>
    <n v="32"/>
    <n v="60"/>
    <n v="1987"/>
    <n v="5"/>
    <s v="Male"/>
    <s v="1867 Bayview Street"/>
    <n v="37.86"/>
    <n v="-84.65"/>
    <n v="15757"/>
    <n v="32128"/>
    <n v="58373"/>
    <n v="724"/>
    <n v="5"/>
    <d v="1905-07-15T00:00:00"/>
    <n v="7"/>
    <n v="26"/>
    <d v="2023-07-26T00:00:00"/>
    <s v="Jul-2023"/>
  </r>
  <r>
    <n v="219"/>
    <n v="47"/>
    <n v="66"/>
    <n v="1973"/>
    <n v="2"/>
    <s v="Male"/>
    <s v="4541 Hill Boulevard"/>
    <n v="44.01"/>
    <n v="-84.8"/>
    <n v="11036"/>
    <n v="22505"/>
    <n v="27928"/>
    <n v="798"/>
    <n v="3"/>
    <d v="1905-07-15T00:00:00"/>
    <n v="5"/>
    <n v="28"/>
    <d v="2023-05-28T00:00:00"/>
    <s v="May-2023"/>
  </r>
  <r>
    <n v="1820"/>
    <n v="60"/>
    <n v="65"/>
    <n v="1959"/>
    <n v="7"/>
    <s v="Female"/>
    <s v="822 Lake Drive"/>
    <n v="25.77"/>
    <n v="-80.2"/>
    <n v="18828"/>
    <n v="38394"/>
    <n v="69393"/>
    <n v="693"/>
    <n v="5"/>
    <d v="1905-07-13T00:00:00"/>
    <n v="3"/>
    <n v="19"/>
    <d v="2021-03-19T00:00:00"/>
    <s v="Mar-2021"/>
  </r>
  <r>
    <n v="405"/>
    <n v="30"/>
    <n v="67"/>
    <n v="1989"/>
    <n v="3"/>
    <s v="Male"/>
    <s v="640 Spruce Boulevard"/>
    <n v="33.42"/>
    <n v="-112.2"/>
    <n v="17165"/>
    <n v="34998"/>
    <n v="60749"/>
    <n v="627"/>
    <n v="1"/>
    <d v="1905-07-14T00:00:00"/>
    <n v="5"/>
    <n v="17"/>
    <d v="2022-05-17T00:00:00"/>
    <s v="May-2022"/>
  </r>
  <r>
    <n v="726"/>
    <n v="58"/>
    <n v="67"/>
    <n v="1961"/>
    <n v="8"/>
    <s v="Male"/>
    <s v="845 Littlewood Boulevard"/>
    <n v="33.79"/>
    <n v="-118.29"/>
    <n v="22032"/>
    <n v="44924"/>
    <n v="27297"/>
    <n v="717"/>
    <n v="3"/>
    <d v="1905-07-15T00:00:00"/>
    <n v="9"/>
    <n v="28"/>
    <d v="2023-09-28T00:00:00"/>
    <s v="Sep-2023"/>
  </r>
  <r>
    <n v="20"/>
    <n v="86"/>
    <n v="67"/>
    <n v="1933"/>
    <n v="12"/>
    <s v="Female"/>
    <s v="3631 Plum Boulevard"/>
    <n v="32.42"/>
    <n v="-97.1"/>
    <n v="19477"/>
    <n v="23371"/>
    <n v="0"/>
    <n v="757"/>
    <n v="8"/>
    <d v="1905-07-14T00:00:00"/>
    <n v="7"/>
    <n v="19"/>
    <d v="2022-07-19T00:00:00"/>
    <s v="Jul-2022"/>
  </r>
  <r>
    <n v="216"/>
    <n v="60"/>
    <n v="66"/>
    <n v="1959"/>
    <n v="5"/>
    <s v="Female"/>
    <s v="378 Fourth Boulevard"/>
    <n v="39.92"/>
    <n v="-85.36"/>
    <n v="16273"/>
    <n v="33178"/>
    <n v="85620"/>
    <n v="687"/>
    <n v="3"/>
    <d v="1905-07-13T00:00:00"/>
    <n v="4"/>
    <n v="2"/>
    <d v="2021-04-02T00:00:00"/>
    <s v="Apr-2021"/>
  </r>
  <r>
    <n v="293"/>
    <n v="32"/>
    <n v="63"/>
    <n v="1987"/>
    <n v="8"/>
    <s v="Female"/>
    <s v="58221 Main Drive"/>
    <n v="35.22"/>
    <n v="-97.34"/>
    <n v="20640"/>
    <n v="42084"/>
    <n v="57760"/>
    <n v="661"/>
    <n v="5"/>
    <d v="1905-07-14T00:00:00"/>
    <n v="2"/>
    <n v="19"/>
    <d v="2022-02-19T00:00:00"/>
    <s v="Feb-2022"/>
  </r>
  <r>
    <n v="1868"/>
    <n v="24"/>
    <n v="69"/>
    <n v="1995"/>
    <n v="8"/>
    <s v="Male"/>
    <s v="39289 Essex Street"/>
    <n v="33.9"/>
    <n v="-117.61"/>
    <n v="28049"/>
    <n v="57187"/>
    <n v="9756"/>
    <n v="714"/>
    <n v="2"/>
    <d v="1905-07-13T00:00:00"/>
    <n v="5"/>
    <n v="16"/>
    <d v="2021-05-16T00:00:00"/>
    <s v="May-2021"/>
  </r>
  <r>
    <n v="1996"/>
    <n v="46"/>
    <n v="66"/>
    <n v="1973"/>
    <n v="6"/>
    <s v="Female"/>
    <s v="7853 Grant Street"/>
    <n v="29.43"/>
    <n v="-95.24"/>
    <n v="21956"/>
    <n v="44768"/>
    <n v="59862"/>
    <n v="728"/>
    <n v="3"/>
    <d v="1905-07-14T00:00:00"/>
    <n v="9"/>
    <n v="6"/>
    <d v="2022-09-06T00:00:00"/>
    <s v="Sep-2022"/>
  </r>
  <r>
    <n v="1171"/>
    <n v="90"/>
    <n v="67"/>
    <n v="1929"/>
    <n v="12"/>
    <s v="Male"/>
    <s v="73 Summit Street"/>
    <n v="21.4"/>
    <n v="-157.72999999999999"/>
    <n v="26370"/>
    <n v="39214"/>
    <n v="0"/>
    <n v="781"/>
    <n v="5"/>
    <d v="1905-07-14T00:00:00"/>
    <n v="2"/>
    <n v="9"/>
    <d v="2022-02-09T00:00:00"/>
    <s v="Feb-2022"/>
  </r>
  <r>
    <n v="1154"/>
    <n v="73"/>
    <n v="71"/>
    <n v="1947"/>
    <n v="1"/>
    <s v="Male"/>
    <s v="80773 Essex Avenue"/>
    <n v="43.01"/>
    <n v="-88.23"/>
    <n v="27546"/>
    <n v="38809"/>
    <n v="19912"/>
    <n v="788"/>
    <n v="4"/>
    <d v="1905-07-13T00:00:00"/>
    <n v="4"/>
    <n v="25"/>
    <d v="2021-04-25T00:00:00"/>
    <s v="Apr-2021"/>
  </r>
  <r>
    <n v="819"/>
    <n v="55"/>
    <n v="77"/>
    <n v="1964"/>
    <n v="10"/>
    <s v="Female"/>
    <s v="4909 Maple Avenue"/>
    <n v="40.43"/>
    <n v="-79.97"/>
    <n v="18392"/>
    <n v="37495"/>
    <n v="28449"/>
    <n v="687"/>
    <n v="3"/>
    <d v="1905-07-14T00:00:00"/>
    <n v="4"/>
    <n v="28"/>
    <d v="2022-04-28T00:00:00"/>
    <s v="Apr-2022"/>
  </r>
  <r>
    <n v="1554"/>
    <n v="49"/>
    <n v="63"/>
    <n v="1970"/>
    <n v="4"/>
    <s v="Male"/>
    <s v="227 Little Creek Street"/>
    <n v="41.68"/>
    <n v="-72.94"/>
    <n v="25405"/>
    <n v="51802"/>
    <n v="91118"/>
    <n v="696"/>
    <n v="1"/>
    <d v="1905-07-15T00:00:00"/>
    <n v="7"/>
    <n v="11"/>
    <d v="2023-07-11T00:00:00"/>
    <s v="Jul-2023"/>
  </r>
  <r>
    <n v="1079"/>
    <n v="65"/>
    <n v="60"/>
    <n v="1954"/>
    <n v="11"/>
    <s v="Female"/>
    <s v="422 Madison Lane"/>
    <n v="40.659999999999997"/>
    <n v="-73.63"/>
    <n v="48994"/>
    <n v="103294"/>
    <n v="39076"/>
    <n v="831"/>
    <n v="3"/>
    <d v="1905-07-14T00:00:00"/>
    <n v="2"/>
    <n v="10"/>
    <d v="2022-02-10T00:00:00"/>
    <s v="Feb-2022"/>
  </r>
  <r>
    <n v="681"/>
    <n v="19"/>
    <n v="60"/>
    <n v="2001"/>
    <n v="1"/>
    <s v="Female"/>
    <s v="95 Main Avenue"/>
    <n v="40"/>
    <n v="-76.84"/>
    <n v="21400"/>
    <n v="43634"/>
    <n v="52593"/>
    <n v="654"/>
    <n v="1"/>
    <d v="1905-07-14T00:00:00"/>
    <n v="9"/>
    <n v="6"/>
    <d v="2022-09-06T00:00:00"/>
    <s v="Sep-2022"/>
  </r>
  <r>
    <n v="240"/>
    <n v="50"/>
    <n v="68"/>
    <n v="1970"/>
    <n v="2"/>
    <s v="Male"/>
    <s v="280 Lake Avenue"/>
    <n v="36.21"/>
    <n v="-83.29"/>
    <n v="17104"/>
    <n v="34868"/>
    <n v="51984"/>
    <n v="745"/>
    <n v="3"/>
    <d v="1905-07-15T00:00:00"/>
    <n v="2"/>
    <n v="20"/>
    <d v="2023-02-20T00:00:00"/>
    <s v="Feb-2023"/>
  </r>
  <r>
    <n v="751"/>
    <n v="61"/>
    <n v="64"/>
    <n v="1958"/>
    <n v="8"/>
    <s v="Female"/>
    <s v="860 Martin Luther King Boulevard"/>
    <n v="33.450000000000003"/>
    <n v="-96.74"/>
    <n v="24364"/>
    <n v="49677"/>
    <n v="108399"/>
    <n v="593"/>
    <n v="4"/>
    <d v="1905-07-14T00:00:00"/>
    <n v="7"/>
    <n v="6"/>
    <d v="2022-07-06T00:00:00"/>
    <s v="Jul-2022"/>
  </r>
  <r>
    <n v="773"/>
    <n v="67"/>
    <n v="65"/>
    <n v="1952"/>
    <n v="9"/>
    <s v="Male"/>
    <s v="486 West Boulevard"/>
    <n v="34.49"/>
    <n v="-85.84"/>
    <n v="15562"/>
    <n v="11029"/>
    <n v="3225"/>
    <n v="786"/>
    <n v="3"/>
    <d v="1905-07-13T00:00:00"/>
    <n v="12"/>
    <n v="12"/>
    <d v="2021-12-12T00:00:00"/>
    <s v="Dec-2021"/>
  </r>
  <r>
    <n v="1294"/>
    <n v="39"/>
    <n v="63"/>
    <n v="1980"/>
    <n v="7"/>
    <s v="Female"/>
    <s v="2244 Mill Boulevard"/>
    <n v="40.69"/>
    <n v="-74.260000000000005"/>
    <n v="28993"/>
    <n v="59114"/>
    <n v="132715"/>
    <n v="730"/>
    <n v="2"/>
    <d v="1905-07-14T00:00:00"/>
    <n v="11"/>
    <n v="18"/>
    <d v="2022-11-18T00:00:00"/>
    <s v="Nov-2022"/>
  </r>
  <r>
    <n v="1567"/>
    <n v="43"/>
    <n v="68"/>
    <n v="1976"/>
    <n v="8"/>
    <s v="Female"/>
    <s v="7874 Wessex Street"/>
    <n v="42.1"/>
    <n v="-76.260000000000005"/>
    <n v="19901"/>
    <n v="40576"/>
    <n v="54011"/>
    <n v="747"/>
    <n v="2"/>
    <d v="1905-07-13T00:00:00"/>
    <n v="2"/>
    <n v="1"/>
    <d v="2021-02-01T00:00:00"/>
    <s v="Feb-2021"/>
  </r>
  <r>
    <n v="132"/>
    <n v="77"/>
    <n v="72"/>
    <n v="1942"/>
    <n v="5"/>
    <s v="Female"/>
    <s v="8407 Littlewood Street"/>
    <n v="27.48"/>
    <n v="-82.57"/>
    <n v="13972"/>
    <n v="31555"/>
    <n v="12777"/>
    <n v="696"/>
    <n v="4"/>
    <d v="1905-07-13T00:00:00"/>
    <n v="9"/>
    <n v="17"/>
    <d v="2021-09-17T00:00:00"/>
    <s v="Sep-2021"/>
  </r>
  <r>
    <n v="512"/>
    <n v="48"/>
    <n v="62"/>
    <n v="1971"/>
    <n v="8"/>
    <s v="Male"/>
    <s v="3248 Summit Lane"/>
    <n v="33.729999999999997"/>
    <n v="-112.14"/>
    <n v="35727"/>
    <n v="72844"/>
    <n v="207423"/>
    <n v="718"/>
    <n v="1"/>
    <d v="1905-07-14T00:00:00"/>
    <n v="5"/>
    <n v="8"/>
    <d v="2022-05-08T00:00:00"/>
    <s v="May-2022"/>
  </r>
  <r>
    <n v="501"/>
    <n v="24"/>
    <n v="65"/>
    <n v="1995"/>
    <n v="8"/>
    <s v="Male"/>
    <s v="952 Plum Avenue"/>
    <n v="30.68"/>
    <n v="-88.04"/>
    <n v="17267"/>
    <n v="35212"/>
    <n v="56286"/>
    <n v="765"/>
    <n v="2"/>
    <d v="1905-07-15T00:00:00"/>
    <n v="9"/>
    <n v="14"/>
    <d v="2023-09-14T00:00:00"/>
    <s v="Sep-2023"/>
  </r>
  <r>
    <n v="178"/>
    <n v="47"/>
    <n v="66"/>
    <n v="1972"/>
    <n v="7"/>
    <s v="Female"/>
    <s v="27 Third Avenue"/>
    <n v="39.01"/>
    <n v="-94.28"/>
    <n v="24057"/>
    <n v="49045"/>
    <n v="0"/>
    <n v="727"/>
    <n v="3"/>
    <d v="1905-07-14T00:00:00"/>
    <n v="10"/>
    <n v="26"/>
    <d v="2022-10-26T00:00:00"/>
    <s v="Oct-2022"/>
  </r>
  <r>
    <n v="1077"/>
    <n v="57"/>
    <n v="54"/>
    <n v="1962"/>
    <n v="12"/>
    <s v="Female"/>
    <s v="886 Plum Boulevard"/>
    <n v="39.119999999999997"/>
    <n v="-123.28"/>
    <n v="17899"/>
    <n v="12044"/>
    <n v="10323"/>
    <n v="576"/>
    <n v="3"/>
    <d v="1905-07-14T00:00:00"/>
    <n v="7"/>
    <n v="6"/>
    <d v="2022-07-06T00:00:00"/>
    <s v="Jul-2022"/>
  </r>
  <r>
    <n v="914"/>
    <n v="38"/>
    <n v="71"/>
    <n v="1982"/>
    <n v="1"/>
    <s v="Male"/>
    <s v="10 Norfolk Boulevard"/>
    <n v="37.68"/>
    <n v="-97.34"/>
    <n v="22638"/>
    <n v="46160"/>
    <n v="87459"/>
    <n v="763"/>
    <n v="4"/>
    <d v="1905-07-13T00:00:00"/>
    <n v="4"/>
    <n v="16"/>
    <d v="2021-04-16T00:00:00"/>
    <s v="Apr-2021"/>
  </r>
  <r>
    <n v="1840"/>
    <n v="46"/>
    <n v="71"/>
    <n v="1974"/>
    <n v="2"/>
    <s v="Female"/>
    <s v="576 Martin Luther King Street"/>
    <n v="45.49"/>
    <n v="-122.8"/>
    <n v="21702"/>
    <n v="44249"/>
    <n v="103229"/>
    <n v="706"/>
    <n v="5"/>
    <d v="1905-07-15T00:00:00"/>
    <n v="8"/>
    <n v="4"/>
    <d v="2023-08-04T00:00:00"/>
    <s v="Aug-2023"/>
  </r>
  <r>
    <n v="550"/>
    <n v="76"/>
    <n v="70"/>
    <n v="1944"/>
    <n v="2"/>
    <s v="Male"/>
    <s v="4937 Maple Lane"/>
    <n v="47.54"/>
    <n v="-122.58"/>
    <n v="21219"/>
    <n v="30248"/>
    <n v="35766"/>
    <n v="763"/>
    <n v="4"/>
    <d v="1905-07-13T00:00:00"/>
    <n v="4"/>
    <n v="13"/>
    <d v="2021-04-13T00:00:00"/>
    <s v="Apr-2021"/>
  </r>
  <r>
    <n v="1869"/>
    <n v="28"/>
    <n v="71"/>
    <n v="1991"/>
    <n v="9"/>
    <s v="Male"/>
    <s v="96707 East Boulevard"/>
    <n v="34.78"/>
    <n v="-86.95"/>
    <n v="16912"/>
    <n v="34487"/>
    <n v="52077"/>
    <n v="702"/>
    <n v="1"/>
    <d v="1905-07-13T00:00:00"/>
    <n v="9"/>
    <n v="9"/>
    <d v="2021-09-09T00:00:00"/>
    <s v="Sep-2021"/>
  </r>
  <r>
    <n v="977"/>
    <n v="83"/>
    <n v="67"/>
    <n v="1936"/>
    <n v="12"/>
    <s v="Female"/>
    <s v="237 Hill Boulevard"/>
    <n v="32.590000000000003"/>
    <n v="-96.68"/>
    <n v="13917"/>
    <n v="22873"/>
    <n v="0"/>
    <n v="710"/>
    <n v="5"/>
    <d v="1905-07-13T00:00:00"/>
    <n v="10"/>
    <n v="4"/>
    <d v="2021-10-04T00:00:00"/>
    <s v="Oct-2021"/>
  </r>
  <r>
    <n v="933"/>
    <n v="50"/>
    <n v="69"/>
    <n v="1969"/>
    <n v="5"/>
    <s v="Male"/>
    <s v="7037 Wessex Avenue"/>
    <n v="36.36"/>
    <n v="-96.03"/>
    <n v="21234"/>
    <n v="43290"/>
    <n v="90238"/>
    <n v="690"/>
    <n v="4"/>
    <d v="1905-07-15T00:00:00"/>
    <n v="12"/>
    <n v="10"/>
    <d v="2023-12-10T00:00:00"/>
    <s v="Dec-2023"/>
  </r>
  <r>
    <n v="938"/>
    <n v="28"/>
    <n v="73"/>
    <n v="1991"/>
    <n v="7"/>
    <s v="Female"/>
    <s v="875 Plum Street"/>
    <n v="38.97"/>
    <n v="-94.95"/>
    <n v="24982"/>
    <n v="50934"/>
    <n v="54406"/>
    <n v="720"/>
    <n v="3"/>
    <d v="1905-07-14T00:00:00"/>
    <n v="5"/>
    <n v="21"/>
    <d v="2022-05-21T00:00:00"/>
    <s v="May-2022"/>
  </r>
  <r>
    <n v="622"/>
    <n v="23"/>
    <n v="65"/>
    <n v="1996"/>
    <n v="12"/>
    <s v="Male"/>
    <s v="986 East Avenue"/>
    <n v="38.85"/>
    <n v="-77.290000000000006"/>
    <n v="42884"/>
    <n v="87437"/>
    <n v="0"/>
    <n v="738"/>
    <n v="2"/>
    <d v="1905-07-15T00:00:00"/>
    <n v="5"/>
    <n v="4"/>
    <d v="2023-05-04T00:00:00"/>
    <s v="May-2023"/>
  </r>
  <r>
    <n v="796"/>
    <n v="25"/>
    <n v="70"/>
    <n v="1994"/>
    <n v="5"/>
    <s v="Female"/>
    <s v="8199 Norfolk Avenue"/>
    <n v="39.42"/>
    <n v="-76.290000000000006"/>
    <n v="21177"/>
    <n v="43178"/>
    <n v="74257"/>
    <n v="746"/>
    <n v="3"/>
    <d v="1905-07-15T00:00:00"/>
    <n v="1"/>
    <n v="5"/>
    <d v="2023-01-05T00:00:00"/>
    <s v="Jan-2023"/>
  </r>
  <r>
    <n v="621"/>
    <n v="51"/>
    <n v="63"/>
    <n v="1968"/>
    <n v="3"/>
    <s v="Male"/>
    <s v="2227 Federal Lane"/>
    <n v="29.19"/>
    <n v="-81.05"/>
    <n v="13425"/>
    <n v="27372"/>
    <n v="54474"/>
    <n v="612"/>
    <n v="1"/>
    <d v="1905-07-13T00:00:00"/>
    <n v="7"/>
    <n v="1"/>
    <d v="2021-07-01T00:00:00"/>
    <s v="Jul-2021"/>
  </r>
  <r>
    <n v="1038"/>
    <n v="33"/>
    <n v="65"/>
    <n v="1986"/>
    <n v="8"/>
    <s v="Female"/>
    <s v="19 Valley Stream Drive"/>
    <n v="39.6"/>
    <n v="-82.93"/>
    <n v="18025"/>
    <n v="36755"/>
    <n v="96292"/>
    <n v="810"/>
    <n v="2"/>
    <d v="1905-07-15T00:00:00"/>
    <n v="5"/>
    <n v="26"/>
    <d v="2023-05-26T00:00:00"/>
    <s v="May-2023"/>
  </r>
  <r>
    <n v="1687"/>
    <n v="70"/>
    <n v="64"/>
    <n v="1949"/>
    <n v="12"/>
    <s v="Female"/>
    <s v="469 Grant Lane"/>
    <n v="35.11"/>
    <n v="-106.62"/>
    <n v="24485"/>
    <n v="40189"/>
    <n v="24169"/>
    <n v="621"/>
    <n v="1"/>
    <d v="1905-07-14T00:00:00"/>
    <n v="12"/>
    <n v="20"/>
    <d v="2022-12-20T00:00:00"/>
    <s v="Dec-2022"/>
  </r>
  <r>
    <n v="1890"/>
    <n v="29"/>
    <n v="65"/>
    <n v="1991"/>
    <n v="1"/>
    <s v="Male"/>
    <s v="338 Spruce Lane"/>
    <n v="41.18"/>
    <n v="-77.31"/>
    <n v="15708"/>
    <n v="32024"/>
    <n v="69171"/>
    <n v="754"/>
    <n v="1"/>
    <d v="1905-07-14T00:00:00"/>
    <n v="8"/>
    <n v="24"/>
    <d v="2022-08-24T00:00:00"/>
    <s v="Aug-2022"/>
  </r>
  <r>
    <n v="544"/>
    <n v="34"/>
    <n v="65"/>
    <n v="1985"/>
    <n v="5"/>
    <s v="Female"/>
    <s v="100 Rose Lane"/>
    <n v="40.86"/>
    <n v="-73.63"/>
    <n v="29426"/>
    <n v="59999"/>
    <n v="128311"/>
    <n v="676"/>
    <n v="1"/>
    <d v="1905-07-13T00:00:00"/>
    <n v="2"/>
    <n v="13"/>
    <d v="2021-02-13T00:00:00"/>
    <s v="Feb-2021"/>
  </r>
  <r>
    <n v="810"/>
    <n v="77"/>
    <n v="65"/>
    <n v="1942"/>
    <n v="5"/>
    <s v="Female"/>
    <s v="239 West Drive"/>
    <n v="37.68"/>
    <n v="-85.22"/>
    <n v="16521"/>
    <n v="22540"/>
    <n v="16946"/>
    <n v="705"/>
    <n v="6"/>
    <d v="1905-07-15T00:00:00"/>
    <n v="10"/>
    <n v="23"/>
    <d v="2023-10-23T00:00:00"/>
    <s v="Oct-2023"/>
  </r>
  <r>
    <n v="58"/>
    <n v="38"/>
    <n v="66"/>
    <n v="1981"/>
    <n v="4"/>
    <s v="Female"/>
    <s v="6561 George Avenue"/>
    <n v="38.81"/>
    <n v="-90.96"/>
    <n v="25756"/>
    <n v="52512"/>
    <n v="95640"/>
    <n v="706"/>
    <n v="2"/>
    <d v="1905-07-14T00:00:00"/>
    <n v="3"/>
    <n v="28"/>
    <d v="2022-03-28T00:00:00"/>
    <s v="Mar-2022"/>
  </r>
  <r>
    <n v="1986"/>
    <n v="44"/>
    <n v="69"/>
    <n v="1975"/>
    <n v="12"/>
    <s v="Female"/>
    <s v="5887 Seventh Lane"/>
    <n v="37.68"/>
    <n v="-122.43"/>
    <n v="23752"/>
    <n v="48430"/>
    <n v="62384"/>
    <n v="716"/>
    <n v="2"/>
    <d v="1905-07-14T00:00:00"/>
    <n v="10"/>
    <n v="10"/>
    <d v="2022-10-10T00:00:00"/>
    <s v="Oct-2022"/>
  </r>
  <r>
    <n v="1084"/>
    <n v="36"/>
    <n v="66"/>
    <n v="1984"/>
    <n v="1"/>
    <s v="Male"/>
    <s v="152 West Drive"/>
    <n v="47.26"/>
    <n v="-122.45"/>
    <n v="31518"/>
    <n v="64262"/>
    <n v="75415"/>
    <n v="775"/>
    <n v="4"/>
    <d v="1905-07-15T00:00:00"/>
    <n v="8"/>
    <n v="13"/>
    <d v="2023-08-13T00:00:00"/>
    <s v="Aug-2023"/>
  </r>
  <r>
    <n v="1349"/>
    <n v="48"/>
    <n v="64"/>
    <n v="1971"/>
    <n v="8"/>
    <s v="Female"/>
    <s v="716 Lake Avenue"/>
    <n v="29.76"/>
    <n v="-95.38"/>
    <n v="13862"/>
    <n v="28267"/>
    <n v="35727"/>
    <n v="799"/>
    <n v="3"/>
    <d v="1905-07-13T00:00:00"/>
    <n v="1"/>
    <n v="15"/>
    <d v="2021-01-15T00:00:00"/>
    <s v="Jan-2021"/>
  </r>
  <r>
    <n v="1825"/>
    <n v="70"/>
    <n v="65"/>
    <n v="1949"/>
    <n v="9"/>
    <s v="Female"/>
    <s v="817 Ocean Avenue"/>
    <n v="39.69"/>
    <n v="-104.81"/>
    <n v="24849"/>
    <n v="45754"/>
    <n v="9066"/>
    <n v="718"/>
    <n v="4"/>
    <d v="1905-07-14T00:00:00"/>
    <n v="11"/>
    <n v="22"/>
    <d v="2022-11-22T00:00:00"/>
    <s v="Nov-2022"/>
  </r>
  <r>
    <n v="98"/>
    <n v="80"/>
    <n v="67"/>
    <n v="1939"/>
    <n v="4"/>
    <s v="Female"/>
    <s v="7872 Oak Drive"/>
    <n v="40.14"/>
    <n v="-87.61"/>
    <n v="15755"/>
    <n v="16646"/>
    <n v="1639"/>
    <n v="590"/>
    <n v="2"/>
    <d v="1905-07-15T00:00:00"/>
    <n v="11"/>
    <n v="8"/>
    <d v="2023-11-08T00:00:00"/>
    <s v="Nov-2023"/>
  </r>
  <r>
    <n v="615"/>
    <n v="35"/>
    <n v="65"/>
    <n v="1984"/>
    <n v="3"/>
    <s v="Female"/>
    <s v="3963 Essex Drive"/>
    <n v="29.43"/>
    <n v="-95.24"/>
    <n v="21956"/>
    <n v="44766"/>
    <n v="68989"/>
    <n v="713"/>
    <n v="2"/>
    <d v="1905-07-13T00:00:00"/>
    <n v="2"/>
    <n v="19"/>
    <d v="2021-02-19T00:00:00"/>
    <s v="Feb-2021"/>
  </r>
  <r>
    <n v="1488"/>
    <n v="34"/>
    <n v="66"/>
    <n v="1985"/>
    <n v="11"/>
    <s v="Female"/>
    <s v="6427 12th Boulevard"/>
    <n v="41.65"/>
    <n v="-81.430000000000007"/>
    <n v="20155"/>
    <n v="41091"/>
    <n v="86837"/>
    <n v="695"/>
    <n v="6"/>
    <d v="1905-07-13T00:00:00"/>
    <n v="6"/>
    <n v="5"/>
    <d v="2021-06-05T00:00:00"/>
    <s v="Jun-2021"/>
  </r>
  <r>
    <n v="211"/>
    <n v="43"/>
    <n v="71"/>
    <n v="1976"/>
    <n v="5"/>
    <s v="Male"/>
    <s v="441 River Street"/>
    <n v="34.61"/>
    <n v="-114.3"/>
    <n v="14214"/>
    <n v="28983"/>
    <n v="36482"/>
    <n v="755"/>
    <n v="3"/>
    <d v="1905-07-15T00:00:00"/>
    <n v="6"/>
    <n v="15"/>
    <d v="2023-06-15T00:00:00"/>
    <s v="Jun-2023"/>
  </r>
  <r>
    <n v="1443"/>
    <n v="47"/>
    <n v="69"/>
    <n v="1972"/>
    <n v="7"/>
    <s v="Male"/>
    <s v="318 Ninth Lane"/>
    <n v="21.44"/>
    <n v="-158.18"/>
    <n v="17175"/>
    <n v="35016"/>
    <n v="54455"/>
    <n v="732"/>
    <n v="3"/>
    <d v="1905-07-13T00:00:00"/>
    <n v="4"/>
    <n v="12"/>
    <d v="2021-04-12T00:00:00"/>
    <s v="Apr-2021"/>
  </r>
  <r>
    <n v="801"/>
    <n v="82"/>
    <n v="69"/>
    <n v="1938"/>
    <n v="2"/>
    <s v="Female"/>
    <s v="2303 12th Lane"/>
    <n v="32.729999999999997"/>
    <n v="-101.95"/>
    <n v="14989"/>
    <n v="23175"/>
    <n v="1626"/>
    <n v="723"/>
    <n v="5"/>
    <d v="1905-07-13T00:00:00"/>
    <n v="3"/>
    <n v="4"/>
    <d v="2021-03-04T00:00:00"/>
    <s v="Mar-2021"/>
  </r>
  <r>
    <n v="655"/>
    <n v="49"/>
    <n v="66"/>
    <n v="1970"/>
    <n v="3"/>
    <s v="Female"/>
    <s v="211 Lexington Drive"/>
    <n v="41.44"/>
    <n v="-82.18"/>
    <n v="14880"/>
    <n v="30340"/>
    <n v="64661"/>
    <n v="552"/>
    <n v="3"/>
    <d v="1905-07-14T00:00:00"/>
    <n v="10"/>
    <n v="28"/>
    <d v="2022-10-28T00:00:00"/>
    <s v="Oct-2022"/>
  </r>
  <r>
    <n v="669"/>
    <n v="38"/>
    <n v="62"/>
    <n v="1981"/>
    <n v="9"/>
    <s v="Female"/>
    <s v="2182 Martin Luther King Street"/>
    <n v="44.69"/>
    <n v="-73.45"/>
    <n v="20177"/>
    <n v="41141"/>
    <n v="71060"/>
    <n v="683"/>
    <n v="2"/>
    <d v="1905-07-14T00:00:00"/>
    <n v="12"/>
    <n v="8"/>
    <d v="2022-12-08T00:00:00"/>
    <s v="Dec-2022"/>
  </r>
  <r>
    <n v="1726"/>
    <n v="67"/>
    <n v="65"/>
    <n v="1952"/>
    <n v="10"/>
    <s v="Female"/>
    <s v="3667 Washington Avenue"/>
    <n v="27.75"/>
    <n v="-82.64"/>
    <n v="34974"/>
    <n v="23533"/>
    <n v="23132"/>
    <n v="687"/>
    <n v="1"/>
    <d v="1905-07-15T00:00:00"/>
    <n v="10"/>
    <n v="16"/>
    <d v="2023-10-16T00:00:00"/>
    <s v="Oct-2023"/>
  </r>
  <r>
    <n v="444"/>
    <n v="24"/>
    <n v="68"/>
    <n v="1995"/>
    <n v="9"/>
    <s v="Female"/>
    <s v="549 Ocean Boulevard"/>
    <n v="40.840000000000003"/>
    <n v="-73.87"/>
    <n v="12939"/>
    <n v="26382"/>
    <n v="13161"/>
    <n v="748"/>
    <n v="2"/>
    <d v="1905-07-15T00:00:00"/>
    <n v="1"/>
    <n v="17"/>
    <d v="2023-01-17T00:00:00"/>
    <s v="Jan-2023"/>
  </r>
  <r>
    <n v="418"/>
    <n v="29"/>
    <n v="66"/>
    <n v="1990"/>
    <n v="7"/>
    <s v="Male"/>
    <s v="7333 George Street"/>
    <n v="33.56"/>
    <n v="-112.57"/>
    <n v="25449"/>
    <n v="51891"/>
    <n v="83166"/>
    <n v="693"/>
    <n v="4"/>
    <d v="1905-07-13T00:00:00"/>
    <n v="3"/>
    <n v="16"/>
    <d v="2021-03-16T00:00:00"/>
    <s v="Mar-2021"/>
  </r>
  <r>
    <n v="242"/>
    <n v="41"/>
    <n v="65"/>
    <n v="1978"/>
    <n v="6"/>
    <s v="Male"/>
    <s v="6389 El Camino Drive"/>
    <n v="42.19"/>
    <n v="-73.349999999999994"/>
    <n v="21365"/>
    <n v="43560"/>
    <n v="58544"/>
    <n v="850"/>
    <n v="5"/>
    <d v="1905-07-13T00:00:00"/>
    <n v="6"/>
    <n v="18"/>
    <d v="2021-06-18T00:00:00"/>
    <s v="Jun-2021"/>
  </r>
  <r>
    <n v="168"/>
    <n v="51"/>
    <n v="56"/>
    <n v="1968"/>
    <n v="7"/>
    <s v="Female"/>
    <s v="2920 11th Boulevard"/>
    <n v="30.27"/>
    <n v="-87.7"/>
    <n v="15553"/>
    <n v="31713"/>
    <n v="42895"/>
    <n v="646"/>
    <n v="1"/>
    <d v="1905-07-13T00:00:00"/>
    <n v="7"/>
    <n v="25"/>
    <d v="2021-07-25T00:00:00"/>
    <s v="Jul-2021"/>
  </r>
  <r>
    <n v="960"/>
    <n v="29"/>
    <n v="66"/>
    <n v="1990"/>
    <n v="8"/>
    <s v="Male"/>
    <s v="506 Washington Lane"/>
    <n v="33.83"/>
    <n v="-117.85"/>
    <n v="26180"/>
    <n v="53376"/>
    <n v="60953"/>
    <n v="750"/>
    <n v="3"/>
    <d v="1905-07-14T00:00:00"/>
    <n v="5"/>
    <n v="10"/>
    <d v="2022-05-10T00:00:00"/>
    <s v="May-2022"/>
  </r>
  <r>
    <n v="1911"/>
    <n v="58"/>
    <n v="75"/>
    <n v="1961"/>
    <n v="11"/>
    <s v="Female"/>
    <s v="3856 Valley Boulevard"/>
    <n v="37.08"/>
    <n v="-94.5"/>
    <n v="16574"/>
    <n v="33793"/>
    <n v="108196"/>
    <n v="768"/>
    <n v="4"/>
    <d v="1905-07-13T00:00:00"/>
    <n v="6"/>
    <n v="28"/>
    <d v="2021-06-28T00:00:00"/>
    <s v="Jun-2021"/>
  </r>
  <r>
    <n v="259"/>
    <n v="71"/>
    <n v="65"/>
    <n v="1948"/>
    <n v="5"/>
    <s v="Female"/>
    <s v="391 South Street"/>
    <n v="28.78"/>
    <n v="-81.27"/>
    <n v="22585"/>
    <n v="38009"/>
    <n v="20529"/>
    <n v="689"/>
    <n v="3"/>
    <d v="1905-07-14T00:00:00"/>
    <n v="2"/>
    <n v="11"/>
    <d v="2022-02-11T00:00:00"/>
    <s v="Feb-2022"/>
  </r>
  <r>
    <n v="300"/>
    <n v="40"/>
    <n v="64"/>
    <n v="1979"/>
    <n v="12"/>
    <s v="Male"/>
    <s v="69 Martin Luther King Street"/>
    <n v="41.36"/>
    <n v="-73.2"/>
    <n v="37131"/>
    <n v="75711"/>
    <n v="121251"/>
    <n v="750"/>
    <n v="1"/>
    <d v="1905-07-13T00:00:00"/>
    <n v="3"/>
    <n v="25"/>
    <d v="2021-03-25T00:00:00"/>
    <s v="Mar-2021"/>
  </r>
  <r>
    <n v="1967"/>
    <n v="55"/>
    <n v="74"/>
    <n v="1964"/>
    <n v="9"/>
    <s v="Male"/>
    <s v="3570 North Boulevard"/>
    <n v="33.64"/>
    <n v="-117.67"/>
    <n v="30307"/>
    <n v="61793"/>
    <n v="686"/>
    <n v="767"/>
    <n v="4"/>
    <d v="1905-07-15T00:00:00"/>
    <n v="4"/>
    <n v="2"/>
    <d v="2023-04-02T00:00:00"/>
    <s v="Apr-2023"/>
  </r>
  <r>
    <n v="434"/>
    <n v="31"/>
    <n v="74"/>
    <n v="1988"/>
    <n v="10"/>
    <s v="Female"/>
    <s v="7808 Lincoln Drive"/>
    <n v="42.02"/>
    <n v="-93.62"/>
    <n v="26190"/>
    <n v="53395"/>
    <n v="73370"/>
    <n v="785"/>
    <n v="3"/>
    <d v="1905-07-14T00:00:00"/>
    <n v="9"/>
    <n v="27"/>
    <d v="2022-09-27T00:00:00"/>
    <s v="Sep-2022"/>
  </r>
  <r>
    <n v="1076"/>
    <n v="61"/>
    <n v="66"/>
    <n v="1958"/>
    <n v="8"/>
    <s v="Female"/>
    <s v="3987 11th Drive"/>
    <n v="35.049999999999997"/>
    <n v="-78.87"/>
    <n v="18316"/>
    <n v="37342"/>
    <n v="48611"/>
    <n v="779"/>
    <n v="5"/>
    <d v="1905-07-14T00:00:00"/>
    <n v="6"/>
    <n v="18"/>
    <d v="2022-06-18T00:00:00"/>
    <s v="Jun-2022"/>
  </r>
  <r>
    <n v="723"/>
    <n v="59"/>
    <n v="68"/>
    <n v="1960"/>
    <n v="5"/>
    <s v="Female"/>
    <s v="3179 Seventh Drive"/>
    <n v="29.76"/>
    <n v="-95.38"/>
    <n v="17359"/>
    <n v="35397"/>
    <n v="55112"/>
    <n v="828"/>
    <n v="5"/>
    <d v="1905-07-13T00:00:00"/>
    <n v="5"/>
    <n v="1"/>
    <d v="2021-05-01T00:00:00"/>
    <s v="May-2021"/>
  </r>
  <r>
    <n v="1398"/>
    <n v="52"/>
    <n v="66"/>
    <n v="1967"/>
    <n v="4"/>
    <s v="Male"/>
    <s v="304 Third Boulevard"/>
    <n v="40.85"/>
    <n v="-74.400000000000006"/>
    <n v="34756"/>
    <n v="70862"/>
    <n v="16595"/>
    <n v="745"/>
    <n v="5"/>
    <d v="1905-07-13T00:00:00"/>
    <n v="1"/>
    <n v="6"/>
    <d v="2021-01-06T00:00:00"/>
    <s v="Jan-2021"/>
  </r>
  <r>
    <n v="1464"/>
    <n v="63"/>
    <n v="61"/>
    <n v="1957"/>
    <n v="1"/>
    <s v="Female"/>
    <s v="99 Valley Stream Street"/>
    <n v="42.8"/>
    <n v="-73.92"/>
    <n v="30839"/>
    <n v="49569"/>
    <n v="58019"/>
    <n v="682"/>
    <n v="2"/>
    <d v="1905-07-13T00:00:00"/>
    <n v="4"/>
    <n v="16"/>
    <d v="2021-04-16T00:00:00"/>
    <s v="Apr-2021"/>
  </r>
  <r>
    <n v="1505"/>
    <n v="29"/>
    <n v="69"/>
    <n v="1990"/>
    <n v="11"/>
    <s v="Male"/>
    <s v="556 Fourth Street"/>
    <n v="38.04"/>
    <n v="-97.34"/>
    <n v="18479"/>
    <n v="37677"/>
    <n v="66737"/>
    <n v="685"/>
    <n v="2"/>
    <d v="1905-07-14T00:00:00"/>
    <n v="4"/>
    <n v="7"/>
    <d v="2022-04-07T00:00:00"/>
    <s v="Apr-2022"/>
  </r>
  <r>
    <n v="1130"/>
    <n v="50"/>
    <n v="65"/>
    <n v="1970"/>
    <n v="1"/>
    <s v="Female"/>
    <s v="801 Mountain View Street"/>
    <n v="47.3"/>
    <n v="-122.31"/>
    <n v="21756"/>
    <n v="44355"/>
    <n v="44779"/>
    <n v="680"/>
    <n v="3"/>
    <d v="1905-07-15T00:00:00"/>
    <n v="2"/>
    <n v="26"/>
    <d v="2023-02-26T00:00:00"/>
    <s v="Feb-2023"/>
  </r>
  <r>
    <n v="62"/>
    <n v="78"/>
    <n v="68"/>
    <n v="1941"/>
    <n v="11"/>
    <s v="Female"/>
    <s v="9911 Rose Street"/>
    <n v="41.13"/>
    <n v="-124.04"/>
    <n v="15296"/>
    <n v="22290"/>
    <n v="9235"/>
    <n v="716"/>
    <n v="6"/>
    <d v="1905-07-14T00:00:00"/>
    <n v="6"/>
    <n v="2"/>
    <d v="2022-06-02T00:00:00"/>
    <s v="Jun-2022"/>
  </r>
  <r>
    <n v="1623"/>
    <n v="32"/>
    <n v="73"/>
    <n v="1987"/>
    <n v="4"/>
    <s v="Female"/>
    <s v="8121 North Boulevard"/>
    <n v="39.11"/>
    <n v="-84.46"/>
    <n v="17278"/>
    <n v="35227"/>
    <n v="25277"/>
    <n v="746"/>
    <n v="3"/>
    <d v="1905-07-13T00:00:00"/>
    <n v="8"/>
    <n v="27"/>
    <d v="2021-08-27T00:00:00"/>
    <s v="Aug-2021"/>
  </r>
  <r>
    <n v="1416"/>
    <n v="73"/>
    <n v="65"/>
    <n v="1946"/>
    <n v="9"/>
    <s v="Female"/>
    <s v="8258 Jefferson Drive"/>
    <n v="43.03"/>
    <n v="-76.3"/>
    <n v="24172"/>
    <n v="48750"/>
    <n v="18724"/>
    <n v="709"/>
    <n v="8"/>
    <d v="1905-07-13T00:00:00"/>
    <n v="3"/>
    <n v="26"/>
    <d v="2021-03-26T00:00:00"/>
    <s v="Mar-2021"/>
  </r>
  <r>
    <n v="1998"/>
    <n v="65"/>
    <n v="67"/>
    <n v="1954"/>
    <n v="9"/>
    <s v="Male"/>
    <s v="10 Third Avenue"/>
    <n v="37.56"/>
    <n v="-122.37"/>
    <n v="0"/>
    <n v="645"/>
    <n v="790"/>
    <n v="688"/>
    <n v="3"/>
    <d v="1905-07-14T00:00:00"/>
    <n v="8"/>
    <n v="28"/>
    <d v="2022-08-28T00:00:00"/>
    <s v="Aug-2022"/>
  </r>
  <r>
    <n v="1299"/>
    <n v="40"/>
    <n v="70"/>
    <n v="1979"/>
    <n v="11"/>
    <s v="Female"/>
    <s v="2578 Park Boulevard"/>
    <n v="39.29"/>
    <n v="-85.76"/>
    <n v="18295"/>
    <n v="37299"/>
    <n v="31923"/>
    <n v="723"/>
    <n v="2"/>
    <d v="1905-07-15T00:00:00"/>
    <n v="10"/>
    <n v="23"/>
    <d v="2023-10-23T00:00:00"/>
    <s v="Oct-2023"/>
  </r>
  <r>
    <n v="303"/>
    <n v="94"/>
    <n v="66"/>
    <n v="1926"/>
    <n v="1"/>
    <s v="Male"/>
    <s v="93 Lafayette Boulevard"/>
    <n v="40.479999999999997"/>
    <n v="-104.9"/>
    <n v="27185"/>
    <n v="60080"/>
    <n v="1807"/>
    <n v="690"/>
    <n v="6"/>
    <d v="1905-07-13T00:00:00"/>
    <n v="2"/>
    <n v="14"/>
    <d v="2021-02-14T00:00:00"/>
    <s v="Feb-2021"/>
  </r>
  <r>
    <n v="1138"/>
    <n v="51"/>
    <n v="64"/>
    <n v="1968"/>
    <n v="3"/>
    <s v="Female"/>
    <s v="5334 11th Avenue"/>
    <n v="33.68"/>
    <n v="-86.39"/>
    <n v="20542"/>
    <n v="41886"/>
    <n v="107734"/>
    <n v="768"/>
    <n v="3"/>
    <d v="1905-07-14T00:00:00"/>
    <n v="2"/>
    <n v="19"/>
    <d v="2022-02-19T00:00:00"/>
    <s v="Feb-2022"/>
  </r>
  <r>
    <n v="1750"/>
    <n v="47"/>
    <n v="55"/>
    <n v="1973"/>
    <n v="2"/>
    <s v="Female"/>
    <s v="892 Elm Street"/>
    <n v="41.8"/>
    <n v="-87.87"/>
    <n v="34681"/>
    <n v="70711"/>
    <n v="100226"/>
    <n v="741"/>
    <n v="2"/>
    <d v="1905-07-15T00:00:00"/>
    <n v="10"/>
    <n v="18"/>
    <d v="2023-10-18T00:00:00"/>
    <s v="Oct-2023"/>
  </r>
  <r>
    <n v="1117"/>
    <n v="49"/>
    <n v="68"/>
    <n v="1970"/>
    <n v="4"/>
    <s v="Female"/>
    <s v="2350 Bayview Street"/>
    <n v="41.36"/>
    <n v="-97.97"/>
    <n v="13582"/>
    <n v="27691"/>
    <n v="24480"/>
    <n v="687"/>
    <n v="2"/>
    <d v="1905-07-15T00:00:00"/>
    <n v="4"/>
    <n v="2"/>
    <d v="2023-04-02T00:00:00"/>
    <s v="Apr-2023"/>
  </r>
  <r>
    <n v="1322"/>
    <n v="35"/>
    <n v="62"/>
    <n v="1984"/>
    <n v="5"/>
    <s v="Female"/>
    <s v="775 Essex Lane"/>
    <n v="39.67"/>
    <n v="-75.75"/>
    <n v="22319"/>
    <n v="45508"/>
    <n v="93806"/>
    <n v="636"/>
    <n v="1"/>
    <d v="1905-07-13T00:00:00"/>
    <n v="12"/>
    <n v="8"/>
    <d v="2021-12-08T00:00:00"/>
    <s v="Dec-2021"/>
  </r>
  <r>
    <n v="878"/>
    <n v="45"/>
    <n v="65"/>
    <n v="1974"/>
    <n v="3"/>
    <s v="Male"/>
    <s v="13 Lake Drive"/>
    <n v="40.03"/>
    <n v="-76.489999999999995"/>
    <n v="19663"/>
    <n v="40093"/>
    <n v="81752"/>
    <n v="615"/>
    <n v="2"/>
    <d v="1905-07-14T00:00:00"/>
    <n v="1"/>
    <n v="8"/>
    <d v="2022-01-08T00:00:00"/>
    <s v="Jan-2022"/>
  </r>
  <r>
    <n v="609"/>
    <n v="59"/>
    <n v="62"/>
    <n v="1961"/>
    <n v="2"/>
    <s v="Male"/>
    <s v="795 Tenth Street"/>
    <n v="32.909999999999997"/>
    <n v="-96.62"/>
    <n v="18408"/>
    <n v="37536"/>
    <n v="63386"/>
    <n v="717"/>
    <n v="3"/>
    <d v="1905-07-15T00:00:00"/>
    <n v="7"/>
    <n v="4"/>
    <d v="2023-07-04T00:00:00"/>
    <s v="Jul-2023"/>
  </r>
  <r>
    <n v="761"/>
    <n v="18"/>
    <n v="69"/>
    <n v="2001"/>
    <n v="3"/>
    <s v="Female"/>
    <s v="94 Lafayette Avenue"/>
    <n v="21.45"/>
    <n v="-158.01"/>
    <n v="27576"/>
    <n v="56222"/>
    <n v="63846"/>
    <n v="726"/>
    <n v="4"/>
    <d v="1905-07-15T00:00:00"/>
    <n v="11"/>
    <n v="16"/>
    <d v="2023-11-16T00:00:00"/>
    <s v="Nov-2023"/>
  </r>
  <r>
    <n v="1313"/>
    <n v="35"/>
    <n v="67"/>
    <n v="1985"/>
    <n v="1"/>
    <s v="Male"/>
    <s v="9853 Sussex Street"/>
    <n v="40.61"/>
    <n v="-79.83"/>
    <n v="14798"/>
    <n v="30172"/>
    <n v="39959"/>
    <n v="653"/>
    <n v="2"/>
    <d v="1905-07-13T00:00:00"/>
    <n v="1"/>
    <n v="9"/>
    <d v="2021-01-09T00:00:00"/>
    <s v="Jan-2021"/>
  </r>
  <r>
    <n v="1558"/>
    <n v="47"/>
    <n v="65"/>
    <n v="1973"/>
    <n v="2"/>
    <s v="Female"/>
    <s v="675 Little Creek Drive"/>
    <n v="40.64"/>
    <n v="-73.94"/>
    <n v="25172"/>
    <n v="51330"/>
    <n v="106161"/>
    <n v="597"/>
    <n v="2"/>
    <d v="1905-07-15T00:00:00"/>
    <n v="3"/>
    <n v="13"/>
    <d v="2023-03-13T00:00:00"/>
    <s v="Mar-2023"/>
  </r>
  <r>
    <n v="399"/>
    <n v="37"/>
    <n v="68"/>
    <n v="1982"/>
    <n v="5"/>
    <s v="Female"/>
    <s v="365 Ocean Lane"/>
    <n v="42.35"/>
    <n v="-71.849999999999994"/>
    <n v="31514"/>
    <n v="64252"/>
    <n v="92973"/>
    <n v="802"/>
    <n v="2"/>
    <d v="1905-07-14T00:00:00"/>
    <n v="9"/>
    <n v="18"/>
    <d v="2022-09-18T00:00:00"/>
    <s v="Sep-2022"/>
  </r>
  <r>
    <n v="325"/>
    <n v="45"/>
    <n v="57"/>
    <n v="1974"/>
    <n v="11"/>
    <s v="Male"/>
    <s v="7044 Plum Street"/>
    <n v="35.22"/>
    <n v="-92.38"/>
    <n v="19589"/>
    <n v="39942"/>
    <n v="52441"/>
    <n v="709"/>
    <n v="4"/>
    <d v="1905-07-13T00:00:00"/>
    <n v="6"/>
    <n v="24"/>
    <d v="2021-06-24T00:00:00"/>
    <s v="Jun-2021"/>
  </r>
  <r>
    <n v="689"/>
    <n v="65"/>
    <n v="62"/>
    <n v="1954"/>
    <n v="3"/>
    <s v="Female"/>
    <s v="440 Maple Drive"/>
    <n v="40.76"/>
    <n v="-74.23"/>
    <n v="18012"/>
    <n v="39077"/>
    <n v="14019"/>
    <n v="709"/>
    <n v="1"/>
    <d v="1905-07-14T00:00:00"/>
    <n v="9"/>
    <n v="15"/>
    <d v="2022-09-15T00:00:00"/>
    <s v="Sep-2022"/>
  </r>
  <r>
    <n v="1763"/>
    <n v="49"/>
    <n v="66"/>
    <n v="1970"/>
    <n v="6"/>
    <s v="Male"/>
    <s v="6593 North Avenue"/>
    <n v="44.96"/>
    <n v="-93.26"/>
    <n v="18660"/>
    <n v="38039"/>
    <n v="27179"/>
    <n v="717"/>
    <n v="3"/>
    <d v="1905-07-15T00:00:00"/>
    <n v="12"/>
    <n v="4"/>
    <d v="2023-12-04T00:00:00"/>
    <s v="Dec-2023"/>
  </r>
  <r>
    <n v="717"/>
    <n v="23"/>
    <n v="65"/>
    <n v="1996"/>
    <n v="8"/>
    <s v="Female"/>
    <s v="361 Fourth Street"/>
    <n v="28.04"/>
    <n v="-81.96"/>
    <n v="26325"/>
    <n v="53675"/>
    <n v="82373"/>
    <n v="659"/>
    <n v="5"/>
    <d v="1905-07-15T00:00:00"/>
    <n v="11"/>
    <n v="23"/>
    <d v="2023-11-23T00:00:00"/>
    <s v="Nov-2023"/>
  </r>
  <r>
    <n v="884"/>
    <n v="75"/>
    <n v="64"/>
    <n v="1945"/>
    <n v="2"/>
    <s v="Male"/>
    <s v="3095 Eighth Drive"/>
    <n v="42.97"/>
    <n v="-85.77"/>
    <n v="21663"/>
    <n v="42812"/>
    <n v="22171"/>
    <n v="631"/>
    <n v="4"/>
    <d v="1905-07-13T00:00:00"/>
    <n v="3"/>
    <n v="11"/>
    <d v="2021-03-11T00:00:00"/>
    <s v="Mar-2021"/>
  </r>
  <r>
    <n v="1701"/>
    <n v="56"/>
    <n v="67"/>
    <n v="1963"/>
    <n v="4"/>
    <s v="Male"/>
    <s v="942 Lincoln Lane"/>
    <n v="33.94"/>
    <n v="-118.24"/>
    <n v="11393"/>
    <n v="23231"/>
    <n v="48624"/>
    <n v="726"/>
    <n v="3"/>
    <d v="1905-07-13T00:00:00"/>
    <n v="4"/>
    <n v="18"/>
    <d v="2021-04-18T00:00:00"/>
    <s v="Apr-2021"/>
  </r>
  <r>
    <n v="117"/>
    <n v="20"/>
    <n v="71"/>
    <n v="2000"/>
    <n v="1"/>
    <s v="Male"/>
    <s v="58 Bayview Street"/>
    <n v="36.24"/>
    <n v="-90.04"/>
    <n v="14824"/>
    <n v="30229"/>
    <n v="43239"/>
    <n v="595"/>
    <n v="3"/>
    <d v="1905-07-15T00:00:00"/>
    <n v="3"/>
    <n v="13"/>
    <d v="2023-03-13T00:00:00"/>
    <s v="Mar-2023"/>
  </r>
  <r>
    <n v="126"/>
    <n v="63"/>
    <n v="65"/>
    <n v="1956"/>
    <n v="10"/>
    <s v="Male"/>
    <s v="5159 Wessex Avenue"/>
    <n v="34.72"/>
    <n v="-92.35"/>
    <n v="13047"/>
    <n v="26600"/>
    <n v="0"/>
    <n v="799"/>
    <n v="4"/>
    <d v="1905-07-15T00:00:00"/>
    <n v="12"/>
    <n v="10"/>
    <d v="2023-12-10T00:00:00"/>
    <s v="Dec-2023"/>
  </r>
  <r>
    <n v="1051"/>
    <n v="32"/>
    <n v="71"/>
    <n v="1987"/>
    <n v="11"/>
    <s v="Female"/>
    <s v="13 Norfolk Avenue"/>
    <n v="41.7"/>
    <n v="-71.42"/>
    <n v="24424"/>
    <n v="49800"/>
    <n v="137460"/>
    <n v="694"/>
    <n v="2"/>
    <d v="1905-07-13T00:00:00"/>
    <n v="2"/>
    <n v="18"/>
    <d v="2021-02-18T00:00:00"/>
    <s v="Feb-2021"/>
  </r>
  <r>
    <n v="462"/>
    <n v="63"/>
    <n v="57"/>
    <n v="1956"/>
    <n v="9"/>
    <s v="Female"/>
    <s v="219 Ocean Avenue"/>
    <n v="40.619999999999997"/>
    <n v="-75.36"/>
    <n v="24571"/>
    <n v="50696"/>
    <n v="32793"/>
    <n v="767"/>
    <n v="5"/>
    <d v="1905-07-14T00:00:00"/>
    <n v="7"/>
    <n v="14"/>
    <d v="2022-07-14T00:00:00"/>
    <s v="Jul-2022"/>
  </r>
  <r>
    <n v="1454"/>
    <n v="30"/>
    <n v="64"/>
    <n v="1990"/>
    <n v="1"/>
    <s v="Male"/>
    <s v="7051 West Drive"/>
    <n v="33.79"/>
    <n v="-117.99"/>
    <n v="17564"/>
    <n v="35813"/>
    <n v="43474"/>
    <n v="748"/>
    <n v="2"/>
    <d v="1905-07-13T00:00:00"/>
    <n v="7"/>
    <n v="5"/>
    <d v="2021-07-05T00:00:00"/>
    <s v="Jul-2021"/>
  </r>
  <r>
    <n v="467"/>
    <n v="38"/>
    <n v="65"/>
    <n v="1981"/>
    <n v="9"/>
    <s v="Male"/>
    <s v="969 Lexington Lane"/>
    <n v="35.06"/>
    <n v="-85.25"/>
    <n v="21988"/>
    <n v="44831"/>
    <n v="20906"/>
    <n v="705"/>
    <n v="3"/>
    <d v="1905-07-13T00:00:00"/>
    <n v="5"/>
    <n v="24"/>
    <d v="2021-05-24T00:00:00"/>
    <s v="May-2021"/>
  </r>
  <r>
    <n v="1802"/>
    <n v="39"/>
    <n v="62"/>
    <n v="1980"/>
    <n v="11"/>
    <s v="Female"/>
    <s v="719 Third Lane"/>
    <n v="40.340000000000003"/>
    <n v="-74.44"/>
    <n v="29088"/>
    <n v="59313"/>
    <n v="102360"/>
    <n v="802"/>
    <n v="2"/>
    <d v="1905-07-15T00:00:00"/>
    <n v="10"/>
    <n v="4"/>
    <d v="2023-10-04T00:00:00"/>
    <s v="Oct-2023"/>
  </r>
  <r>
    <n v="1563"/>
    <n v="49"/>
    <n v="67"/>
    <n v="1970"/>
    <n v="8"/>
    <s v="Female"/>
    <s v="924 Spruce Street"/>
    <n v="33.96"/>
    <n v="-118.27"/>
    <n v="11073"/>
    <n v="22583"/>
    <n v="62461"/>
    <n v="683"/>
    <n v="4"/>
    <d v="1905-07-13T00:00:00"/>
    <n v="9"/>
    <n v="20"/>
    <d v="2021-09-20T00:00:00"/>
    <s v="Sep-2021"/>
  </r>
  <r>
    <n v="1235"/>
    <n v="18"/>
    <n v="65"/>
    <n v="2002"/>
    <n v="2"/>
    <s v="Male"/>
    <s v="283 Rose Lane"/>
    <n v="33.6"/>
    <n v="-117.66"/>
    <n v="30564"/>
    <n v="62316"/>
    <n v="146487"/>
    <n v="813"/>
    <n v="1"/>
    <d v="1905-07-15T00:00:00"/>
    <n v="5"/>
    <n v="8"/>
    <d v="2023-05-08T00:00:00"/>
    <s v="May-2023"/>
  </r>
  <r>
    <n v="587"/>
    <n v="20"/>
    <n v="62"/>
    <n v="1999"/>
    <n v="8"/>
    <s v="Male"/>
    <s v="5310 Hillside Avenue"/>
    <n v="40.64"/>
    <n v="-73.94"/>
    <n v="12433"/>
    <n v="25350"/>
    <n v="70475"/>
    <n v="643"/>
    <n v="2"/>
    <d v="1905-07-13T00:00:00"/>
    <n v="6"/>
    <n v="17"/>
    <d v="2021-06-17T00:00:00"/>
    <s v="Jun-2021"/>
  </r>
  <r>
    <n v="709"/>
    <n v="26"/>
    <n v="66"/>
    <n v="1993"/>
    <n v="9"/>
    <s v="Female"/>
    <s v="3114 East Street"/>
    <n v="42.92"/>
    <n v="-88.84"/>
    <n v="21057"/>
    <n v="42931"/>
    <n v="48783"/>
    <n v="742"/>
    <n v="3"/>
    <d v="1905-07-14T00:00:00"/>
    <n v="4"/>
    <n v="4"/>
    <d v="2022-04-04T00:00:00"/>
    <s v="Apr-2022"/>
  </r>
  <r>
    <n v="1036"/>
    <n v="19"/>
    <n v="68"/>
    <n v="2000"/>
    <n v="5"/>
    <s v="Male"/>
    <s v="5966 Hill Boulevard"/>
    <n v="40.1"/>
    <n v="-74.930000000000007"/>
    <n v="24817"/>
    <n v="50602"/>
    <n v="66762"/>
    <n v="722"/>
    <n v="2"/>
    <d v="1905-07-13T00:00:00"/>
    <n v="5"/>
    <n v="4"/>
    <d v="2021-05-04T00:00:00"/>
    <s v="May-2021"/>
  </r>
  <r>
    <n v="372"/>
    <n v="32"/>
    <n v="71"/>
    <n v="1988"/>
    <n v="1"/>
    <s v="Male"/>
    <s v="4725 North Street"/>
    <n v="41.66"/>
    <n v="-83.58"/>
    <n v="12101"/>
    <n v="24668"/>
    <n v="22338"/>
    <n v="756"/>
    <n v="1"/>
    <d v="1905-07-13T00:00:00"/>
    <n v="3"/>
    <n v="27"/>
    <d v="2021-03-27T00:00:00"/>
    <s v="Mar-2021"/>
  </r>
  <r>
    <n v="929"/>
    <n v="63"/>
    <n v="62"/>
    <n v="1956"/>
    <n v="4"/>
    <s v="Female"/>
    <s v="899 Grant Lane"/>
    <n v="40.15"/>
    <n v="-75.22"/>
    <n v="44106"/>
    <n v="56102"/>
    <n v="59198"/>
    <n v="850"/>
    <n v="1"/>
    <d v="1905-07-13T00:00:00"/>
    <n v="9"/>
    <n v="14"/>
    <d v="2021-09-14T00:00:00"/>
    <s v="Sep-2021"/>
  </r>
  <r>
    <n v="253"/>
    <n v="61"/>
    <n v="62"/>
    <n v="1959"/>
    <n v="1"/>
    <s v="Male"/>
    <s v="4110 Lafayette Boulevard"/>
    <n v="38.35"/>
    <n v="-81.63"/>
    <n v="21705"/>
    <n v="44257"/>
    <n v="110587"/>
    <n v="664"/>
    <n v="2"/>
    <d v="1905-07-15T00:00:00"/>
    <n v="5"/>
    <n v="11"/>
    <d v="2023-05-11T00:00:00"/>
    <s v="May-2023"/>
  </r>
  <r>
    <n v="1549"/>
    <n v="68"/>
    <n v="74"/>
    <n v="1952"/>
    <n v="1"/>
    <s v="Male"/>
    <s v="731 Martin Luther King Boulevard"/>
    <n v="29.76"/>
    <n v="-95.38"/>
    <n v="31072"/>
    <n v="63355"/>
    <n v="140526"/>
    <n v="747"/>
    <n v="5"/>
    <d v="1905-07-15T00:00:00"/>
    <n v="1"/>
    <n v="27"/>
    <d v="2023-01-27T00:00:00"/>
    <s v="Jan-2023"/>
  </r>
  <r>
    <n v="529"/>
    <n v="55"/>
    <n v="68"/>
    <n v="1964"/>
    <n v="8"/>
    <s v="Male"/>
    <s v="9604 West Boulevard"/>
    <n v="42.89"/>
    <n v="-70.87"/>
    <n v="22448"/>
    <n v="45767"/>
    <n v="41791"/>
    <n v="721"/>
    <n v="4"/>
    <d v="1905-07-14T00:00:00"/>
    <n v="3"/>
    <n v="15"/>
    <d v="2022-03-15T00:00:00"/>
    <s v="Mar-2022"/>
  </r>
  <r>
    <n v="1306"/>
    <n v="46"/>
    <n v="58"/>
    <n v="1973"/>
    <n v="5"/>
    <s v="Female"/>
    <s v="136 Tenth Boulevard"/>
    <n v="33.82"/>
    <n v="-117.91"/>
    <n v="16252"/>
    <n v="33137"/>
    <n v="40559"/>
    <n v="706"/>
    <n v="2"/>
    <d v="1905-07-13T00:00:00"/>
    <n v="5"/>
    <n v="22"/>
    <d v="2021-05-22T00:00:00"/>
    <s v="May-2021"/>
  </r>
  <r>
    <n v="1798"/>
    <n v="79"/>
    <n v="65"/>
    <n v="1940"/>
    <n v="4"/>
    <s v="Male"/>
    <s v="760 Tenth Avenue"/>
    <n v="40.69"/>
    <n v="-89.43"/>
    <n v="24926"/>
    <n v="37898"/>
    <n v="32994"/>
    <n v="517"/>
    <n v="2"/>
    <d v="1905-07-13T00:00:00"/>
    <n v="1"/>
    <n v="15"/>
    <d v="2021-01-15T00:00:00"/>
    <s v="Jan-2021"/>
  </r>
  <r>
    <n v="389"/>
    <n v="27"/>
    <n v="67"/>
    <n v="1992"/>
    <n v="7"/>
    <s v="Male"/>
    <s v="9517 Ninth Street"/>
    <n v="44.53"/>
    <n v="-73.150000000000006"/>
    <n v="26033"/>
    <n v="53082"/>
    <n v="106945"/>
    <n v="689"/>
    <n v="3"/>
    <d v="1905-07-14T00:00:00"/>
    <n v="6"/>
    <n v="25"/>
    <d v="2022-06-25T00:00:00"/>
    <s v="Jun-2022"/>
  </r>
  <r>
    <n v="1829"/>
    <n v="25"/>
    <n v="68"/>
    <n v="1995"/>
    <n v="2"/>
    <s v="Male"/>
    <s v="4920 Valley Stream Drive"/>
    <n v="33.340000000000003"/>
    <n v="-84.1"/>
    <n v="21682"/>
    <n v="44204"/>
    <n v="59310"/>
    <n v="710"/>
    <n v="3"/>
    <d v="1905-07-14T00:00:00"/>
    <n v="9"/>
    <n v="20"/>
    <d v="2022-09-20T00:00:00"/>
    <s v="Sep-2022"/>
  </r>
  <r>
    <n v="1392"/>
    <n v="24"/>
    <n v="61"/>
    <n v="1995"/>
    <n v="5"/>
    <s v="Male"/>
    <s v="5653 North Drive"/>
    <n v="33.619999999999997"/>
    <n v="-112.05"/>
    <n v="26023"/>
    <n v="53061"/>
    <n v="84073"/>
    <n v="743"/>
    <n v="3"/>
    <d v="1905-07-15T00:00:00"/>
    <n v="4"/>
    <n v="27"/>
    <d v="2023-04-27T00:00:00"/>
    <s v="Apr-2023"/>
  </r>
  <r>
    <n v="1949"/>
    <n v="28"/>
    <n v="67"/>
    <n v="1991"/>
    <n v="7"/>
    <s v="Female"/>
    <s v="993 Ninth Street"/>
    <n v="32.46"/>
    <n v="-86.44"/>
    <n v="21796"/>
    <n v="44444"/>
    <n v="130382"/>
    <n v="706"/>
    <n v="1"/>
    <d v="1905-07-14T00:00:00"/>
    <n v="6"/>
    <n v="4"/>
    <d v="2022-06-04T00:00:00"/>
    <s v="Jun-2022"/>
  </r>
  <r>
    <n v="1881"/>
    <n v="67"/>
    <n v="67"/>
    <n v="1952"/>
    <n v="9"/>
    <s v="Male"/>
    <s v="159 Mill Street"/>
    <n v="42.05"/>
    <n v="-83.38"/>
    <n v="22321"/>
    <n v="56542"/>
    <n v="9097"/>
    <n v="733"/>
    <n v="6"/>
    <d v="1905-07-14T00:00:00"/>
    <n v="11"/>
    <n v="3"/>
    <d v="2022-11-03T00:00:00"/>
    <s v="Nov-2022"/>
  </r>
  <r>
    <n v="1706"/>
    <n v="24"/>
    <n v="67"/>
    <n v="1995"/>
    <n v="4"/>
    <s v="Female"/>
    <s v="165 Plum Avenue"/>
    <n v="34.83"/>
    <n v="-89.17"/>
    <n v="13161"/>
    <n v="26839"/>
    <n v="70077"/>
    <n v="805"/>
    <n v="2"/>
    <d v="1905-07-13T00:00:00"/>
    <n v="5"/>
    <n v="25"/>
    <d v="2021-05-25T00:00:00"/>
    <s v="May-2021"/>
  </r>
  <r>
    <n v="848"/>
    <n v="51"/>
    <n v="69"/>
    <n v="1968"/>
    <n v="5"/>
    <s v="Male"/>
    <s v="166 River Drive"/>
    <n v="38.86"/>
    <n v="-76.599999999999994"/>
    <n v="33529"/>
    <n v="68362"/>
    <n v="96182"/>
    <n v="711"/>
    <n v="2"/>
    <d v="1905-07-15T00:00:00"/>
    <n v="3"/>
    <n v="6"/>
    <d v="2023-03-06T00:00:00"/>
    <s v="Mar-2023"/>
  </r>
  <r>
    <n v="1044"/>
    <n v="30"/>
    <n v="60"/>
    <n v="1989"/>
    <n v="6"/>
    <s v="Male"/>
    <s v="978 Wessex Avenue"/>
    <n v="36.44"/>
    <n v="-82.34"/>
    <n v="22388"/>
    <n v="45649"/>
    <n v="150985"/>
    <n v="693"/>
    <n v="1"/>
    <d v="1905-07-14T00:00:00"/>
    <n v="2"/>
    <n v="17"/>
    <d v="2022-02-17T00:00:00"/>
    <s v="Feb-2022"/>
  </r>
  <r>
    <n v="1112"/>
    <n v="34"/>
    <n v="66"/>
    <n v="1985"/>
    <n v="11"/>
    <s v="Female"/>
    <s v="5411 Madison Avenue"/>
    <n v="31.09"/>
    <n v="-97.71"/>
    <n v="14665"/>
    <n v="29897"/>
    <n v="27736"/>
    <n v="760"/>
    <n v="6"/>
    <d v="1905-07-13T00:00:00"/>
    <n v="7"/>
    <n v="12"/>
    <d v="2021-07-12T00:00:00"/>
    <s v="Jul-2021"/>
  </r>
  <r>
    <n v="802"/>
    <n v="35"/>
    <n v="67"/>
    <n v="1984"/>
    <n v="3"/>
    <s v="Female"/>
    <s v="3369 Wessex Avenue"/>
    <n v="38.74"/>
    <n v="-121.25"/>
    <n v="29367"/>
    <n v="59872"/>
    <n v="95927"/>
    <n v="752"/>
    <n v="4"/>
    <d v="1905-07-14T00:00:00"/>
    <n v="8"/>
    <n v="8"/>
    <d v="2022-08-08T00:00:00"/>
    <s v="Aug-2022"/>
  </r>
  <r>
    <n v="859"/>
    <n v="51"/>
    <n v="72"/>
    <n v="1968"/>
    <n v="4"/>
    <s v="Male"/>
    <s v="865 Wessex Lane"/>
    <n v="36.15"/>
    <n v="-85.5"/>
    <n v="15955"/>
    <n v="32531"/>
    <n v="78193"/>
    <n v="631"/>
    <n v="4"/>
    <d v="1905-07-15T00:00:00"/>
    <n v="6"/>
    <n v="26"/>
    <d v="2023-06-26T00:00:00"/>
    <s v="Jun-2023"/>
  </r>
  <r>
    <n v="441"/>
    <n v="41"/>
    <n v="64"/>
    <n v="1978"/>
    <n v="6"/>
    <s v="Female"/>
    <s v="608 Washington Drive"/>
    <n v="33.65"/>
    <n v="-84.86"/>
    <n v="22613"/>
    <n v="46108"/>
    <n v="64994"/>
    <n v="635"/>
    <n v="1"/>
    <d v="1905-07-14T00:00:00"/>
    <n v="2"/>
    <n v="13"/>
    <d v="2022-02-13T00:00:00"/>
    <s v="Feb-2022"/>
  </r>
  <r>
    <n v="879"/>
    <n v="54"/>
    <n v="66"/>
    <n v="1966"/>
    <n v="2"/>
    <s v="Male"/>
    <s v="938 Forest Street"/>
    <n v="25.92"/>
    <n v="-97.48"/>
    <n v="11140"/>
    <n v="22714"/>
    <n v="27227"/>
    <n v="702"/>
    <n v="3"/>
    <d v="1905-07-15T00:00:00"/>
    <n v="1"/>
    <n v="23"/>
    <d v="2023-01-23T00:00:00"/>
    <s v="Jan-2023"/>
  </r>
  <r>
    <n v="1437"/>
    <n v="77"/>
    <n v="65"/>
    <n v="1942"/>
    <n v="4"/>
    <s v="Female"/>
    <s v="456 Birch Lane"/>
    <n v="47.43"/>
    <n v="-122.92"/>
    <n v="19640"/>
    <n v="44807"/>
    <n v="13730"/>
    <n v="751"/>
    <n v="4"/>
    <d v="1905-07-13T00:00:00"/>
    <n v="4"/>
    <n v="15"/>
    <d v="2021-04-15T00:00:00"/>
    <s v="Apr-2021"/>
  </r>
  <r>
    <n v="1413"/>
    <n v="39"/>
    <n v="65"/>
    <n v="1980"/>
    <n v="5"/>
    <s v="Female"/>
    <s v="796 Sussex Avenue"/>
    <n v="39.03"/>
    <n v="-87.05"/>
    <n v="15285"/>
    <n v="31170"/>
    <n v="33165"/>
    <n v="685"/>
    <n v="5"/>
    <d v="1905-07-15T00:00:00"/>
    <n v="5"/>
    <n v="25"/>
    <d v="2023-05-25T00:00:00"/>
    <s v="May-2023"/>
  </r>
  <r>
    <n v="1710"/>
    <n v="33"/>
    <n v="69"/>
    <n v="1986"/>
    <n v="10"/>
    <s v="Female"/>
    <s v="928 Bayview Street"/>
    <n v="43.54"/>
    <n v="-89.46"/>
    <n v="19635"/>
    <n v="40029"/>
    <n v="0"/>
    <n v="787"/>
    <n v="3"/>
    <d v="1905-07-15T00:00:00"/>
    <n v="3"/>
    <n v="14"/>
    <d v="2023-03-14T00:00:00"/>
    <s v="Mar-2023"/>
  </r>
  <r>
    <n v="1037"/>
    <n v="38"/>
    <n v="67"/>
    <n v="1981"/>
    <n v="9"/>
    <s v="Male"/>
    <s v="889 Forest Lane"/>
    <n v="29.67"/>
    <n v="-82.33"/>
    <n v="24992"/>
    <n v="50957"/>
    <n v="73187"/>
    <n v="653"/>
    <n v="2"/>
    <d v="1905-07-15T00:00:00"/>
    <n v="5"/>
    <n v="15"/>
    <d v="2023-05-15T00:00:00"/>
    <s v="May-2023"/>
  </r>
  <r>
    <n v="966"/>
    <n v="26"/>
    <n v="69"/>
    <n v="1993"/>
    <n v="4"/>
    <s v="Female"/>
    <s v="445 Fourth Lane"/>
    <n v="26.35"/>
    <n v="-98.11"/>
    <n v="11763"/>
    <n v="23987"/>
    <n v="39071"/>
    <n v="630"/>
    <n v="1"/>
    <d v="1905-07-14T00:00:00"/>
    <n v="2"/>
    <n v="19"/>
    <d v="2022-02-19T00:00:00"/>
    <s v="Feb-2022"/>
  </r>
  <r>
    <n v="107"/>
    <n v="50"/>
    <n v="70"/>
    <n v="1970"/>
    <n v="1"/>
    <s v="Male"/>
    <s v="1504 Lincoln Drive"/>
    <n v="34.29"/>
    <n v="-94.33"/>
    <n v="13123"/>
    <n v="26758"/>
    <n v="41064"/>
    <n v="734"/>
    <n v="5"/>
    <d v="1905-07-15T00:00:00"/>
    <n v="7"/>
    <n v="20"/>
    <d v="2023-07-20T00:00:00"/>
    <s v="Jul-2023"/>
  </r>
  <r>
    <n v="1247"/>
    <n v="69"/>
    <n v="71"/>
    <n v="1950"/>
    <n v="9"/>
    <s v="Female"/>
    <s v="6466 Ninth Drive"/>
    <n v="35.54"/>
    <n v="-118.91"/>
    <n v="21654"/>
    <n v="44152"/>
    <n v="90526"/>
    <n v="700"/>
    <n v="5"/>
    <d v="1905-07-14T00:00:00"/>
    <n v="9"/>
    <n v="13"/>
    <d v="2022-09-13T00:00:00"/>
    <s v="Sep-2022"/>
  </r>
  <r>
    <n v="700"/>
    <n v="21"/>
    <n v="68"/>
    <n v="1998"/>
    <n v="12"/>
    <s v="Female"/>
    <s v="649 Second Avenue"/>
    <n v="40.71"/>
    <n v="-73.989999999999995"/>
    <n v="91487"/>
    <n v="186534"/>
    <n v="233746"/>
    <n v="590"/>
    <n v="1"/>
    <d v="1905-07-13T00:00:00"/>
    <n v="11"/>
    <n v="3"/>
    <d v="2021-11-03T00:00:00"/>
    <s v="Nov-2021"/>
  </r>
  <r>
    <n v="1363"/>
    <n v="18"/>
    <n v="66"/>
    <n v="2002"/>
    <n v="2"/>
    <s v="Male"/>
    <s v="62715 Sixth Avenue"/>
    <n v="42.72"/>
    <n v="-78.83"/>
    <n v="24121"/>
    <n v="49185"/>
    <n v="92484"/>
    <n v="690"/>
    <n v="2"/>
    <d v="1905-07-15T00:00:00"/>
    <n v="4"/>
    <n v="12"/>
    <d v="2023-04-12T00:00:00"/>
    <s v="Apr-2023"/>
  </r>
  <r>
    <n v="10"/>
    <n v="30"/>
    <n v="66"/>
    <n v="1990"/>
    <n v="2"/>
    <s v="Male"/>
    <s v="835 George Drive"/>
    <n v="25.77"/>
    <n v="-80.2"/>
    <n v="28871"/>
    <n v="58865"/>
    <n v="94134"/>
    <n v="727"/>
    <n v="2"/>
    <d v="1905-07-13T00:00:00"/>
    <n v="7"/>
    <n v="21"/>
    <d v="2021-07-21T00:00:00"/>
    <s v="Jul-2021"/>
  </r>
  <r>
    <n v="1725"/>
    <n v="49"/>
    <n v="66"/>
    <n v="1970"/>
    <n v="9"/>
    <s v="Female"/>
    <s v="791 11th Boulevard"/>
    <n v="37.549999999999997"/>
    <n v="-77.459999999999994"/>
    <n v="20917"/>
    <n v="42652"/>
    <n v="133935"/>
    <n v="729"/>
    <n v="6"/>
    <d v="1905-07-13T00:00:00"/>
    <n v="4"/>
    <n v="19"/>
    <d v="2021-04-19T00:00:00"/>
    <s v="Apr-2021"/>
  </r>
  <r>
    <n v="1145"/>
    <n v="43"/>
    <n v="65"/>
    <n v="1977"/>
    <n v="1"/>
    <s v="Female"/>
    <s v="7512 South Boulevard"/>
    <n v="44.26"/>
    <n v="-88.39"/>
    <n v="36825"/>
    <n v="75080"/>
    <n v="35268"/>
    <n v="747"/>
    <n v="3"/>
    <d v="1905-07-14T00:00:00"/>
    <n v="6"/>
    <n v="12"/>
    <d v="2022-06-12T00:00:00"/>
    <s v="Jun-2022"/>
  </r>
  <r>
    <n v="864"/>
    <n v="56"/>
    <n v="69"/>
    <n v="1963"/>
    <n v="10"/>
    <s v="Female"/>
    <s v="7532 Park Boulevard"/>
    <n v="43.43"/>
    <n v="-116.32"/>
    <n v="19198"/>
    <n v="39146"/>
    <n v="72957"/>
    <n v="766"/>
    <n v="3"/>
    <d v="1905-07-13T00:00:00"/>
    <n v="9"/>
    <n v="11"/>
    <d v="2021-09-11T00:00:00"/>
    <s v="Sep-2021"/>
  </r>
  <r>
    <n v="1357"/>
    <n v="75"/>
    <n v="65"/>
    <n v="1944"/>
    <n v="12"/>
    <s v="Female"/>
    <s v="402 Birch Boulevard"/>
    <n v="47.2"/>
    <n v="-122.4"/>
    <n v="16941"/>
    <n v="11410"/>
    <n v="0"/>
    <n v="812"/>
    <n v="7"/>
    <d v="1905-07-13T00:00:00"/>
    <n v="5"/>
    <n v="18"/>
    <d v="2021-05-18T00:00:00"/>
    <s v="May-2021"/>
  </r>
  <r>
    <n v="1344"/>
    <n v="61"/>
    <n v="65"/>
    <n v="1958"/>
    <n v="11"/>
    <s v="Male"/>
    <s v="186 Forest Avenue"/>
    <n v="42.58"/>
    <n v="-83.03"/>
    <n v="22974"/>
    <n v="46843"/>
    <n v="66529"/>
    <n v="736"/>
    <n v="2"/>
    <d v="1905-07-13T00:00:00"/>
    <n v="4"/>
    <n v="27"/>
    <d v="2021-04-27T00:00:00"/>
    <s v="Apr-2021"/>
  </r>
  <r>
    <n v="1252"/>
    <n v="23"/>
    <n v="70"/>
    <n v="1996"/>
    <n v="7"/>
    <s v="Female"/>
    <s v="473 El Camino Street"/>
    <n v="33.86"/>
    <n v="-118.33"/>
    <n v="25900"/>
    <n v="52815"/>
    <n v="77064"/>
    <n v="658"/>
    <n v="2"/>
    <d v="1905-07-15T00:00:00"/>
    <n v="11"/>
    <n v="14"/>
    <d v="2023-11-14T00:00:00"/>
    <s v="Nov-2023"/>
  </r>
  <r>
    <n v="935"/>
    <n v="18"/>
    <n v="71"/>
    <n v="2002"/>
    <n v="1"/>
    <s v="Female"/>
    <s v="197 George Drive"/>
    <n v="31.5"/>
    <n v="-82.85"/>
    <n v="15701"/>
    <n v="32014"/>
    <n v="61420"/>
    <n v="728"/>
    <n v="3"/>
    <d v="1905-07-15T00:00:00"/>
    <n v="9"/>
    <n v="22"/>
    <d v="2023-09-22T00:00:00"/>
    <s v="Sep-2023"/>
  </r>
  <r>
    <n v="1748"/>
    <n v="44"/>
    <n v="71"/>
    <n v="1975"/>
    <n v="7"/>
    <s v="Female"/>
    <s v="6624 Valley Street"/>
    <n v="31.21"/>
    <n v="-81.37"/>
    <n v="26808"/>
    <n v="54659"/>
    <n v="73363"/>
    <n v="628"/>
    <n v="1"/>
    <d v="1905-07-13T00:00:00"/>
    <n v="7"/>
    <n v="18"/>
    <d v="2021-07-18T00:00:00"/>
    <s v="Jul-2021"/>
  </r>
  <r>
    <n v="1123"/>
    <n v="44"/>
    <n v="66"/>
    <n v="1975"/>
    <n v="7"/>
    <s v="Male"/>
    <s v="6882 Forest Drive"/>
    <n v="34.799999999999997"/>
    <n v="-79.540000000000006"/>
    <n v="13683"/>
    <n v="27896"/>
    <n v="42046"/>
    <n v="710"/>
    <n v="3"/>
    <d v="1905-07-13T00:00:00"/>
    <n v="5"/>
    <n v="7"/>
    <d v="2021-05-07T00:00:00"/>
    <s v="May-2021"/>
  </r>
  <r>
    <n v="546"/>
    <n v="51"/>
    <n v="68"/>
    <n v="1969"/>
    <n v="1"/>
    <s v="Male"/>
    <s v="599 East Lane"/>
    <n v="41.68"/>
    <n v="-71.66"/>
    <n v="25111"/>
    <n v="51196"/>
    <n v="26617"/>
    <n v="681"/>
    <n v="3"/>
    <d v="1905-07-15T00:00:00"/>
    <n v="5"/>
    <n v="3"/>
    <d v="2023-05-03T00:00:00"/>
    <s v="May-2023"/>
  </r>
  <r>
    <n v="430"/>
    <n v="52"/>
    <n v="67"/>
    <n v="1967"/>
    <n v="5"/>
    <s v="Female"/>
    <s v="903 Hill Boulevard"/>
    <n v="41.42"/>
    <n v="-87.35"/>
    <n v="26168"/>
    <n v="53350"/>
    <n v="128676"/>
    <n v="685"/>
    <n v="5"/>
    <d v="1905-07-13T00:00:00"/>
    <n v="11"/>
    <n v="8"/>
    <d v="2021-11-08T00:00:00"/>
    <s v="Nov-2021"/>
  </r>
  <r>
    <n v="61"/>
    <n v="44"/>
    <n v="65"/>
    <n v="1976"/>
    <n v="2"/>
    <s v="Female"/>
    <s v="4121 Mountain View Boulevard"/>
    <n v="41.05"/>
    <n v="-73.739999999999995"/>
    <n v="45812"/>
    <n v="93406"/>
    <n v="151935"/>
    <n v="801"/>
    <n v="3"/>
    <d v="1905-07-15T00:00:00"/>
    <n v="4"/>
    <n v="1"/>
    <d v="2023-04-01T00:00:00"/>
    <s v="Apr-2023"/>
  </r>
  <r>
    <n v="1621"/>
    <n v="66"/>
    <n v="69"/>
    <n v="1953"/>
    <n v="9"/>
    <s v="Male"/>
    <s v="900 Catherine Street"/>
    <n v="32.96"/>
    <n v="-117.12"/>
    <n v="36323"/>
    <n v="74059"/>
    <n v="144396"/>
    <n v="744"/>
    <n v="4"/>
    <d v="1905-07-14T00:00:00"/>
    <n v="5"/>
    <n v="25"/>
    <d v="2022-05-25T00:00:00"/>
    <s v="May-2022"/>
  </r>
  <r>
    <n v="413"/>
    <n v="21"/>
    <n v="70"/>
    <n v="1998"/>
    <n v="3"/>
    <s v="Male"/>
    <s v="1848 Mountain View Avenue"/>
    <n v="33.86"/>
    <n v="-84.68"/>
    <n v="25025"/>
    <n v="51028"/>
    <n v="105239"/>
    <n v="660"/>
    <n v="2"/>
    <d v="1905-07-14T00:00:00"/>
    <n v="7"/>
    <n v="28"/>
    <d v="2022-07-28T00:00:00"/>
    <s v="Jul-2022"/>
  </r>
  <r>
    <n v="269"/>
    <n v="21"/>
    <n v="69"/>
    <n v="1998"/>
    <n v="5"/>
    <s v="Female"/>
    <s v="537 Fourth Lane"/>
    <n v="39.65"/>
    <n v="-82.74"/>
    <n v="19000"/>
    <n v="38739"/>
    <n v="0"/>
    <n v="689"/>
    <n v="3"/>
    <d v="1905-07-14T00:00:00"/>
    <n v="11"/>
    <n v="24"/>
    <d v="2022-11-24T00:00:00"/>
    <s v="Nov-2022"/>
  </r>
  <r>
    <n v="37"/>
    <n v="41"/>
    <n v="60"/>
    <n v="1978"/>
    <n v="7"/>
    <s v="Female"/>
    <s v="533 Sussex Drive"/>
    <n v="43.31"/>
    <n v="-76.569999999999993"/>
    <n v="17013"/>
    <n v="34690"/>
    <n v="48954"/>
    <n v="683"/>
    <n v="4"/>
    <d v="1905-07-14T00:00:00"/>
    <n v="6"/>
    <n v="17"/>
    <d v="2022-06-17T00:00:00"/>
    <s v="Jun-2022"/>
  </r>
  <r>
    <n v="1793"/>
    <n v="37"/>
    <n v="63"/>
    <n v="1982"/>
    <n v="8"/>
    <s v="Male"/>
    <s v="5608 Hillside Avenue"/>
    <n v="34.770000000000003"/>
    <n v="-89.44"/>
    <n v="14367"/>
    <n v="29297"/>
    <n v="36303"/>
    <n v="825"/>
    <n v="4"/>
    <d v="1905-07-15T00:00:00"/>
    <n v="4"/>
    <n v="6"/>
    <d v="2023-04-06T00:00:00"/>
    <s v="Apr-2023"/>
  </r>
  <r>
    <n v="1846"/>
    <n v="82"/>
    <n v="64"/>
    <n v="1937"/>
    <n v="10"/>
    <s v="Male"/>
    <s v="635 Sussex Drive"/>
    <n v="36.74"/>
    <n v="-91.86"/>
    <n v="14191"/>
    <n v="33356"/>
    <n v="938"/>
    <n v="566"/>
    <n v="4"/>
    <d v="1905-07-14T00:00:00"/>
    <n v="11"/>
    <n v="4"/>
    <d v="2022-11-04T00:00:00"/>
    <s v="Nov-2022"/>
  </r>
  <r>
    <n v="116"/>
    <n v="31"/>
    <n v="68"/>
    <n v="1988"/>
    <n v="8"/>
    <s v="Male"/>
    <s v="168 Sussex Boulevard"/>
    <n v="42.95"/>
    <n v="-77.59"/>
    <n v="32973"/>
    <n v="67230"/>
    <n v="45269"/>
    <n v="685"/>
    <n v="2"/>
    <d v="1905-07-13T00:00:00"/>
    <n v="11"/>
    <n v="22"/>
    <d v="2021-11-22T00:00:00"/>
    <s v="Nov-2021"/>
  </r>
  <r>
    <n v="752"/>
    <n v="65"/>
    <n v="64"/>
    <n v="1954"/>
    <n v="6"/>
    <s v="Female"/>
    <s v="5814 Lincoln Lane"/>
    <n v="40.82"/>
    <n v="-72.98"/>
    <n v="27376"/>
    <n v="64829"/>
    <n v="15537"/>
    <n v="664"/>
    <n v="3"/>
    <d v="1905-07-13T00:00:00"/>
    <n v="9"/>
    <n v="20"/>
    <d v="2021-09-20T00:00:00"/>
    <s v="Sep-2021"/>
  </r>
  <r>
    <n v="1185"/>
    <n v="29"/>
    <n v="66"/>
    <n v="1990"/>
    <n v="11"/>
    <s v="Female"/>
    <s v="5493 Catherine Drive"/>
    <n v="33.950000000000003"/>
    <n v="-84.54"/>
    <n v="33093"/>
    <n v="67473"/>
    <n v="140270"/>
    <n v="780"/>
    <n v="1"/>
    <d v="1905-07-15T00:00:00"/>
    <n v="5"/>
    <n v="16"/>
    <d v="2023-05-16T00:00:00"/>
    <s v="May-2023"/>
  </r>
  <r>
    <n v="683"/>
    <n v="61"/>
    <n v="66"/>
    <n v="1959"/>
    <n v="1"/>
    <s v="Male"/>
    <s v="201 Grant Drive"/>
    <n v="40.79"/>
    <n v="-77.849999999999994"/>
    <n v="25031"/>
    <n v="51039"/>
    <n v="0"/>
    <n v="704"/>
    <n v="5"/>
    <d v="1905-07-13T00:00:00"/>
    <n v="5"/>
    <n v="8"/>
    <d v="2021-05-08T00:00:00"/>
    <s v="May-2021"/>
  </r>
  <r>
    <n v="903"/>
    <n v="25"/>
    <n v="67"/>
    <n v="1994"/>
    <n v="8"/>
    <s v="Male"/>
    <s v="2484 Essex Avenue"/>
    <n v="41.38"/>
    <n v="-72.849999999999994"/>
    <n v="29231"/>
    <n v="59599"/>
    <n v="79126"/>
    <n v="717"/>
    <n v="5"/>
    <d v="1905-07-15T00:00:00"/>
    <n v="3"/>
    <n v="17"/>
    <d v="2023-03-17T00:00:00"/>
    <s v="Mar-2023"/>
  </r>
  <r>
    <n v="559"/>
    <n v="56"/>
    <n v="59"/>
    <n v="1963"/>
    <n v="5"/>
    <s v="Male"/>
    <s v="593 Valley Stream Drive"/>
    <n v="35.97"/>
    <n v="-97.02"/>
    <n v="17394"/>
    <n v="35468"/>
    <n v="53185"/>
    <n v="490"/>
    <n v="2"/>
    <d v="1905-07-13T00:00:00"/>
    <n v="3"/>
    <n v="17"/>
    <d v="2021-03-17T00:00:00"/>
    <s v="Mar-2021"/>
  </r>
  <r>
    <n v="1338"/>
    <n v="33"/>
    <n v="67"/>
    <n v="1986"/>
    <n v="12"/>
    <s v="Male"/>
    <s v="12 12th Avenue"/>
    <n v="42.58"/>
    <n v="-87.85"/>
    <n v="23060"/>
    <n v="47023"/>
    <n v="0"/>
    <n v="765"/>
    <n v="2"/>
    <d v="1905-07-13T00:00:00"/>
    <n v="9"/>
    <n v="17"/>
    <d v="2021-09-17T00:00:00"/>
    <s v="Sep-2021"/>
  </r>
  <r>
    <n v="75"/>
    <n v="80"/>
    <n v="66"/>
    <n v="1939"/>
    <n v="12"/>
    <s v="Female"/>
    <s v="6328 Forest Street"/>
    <n v="29.76"/>
    <n v="-95.38"/>
    <n v="18528"/>
    <n v="22326"/>
    <n v="1620"/>
    <n v="564"/>
    <n v="4"/>
    <d v="1905-07-15T00:00:00"/>
    <n v="5"/>
    <n v="7"/>
    <d v="2023-05-07T00:00:00"/>
    <s v="May-2023"/>
  </r>
  <r>
    <n v="861"/>
    <n v="22"/>
    <n v="67"/>
    <n v="1997"/>
    <n v="7"/>
    <s v="Female"/>
    <s v="919 First Street"/>
    <n v="41.99"/>
    <n v="-89.2"/>
    <n v="20147"/>
    <n v="41080"/>
    <n v="106545"/>
    <n v="793"/>
    <n v="1"/>
    <d v="1905-07-14T00:00:00"/>
    <n v="7"/>
    <n v="23"/>
    <d v="2022-07-23T00:00:00"/>
    <s v="Jul-2022"/>
  </r>
  <r>
    <n v="100"/>
    <n v="56"/>
    <n v="66"/>
    <n v="1963"/>
    <n v="9"/>
    <s v="Male"/>
    <s v="3982 Ocean View Street"/>
    <n v="35.979999999999997"/>
    <n v="-79.989999999999995"/>
    <n v="24005"/>
    <n v="48944"/>
    <n v="79960"/>
    <n v="813"/>
    <n v="7"/>
    <d v="1905-07-15T00:00:00"/>
    <n v="5"/>
    <n v="7"/>
    <d v="2023-05-07T00:00:00"/>
    <s v="May-2023"/>
  </r>
  <r>
    <n v="1140"/>
    <n v="44"/>
    <n v="65"/>
    <n v="1975"/>
    <n v="7"/>
    <s v="Male"/>
    <s v="591 South Avenue"/>
    <n v="38.96"/>
    <n v="-95.25"/>
    <n v="27149"/>
    <n v="55351"/>
    <n v="152645"/>
    <n v="703"/>
    <n v="6"/>
    <d v="1905-07-14T00:00:00"/>
    <n v="9"/>
    <n v="9"/>
    <d v="2022-09-09T00:00:00"/>
    <s v="Sep-2022"/>
  </r>
  <r>
    <n v="531"/>
    <n v="18"/>
    <n v="68"/>
    <n v="2001"/>
    <n v="12"/>
    <s v="Male"/>
    <s v="6294 Essex Drive"/>
    <n v="37.18"/>
    <n v="-113.6"/>
    <n v="14470"/>
    <n v="29497"/>
    <n v="66044"/>
    <n v="722"/>
    <n v="3"/>
    <d v="1905-07-13T00:00:00"/>
    <n v="10"/>
    <n v="19"/>
    <d v="2021-10-19T00:00:00"/>
    <s v="Oct-2021"/>
  </r>
  <r>
    <n v="279"/>
    <n v="25"/>
    <n v="64"/>
    <n v="1995"/>
    <n v="2"/>
    <s v="Female"/>
    <s v="940 Plum Boulevard"/>
    <n v="27.95"/>
    <n v="-82.48"/>
    <n v="34122"/>
    <n v="69572"/>
    <n v="137845"/>
    <n v="753"/>
    <n v="2"/>
    <d v="1905-07-15T00:00:00"/>
    <n v="5"/>
    <n v="24"/>
    <d v="2023-05-24T00:00:00"/>
    <s v="May-2023"/>
  </r>
  <r>
    <n v="362"/>
    <n v="37"/>
    <n v="59"/>
    <n v="1983"/>
    <n v="1"/>
    <s v="Male"/>
    <s v="6680 River Avenue"/>
    <n v="36.07"/>
    <n v="-115.21"/>
    <n v="23889"/>
    <n v="48710"/>
    <n v="59824"/>
    <n v="792"/>
    <n v="3"/>
    <d v="1905-07-15T00:00:00"/>
    <n v="10"/>
    <n v="16"/>
    <d v="2023-10-16T00:00:00"/>
    <s v="Oct-2023"/>
  </r>
  <r>
    <n v="1458"/>
    <n v="32"/>
    <n v="66"/>
    <n v="1987"/>
    <n v="6"/>
    <s v="Male"/>
    <s v="6106 Norfolk Boulevard"/>
    <n v="30.06"/>
    <n v="-89.93"/>
    <n v="17536"/>
    <n v="35755"/>
    <n v="61748"/>
    <n v="708"/>
    <n v="4"/>
    <d v="1905-07-15T00:00:00"/>
    <n v="10"/>
    <n v="23"/>
    <d v="2023-10-23T00:00:00"/>
    <s v="Oct-2023"/>
  </r>
  <r>
    <n v="976"/>
    <n v="67"/>
    <n v="69"/>
    <n v="1952"/>
    <n v="8"/>
    <s v="Female"/>
    <s v="198 Lincoln Street"/>
    <n v="41.09"/>
    <n v="-73.42"/>
    <n v="30736"/>
    <n v="62669"/>
    <n v="70317"/>
    <n v="760"/>
    <n v="5"/>
    <d v="1905-07-15T00:00:00"/>
    <n v="6"/>
    <n v="2"/>
    <d v="2023-06-02T00:00:00"/>
    <s v="Jun-2023"/>
  </r>
  <r>
    <n v="71"/>
    <n v="39"/>
    <n v="69"/>
    <n v="1980"/>
    <n v="5"/>
    <s v="Male"/>
    <s v="164 Ocean View Street"/>
    <n v="43.44"/>
    <n v="-93.21"/>
    <n v="16087"/>
    <n v="32801"/>
    <n v="44496"/>
    <n v="701"/>
    <n v="2"/>
    <d v="1905-07-15T00:00:00"/>
    <n v="5"/>
    <n v="21"/>
    <d v="2023-05-21T00:00:00"/>
    <s v="May-2023"/>
  </r>
  <r>
    <n v="375"/>
    <n v="50"/>
    <n v="66"/>
    <n v="1970"/>
    <n v="2"/>
    <s v="Female"/>
    <s v="4492 Grant Drive"/>
    <n v="35.700000000000003"/>
    <n v="-81.209999999999994"/>
    <n v="18444"/>
    <n v="37617"/>
    <n v="57746"/>
    <n v="695"/>
    <n v="3"/>
    <d v="1905-07-15T00:00:00"/>
    <n v="9"/>
    <n v="18"/>
    <d v="2023-09-18T00:00:00"/>
    <s v="Sep-2023"/>
  </r>
  <r>
    <n v="403"/>
    <n v="33"/>
    <n v="72"/>
    <n v="1986"/>
    <n v="7"/>
    <s v="Male"/>
    <s v="699 Third Avenue"/>
    <n v="32.15"/>
    <n v="-94.79"/>
    <n v="17898"/>
    <n v="36496"/>
    <n v="119670"/>
    <n v="759"/>
    <n v="1"/>
    <d v="1905-07-15T00:00:00"/>
    <n v="11"/>
    <n v="4"/>
    <d v="2023-11-04T00:00:00"/>
    <s v="Nov-2023"/>
  </r>
  <r>
    <n v="983"/>
    <n v="77"/>
    <n v="67"/>
    <n v="1942"/>
    <n v="8"/>
    <s v="Male"/>
    <s v="8407 Forest Drive"/>
    <n v="43.45"/>
    <n v="-76.5"/>
    <n v="20447"/>
    <n v="47993"/>
    <n v="3080"/>
    <n v="827"/>
    <n v="5"/>
    <d v="1905-07-14T00:00:00"/>
    <n v="7"/>
    <n v="14"/>
    <d v="2022-07-14T00:00:00"/>
    <s v="Jul-2022"/>
  </r>
  <r>
    <n v="435"/>
    <n v="71"/>
    <n v="66"/>
    <n v="1948"/>
    <n v="8"/>
    <s v="Female"/>
    <s v="5023 11th Avenue"/>
    <n v="37.06"/>
    <n v="-113.57"/>
    <n v="15881"/>
    <n v="23350"/>
    <n v="19515"/>
    <n v="679"/>
    <n v="2"/>
    <d v="1905-07-14T00:00:00"/>
    <n v="3"/>
    <n v="4"/>
    <d v="2022-03-04T00:00:00"/>
    <s v="Mar-2022"/>
  </r>
  <r>
    <n v="542"/>
    <n v="52"/>
    <n v="65"/>
    <n v="1967"/>
    <n v="7"/>
    <s v="Female"/>
    <s v="4092 El Camino Lane"/>
    <n v="35.46"/>
    <n v="-97.51"/>
    <n v="14465"/>
    <n v="29496"/>
    <n v="49681"/>
    <n v="704"/>
    <n v="5"/>
    <d v="1905-07-14T00:00:00"/>
    <n v="10"/>
    <n v="26"/>
    <d v="2022-10-26T00:00:00"/>
    <s v="Oct-2022"/>
  </r>
  <r>
    <n v="1090"/>
    <n v="59"/>
    <n v="66"/>
    <n v="1960"/>
    <n v="10"/>
    <s v="Female"/>
    <s v="102 Burns Boulevard"/>
    <n v="40.68"/>
    <n v="-75.22"/>
    <n v="21005"/>
    <n v="42825"/>
    <n v="105122"/>
    <n v="850"/>
    <n v="5"/>
    <d v="1905-07-13T00:00:00"/>
    <n v="1"/>
    <n v="25"/>
    <d v="2021-01-25T00:00:00"/>
    <s v="Jan-2021"/>
  </r>
  <r>
    <n v="60"/>
    <n v="47"/>
    <n v="64"/>
    <n v="1972"/>
    <n v="8"/>
    <s v="Female"/>
    <s v="467 Birch Avenue"/>
    <n v="43.23"/>
    <n v="-77.06"/>
    <n v="16703"/>
    <n v="34057"/>
    <n v="59247"/>
    <n v="655"/>
    <n v="4"/>
    <d v="1905-07-13T00:00:00"/>
    <n v="5"/>
    <n v="28"/>
    <d v="2021-05-28T00:00:00"/>
    <s v="May-2021"/>
  </r>
  <r>
    <n v="287"/>
    <n v="42"/>
    <n v="73"/>
    <n v="1977"/>
    <n v="8"/>
    <s v="Female"/>
    <s v="152 El Camino Boulevard"/>
    <n v="29.31"/>
    <n v="-95.01"/>
    <n v="21178"/>
    <n v="43181"/>
    <n v="57199"/>
    <n v="710"/>
    <n v="3"/>
    <d v="1905-07-14T00:00:00"/>
    <n v="11"/>
    <n v="26"/>
    <d v="2022-11-26T00:00:00"/>
    <s v="Nov-2022"/>
  </r>
  <r>
    <n v="1857"/>
    <n v="32"/>
    <n v="66"/>
    <n v="1987"/>
    <n v="8"/>
    <s v="Male"/>
    <s v="4063 Burns Boulevard"/>
    <n v="40.770000000000003"/>
    <n v="-74.39"/>
    <n v="47698"/>
    <n v="97248"/>
    <n v="197100"/>
    <n v="775"/>
    <n v="5"/>
    <d v="1905-07-15T00:00:00"/>
    <n v="8"/>
    <n v="10"/>
    <d v="2023-08-10T00:00:00"/>
    <s v="Aug-2023"/>
  </r>
  <r>
    <n v="1291"/>
    <n v="43"/>
    <n v="64"/>
    <n v="1976"/>
    <n v="11"/>
    <s v="Male"/>
    <s v="582 Essex Street"/>
    <n v="38.21"/>
    <n v="-91.16"/>
    <n v="17101"/>
    <n v="34869"/>
    <n v="53381"/>
    <n v="699"/>
    <n v="2"/>
    <d v="1905-07-13T00:00:00"/>
    <n v="7"/>
    <n v="18"/>
    <d v="2021-07-18T00:00:00"/>
    <s v="Jul-2021"/>
  </r>
  <r>
    <n v="408"/>
    <n v="58"/>
    <n v="62"/>
    <n v="1961"/>
    <n v="4"/>
    <s v="Female"/>
    <s v="690 Hill Lane"/>
    <n v="45.4"/>
    <n v="-91.84"/>
    <n v="15371"/>
    <n v="31343"/>
    <n v="49537"/>
    <n v="741"/>
    <n v="3"/>
    <d v="1905-07-13T00:00:00"/>
    <n v="6"/>
    <n v="1"/>
    <d v="2021-06-01T00:00:00"/>
    <s v="Jun-2021"/>
  </r>
  <r>
    <n v="173"/>
    <n v="63"/>
    <n v="62"/>
    <n v="1956"/>
    <n v="5"/>
    <s v="Female"/>
    <s v="440 North Street"/>
    <n v="32.450000000000003"/>
    <n v="-99.73"/>
    <n v="16665"/>
    <n v="30399"/>
    <n v="19404"/>
    <n v="668"/>
    <n v="4"/>
    <d v="1905-07-13T00:00:00"/>
    <n v="5"/>
    <n v="19"/>
    <d v="2021-05-19T00:00:00"/>
    <s v="May-2021"/>
  </r>
  <r>
    <n v="1787"/>
    <n v="52"/>
    <n v="66"/>
    <n v="1967"/>
    <n v="9"/>
    <s v="Female"/>
    <s v="417 Hill Lane"/>
    <n v="38.04"/>
    <n v="-84.45"/>
    <n v="28583"/>
    <n v="58278"/>
    <n v="51539"/>
    <n v="689"/>
    <n v="6"/>
    <d v="1905-07-15T00:00:00"/>
    <n v="10"/>
    <n v="5"/>
    <d v="2023-10-05T00:00:00"/>
    <s v="Oct-2023"/>
  </r>
  <r>
    <n v="1800"/>
    <n v="62"/>
    <n v="55"/>
    <n v="1958"/>
    <n v="2"/>
    <s v="Male"/>
    <s v="506 Washington Lane"/>
    <n v="37.479999999999997"/>
    <n v="-86.29"/>
    <n v="14038"/>
    <n v="9445"/>
    <n v="14856"/>
    <n v="641"/>
    <n v="2"/>
    <d v="1905-07-15T00:00:00"/>
    <n v="12"/>
    <n v="9"/>
    <d v="2023-12-09T00:00:00"/>
    <s v="Dec-2023"/>
  </r>
  <r>
    <n v="438"/>
    <n v="32"/>
    <n v="66"/>
    <n v="1987"/>
    <n v="10"/>
    <s v="Female"/>
    <s v="12960 El Camino Lane"/>
    <n v="40.72"/>
    <n v="-74.17"/>
    <n v="16691"/>
    <n v="34034"/>
    <n v="55846"/>
    <n v="633"/>
    <n v="2"/>
    <d v="1905-07-14T00:00:00"/>
    <n v="10"/>
    <n v="23"/>
    <d v="2022-10-23T00:00:00"/>
    <s v="Oct-2022"/>
  </r>
  <r>
    <n v="1988"/>
    <n v="59"/>
    <n v="67"/>
    <n v="1960"/>
    <n v="8"/>
    <s v="Male"/>
    <s v="763 Essex Avenue"/>
    <n v="25.77"/>
    <n v="-80.2"/>
    <n v="53676"/>
    <n v="109440"/>
    <n v="180865"/>
    <n v="737"/>
    <n v="5"/>
    <d v="1905-07-14T00:00:00"/>
    <n v="4"/>
    <n v="24"/>
    <d v="2022-04-24T00:00:00"/>
    <s v="Apr-2022"/>
  </r>
  <r>
    <n v="1143"/>
    <n v="20"/>
    <n v="61"/>
    <n v="2000"/>
    <n v="2"/>
    <s v="Female"/>
    <s v="72 Lexington Avenue"/>
    <n v="40.549999999999997"/>
    <n v="-74.28"/>
    <n v="30587"/>
    <n v="62365"/>
    <n v="137710"/>
    <n v="606"/>
    <n v="1"/>
    <d v="1905-07-14T00:00:00"/>
    <n v="4"/>
    <n v="24"/>
    <d v="2022-04-24T00:00:00"/>
    <s v="Apr-2022"/>
  </r>
  <r>
    <n v="1250"/>
    <n v="85"/>
    <n v="67"/>
    <n v="1935"/>
    <n v="1"/>
    <s v="Female"/>
    <s v="872 Lake Avenue"/>
    <n v="40.01"/>
    <n v="-78.36"/>
    <n v="15262"/>
    <n v="38499"/>
    <n v="1493"/>
    <n v="746"/>
    <n v="5"/>
    <d v="1905-07-13T00:00:00"/>
    <n v="7"/>
    <n v="26"/>
    <d v="2021-07-26T00:00:00"/>
    <s v="Jul-2021"/>
  </r>
  <r>
    <n v="1767"/>
    <n v="21"/>
    <n v="65"/>
    <n v="1998"/>
    <n v="9"/>
    <s v="Female"/>
    <s v="3208 El Camino Street"/>
    <n v="39.700000000000003"/>
    <n v="-86.38"/>
    <n v="23355"/>
    <n v="47622"/>
    <n v="87054"/>
    <n v="709"/>
    <n v="2"/>
    <d v="1905-07-13T00:00:00"/>
    <n v="7"/>
    <n v="23"/>
    <d v="2021-07-23T00:00:00"/>
    <s v="Jul-2021"/>
  </r>
  <r>
    <n v="1072"/>
    <n v="48"/>
    <n v="62"/>
    <n v="1972"/>
    <n v="1"/>
    <s v="Female"/>
    <s v="940 First Drive"/>
    <n v="38.71"/>
    <n v="-92.08"/>
    <n v="19627"/>
    <n v="40017"/>
    <n v="75377"/>
    <n v="648"/>
    <n v="1"/>
    <d v="1905-07-13T00:00:00"/>
    <n v="1"/>
    <n v="19"/>
    <d v="2021-01-19T00:00:00"/>
    <s v="Jan-2021"/>
  </r>
  <r>
    <n v="1841"/>
    <n v="28"/>
    <n v="71"/>
    <n v="1991"/>
    <n v="5"/>
    <s v="Female"/>
    <s v="672 Grant Lane"/>
    <n v="29.98"/>
    <n v="-81.67"/>
    <n v="19805"/>
    <n v="40381"/>
    <n v="63008"/>
    <n v="730"/>
    <n v="3"/>
    <d v="1905-07-14T00:00:00"/>
    <n v="4"/>
    <n v="15"/>
    <d v="2022-04-15T00:00:00"/>
    <s v="Apr-2022"/>
  </r>
  <r>
    <n v="1202"/>
    <n v="63"/>
    <n v="65"/>
    <n v="1956"/>
    <n v="10"/>
    <s v="Female"/>
    <s v="881 Ocean View Street"/>
    <n v="41.83"/>
    <n v="-87.68"/>
    <n v="0"/>
    <n v="4"/>
    <n v="0"/>
    <n v="691"/>
    <n v="3"/>
    <d v="1905-07-15T00:00:00"/>
    <n v="12"/>
    <n v="19"/>
    <d v="2023-12-19T00:00:00"/>
    <s v="Dec-2023"/>
  </r>
  <r>
    <n v="235"/>
    <n v="32"/>
    <n v="67"/>
    <n v="1987"/>
    <n v="12"/>
    <s v="Female"/>
    <s v="7012 11th Lane"/>
    <n v="40.71"/>
    <n v="-73.989999999999995"/>
    <n v="23874"/>
    <n v="48676"/>
    <n v="110589"/>
    <n v="721"/>
    <n v="4"/>
    <d v="1905-07-15T00:00:00"/>
    <n v="10"/>
    <n v="7"/>
    <d v="2023-10-07T00:00:00"/>
    <s v="Oct-2023"/>
  </r>
  <r>
    <n v="1766"/>
    <n v="62"/>
    <n v="66"/>
    <n v="1957"/>
    <n v="9"/>
    <s v="Male"/>
    <s v="6076 Bayview Boulevard"/>
    <n v="43.06"/>
    <n v="-87.96"/>
    <n v="9995"/>
    <n v="20377"/>
    <n v="12092"/>
    <n v="789"/>
    <n v="4"/>
    <d v="1905-07-13T00:00:00"/>
    <n v="7"/>
    <n v="27"/>
    <d v="2021-07-27T00:00:00"/>
    <s v="Jul-2021"/>
  </r>
  <r>
    <n v="1702"/>
    <n v="53"/>
    <n v="68"/>
    <n v="1967"/>
    <n v="2"/>
    <s v="Female"/>
    <s v="75011 Lafayette Drive"/>
    <n v="33.99"/>
    <n v="-117.53"/>
    <n v="19851"/>
    <n v="40470"/>
    <n v="87086"/>
    <n v="691"/>
    <n v="5"/>
    <d v="1905-07-13T00:00:00"/>
    <n v="6"/>
    <n v="10"/>
    <d v="2021-06-10T00:00:00"/>
    <s v="Jun-2021"/>
  </r>
  <r>
    <n v="1142"/>
    <n v="52"/>
    <n v="62"/>
    <n v="1967"/>
    <n v="3"/>
    <s v="Male"/>
    <s v="544 Main Drive"/>
    <n v="42.15"/>
    <n v="-71.13"/>
    <n v="38878"/>
    <n v="79272"/>
    <n v="107029"/>
    <n v="716"/>
    <n v="3"/>
    <d v="1905-07-15T00:00:00"/>
    <n v="3"/>
    <n v="13"/>
    <d v="2023-03-13T00:00:00"/>
    <s v="Mar-2023"/>
  </r>
  <r>
    <n v="1653"/>
    <n v="42"/>
    <n v="63"/>
    <n v="1978"/>
    <n v="1"/>
    <s v="Male"/>
    <s v="603 Rose Avenue"/>
    <n v="41.85"/>
    <n v="-72.650000000000006"/>
    <n v="29261"/>
    <n v="59663"/>
    <n v="89579"/>
    <n v="681"/>
    <n v="1"/>
    <d v="1905-07-14T00:00:00"/>
    <n v="10"/>
    <n v="20"/>
    <d v="2022-10-20T00:00:00"/>
    <s v="Oct-2022"/>
  </r>
  <r>
    <n v="1982"/>
    <n v="30"/>
    <n v="71"/>
    <n v="1990"/>
    <n v="2"/>
    <s v="Male"/>
    <s v="5737 Washington Boulevard"/>
    <n v="40.130000000000003"/>
    <n v="-75.06"/>
    <n v="34043"/>
    <n v="69412"/>
    <n v="64273"/>
    <n v="699"/>
    <n v="2"/>
    <d v="1905-07-14T00:00:00"/>
    <n v="7"/>
    <n v="17"/>
    <d v="2022-07-17T00:00:00"/>
    <s v="Jul-2022"/>
  </r>
  <r>
    <n v="1423"/>
    <n v="23"/>
    <n v="55"/>
    <n v="1996"/>
    <n v="3"/>
    <s v="Female"/>
    <s v="989 Hill Avenue"/>
    <n v="28.8"/>
    <n v="-81.88"/>
    <n v="11204"/>
    <n v="22844"/>
    <n v="37625"/>
    <n v="689"/>
    <n v="1"/>
    <d v="1905-07-14T00:00:00"/>
    <n v="3"/>
    <n v="10"/>
    <d v="2022-03-10T00:00:00"/>
    <s v="Mar-2022"/>
  </r>
  <r>
    <n v="48"/>
    <n v="69"/>
    <n v="63"/>
    <n v="1950"/>
    <n v="4"/>
    <s v="Male"/>
    <s v="5233 Valley Stream Street"/>
    <n v="35.11"/>
    <n v="-106.62"/>
    <n v="20993"/>
    <n v="16542"/>
    <n v="36831"/>
    <n v="733"/>
    <n v="3"/>
    <d v="1905-07-13T00:00:00"/>
    <n v="4"/>
    <n v="24"/>
    <d v="2021-04-24T00:00:00"/>
    <s v="Apr-2021"/>
  </r>
  <r>
    <n v="1582"/>
    <n v="23"/>
    <n v="71"/>
    <n v="1996"/>
    <n v="10"/>
    <s v="Female"/>
    <s v="515 Tenth Lane"/>
    <n v="36.46"/>
    <n v="-121.82"/>
    <n v="29174"/>
    <n v="59479"/>
    <n v="69645"/>
    <n v="688"/>
    <n v="1"/>
    <d v="1905-07-14T00:00:00"/>
    <n v="2"/>
    <n v="10"/>
    <d v="2022-02-10T00:00:00"/>
    <s v="Feb-2022"/>
  </r>
  <r>
    <n v="656"/>
    <n v="61"/>
    <n v="64"/>
    <n v="1958"/>
    <n v="5"/>
    <s v="Female"/>
    <s v="98 Ninth Street"/>
    <n v="35.06"/>
    <n v="-85.09"/>
    <n v="25814"/>
    <n v="52633"/>
    <n v="137109"/>
    <n v="704"/>
    <n v="1"/>
    <d v="1905-07-15T00:00:00"/>
    <n v="7"/>
    <n v="20"/>
    <d v="2023-07-20T00:00:00"/>
    <s v="Jul-2023"/>
  </r>
  <r>
    <n v="500"/>
    <n v="21"/>
    <n v="67"/>
    <n v="1998"/>
    <n v="4"/>
    <s v="Female"/>
    <s v="4497 Summit Boulevard"/>
    <n v="36.5"/>
    <n v="-80.61"/>
    <n v="15286"/>
    <n v="31167"/>
    <n v="29342"/>
    <n v="749"/>
    <n v="3"/>
    <d v="1905-07-14T00:00:00"/>
    <n v="3"/>
    <n v="21"/>
    <d v="2022-03-21T00:00:00"/>
    <s v="Mar-2022"/>
  </r>
  <r>
    <n v="1862"/>
    <n v="25"/>
    <n v="65"/>
    <n v="1994"/>
    <n v="4"/>
    <s v="Female"/>
    <s v="7111 Lexington Avenue"/>
    <n v="41.57"/>
    <n v="-93.61"/>
    <n v="18568"/>
    <n v="37864"/>
    <n v="57052"/>
    <n v="686"/>
    <n v="1"/>
    <d v="1905-07-15T00:00:00"/>
    <n v="2"/>
    <n v="25"/>
    <d v="2023-02-25T00:00:00"/>
    <s v="Feb-2023"/>
  </r>
  <r>
    <n v="1850"/>
    <n v="18"/>
    <n v="61"/>
    <n v="2001"/>
    <n v="9"/>
    <s v="Female"/>
    <s v="293 South Street"/>
    <n v="31.94"/>
    <n v="-94.85"/>
    <n v="16183"/>
    <n v="32998"/>
    <n v="45196"/>
    <n v="736"/>
    <n v="1"/>
    <d v="1905-07-13T00:00:00"/>
    <n v="8"/>
    <n v="5"/>
    <d v="2021-08-05T00:00:00"/>
    <s v="Aug-2021"/>
  </r>
  <r>
    <n v="1808"/>
    <n v="31"/>
    <n v="69"/>
    <n v="1988"/>
    <n v="8"/>
    <s v="Female"/>
    <s v="1415 Sixth Street"/>
    <n v="32.020000000000003"/>
    <n v="-102.1"/>
    <n v="17329"/>
    <n v="35331"/>
    <n v="55566"/>
    <n v="697"/>
    <n v="4"/>
    <d v="1905-07-15T00:00:00"/>
    <n v="2"/>
    <n v="2"/>
    <d v="2023-02-02T00:00:00"/>
    <s v="Feb-2023"/>
  </r>
  <r>
    <n v="277"/>
    <n v="46"/>
    <n v="68"/>
    <n v="1974"/>
    <n v="2"/>
    <s v="Male"/>
    <s v="2292 South Street"/>
    <n v="33.770000000000003"/>
    <n v="-89.81"/>
    <n v="15568"/>
    <n v="31739"/>
    <n v="81905"/>
    <n v="799"/>
    <n v="5"/>
    <d v="1905-07-13T00:00:00"/>
    <n v="12"/>
    <n v="25"/>
    <d v="2021-12-25T00:00:00"/>
    <s v="Dec-2021"/>
  </r>
  <r>
    <n v="1716"/>
    <n v="18"/>
    <n v="65"/>
    <n v="2001"/>
    <n v="4"/>
    <s v="Female"/>
    <s v="1692 Hillside Avenue"/>
    <n v="32.21"/>
    <n v="-98.67"/>
    <n v="12583"/>
    <n v="25654"/>
    <n v="55761"/>
    <n v="746"/>
    <n v="1"/>
    <d v="1905-07-13T00:00:00"/>
    <n v="8"/>
    <n v="2"/>
    <d v="2021-08-02T00:00:00"/>
    <s v="Aug-2021"/>
  </r>
  <r>
    <n v="516"/>
    <n v="35"/>
    <n v="66"/>
    <n v="1984"/>
    <n v="10"/>
    <s v="Male"/>
    <s v="34 Summit Drive"/>
    <n v="32.61"/>
    <n v="-117.03"/>
    <n v="16942"/>
    <n v="34542"/>
    <n v="35474"/>
    <n v="697"/>
    <n v="4"/>
    <d v="1905-07-15T00:00:00"/>
    <n v="5"/>
    <n v="21"/>
    <d v="2023-05-21T00:00:00"/>
    <s v="May-2023"/>
  </r>
  <r>
    <n v="620"/>
    <n v="26"/>
    <n v="61"/>
    <n v="1993"/>
    <n v="5"/>
    <s v="Male"/>
    <s v="930 Mill Drive"/>
    <n v="37.799999999999997"/>
    <n v="-89.03"/>
    <n v="16397"/>
    <n v="33437"/>
    <n v="56690"/>
    <n v="588"/>
    <n v="1"/>
    <d v="1905-07-15T00:00:00"/>
    <n v="12"/>
    <n v="4"/>
    <d v="2023-12-04T00:00:00"/>
    <s v="Dec-2023"/>
  </r>
  <r>
    <n v="159"/>
    <n v="53"/>
    <n v="69"/>
    <n v="1966"/>
    <n v="7"/>
    <s v="Male"/>
    <s v="274 Summit Street"/>
    <n v="32.79"/>
    <n v="-96.76"/>
    <n v="13799"/>
    <n v="28134"/>
    <n v="20231"/>
    <n v="707"/>
    <n v="3"/>
    <d v="1905-07-13T00:00:00"/>
    <n v="6"/>
    <n v="14"/>
    <d v="2021-06-14T00:00:00"/>
    <s v="Jun-2021"/>
  </r>
  <r>
    <n v="478"/>
    <n v="54"/>
    <n v="71"/>
    <n v="1965"/>
    <n v="9"/>
    <s v="Male"/>
    <s v="9939 Mill Lane"/>
    <n v="34.049999999999997"/>
    <n v="-84.07"/>
    <n v="35710"/>
    <n v="72807"/>
    <n v="0"/>
    <n v="803"/>
    <n v="3"/>
    <d v="1905-07-14T00:00:00"/>
    <n v="4"/>
    <n v="3"/>
    <d v="2022-04-03T00:00:00"/>
    <s v="Apr-2022"/>
  </r>
  <r>
    <n v="772"/>
    <n v="62"/>
    <n v="65"/>
    <n v="1957"/>
    <n v="10"/>
    <s v="Female"/>
    <s v="24684 Ocean View Boulevard"/>
    <n v="45.47"/>
    <n v="-122.37"/>
    <n v="22599"/>
    <n v="46075"/>
    <n v="139335"/>
    <n v="741"/>
    <n v="3"/>
    <d v="1905-07-15T00:00:00"/>
    <n v="1"/>
    <n v="6"/>
    <d v="2023-01-06T00:00:00"/>
    <s v="Jan-2023"/>
  </r>
  <r>
    <n v="1537"/>
    <n v="35"/>
    <n v="69"/>
    <n v="1984"/>
    <n v="6"/>
    <s v="Female"/>
    <s v="4395 Bayview Lane"/>
    <n v="47.69"/>
    <n v="-117.19"/>
    <n v="17760"/>
    <n v="36213"/>
    <n v="48364"/>
    <n v="637"/>
    <n v="1"/>
    <d v="1905-07-13T00:00:00"/>
    <n v="11"/>
    <n v="15"/>
    <d v="2021-11-15T00:00:00"/>
    <s v="Nov-2021"/>
  </r>
  <r>
    <n v="1429"/>
    <n v="62"/>
    <n v="66"/>
    <n v="1957"/>
    <n v="7"/>
    <s v="Female"/>
    <s v="4823 Lincoln Drive"/>
    <n v="39.76"/>
    <n v="-104.87"/>
    <n v="16459"/>
    <n v="33556"/>
    <n v="10619"/>
    <n v="799"/>
    <n v="4"/>
    <d v="1905-07-15T00:00:00"/>
    <n v="1"/>
    <n v="15"/>
    <d v="2023-01-15T00:00:00"/>
    <s v="Jan-2023"/>
  </r>
  <r>
    <n v="1228"/>
    <n v="54"/>
    <n v="61"/>
    <n v="1965"/>
    <n v="7"/>
    <s v="Male"/>
    <s v="456 Sixth Boulevard"/>
    <n v="30.26"/>
    <n v="-97.74"/>
    <n v="23287"/>
    <n v="47482"/>
    <n v="59590"/>
    <n v="726"/>
    <n v="5"/>
    <d v="1905-07-13T00:00:00"/>
    <n v="5"/>
    <n v="22"/>
    <d v="2021-05-22T00:00:00"/>
    <s v="May-2021"/>
  </r>
  <r>
    <n v="991"/>
    <n v="52"/>
    <n v="60"/>
    <n v="1967"/>
    <n v="8"/>
    <s v="Male"/>
    <s v="3740 Ocean Lane"/>
    <n v="41.37"/>
    <n v="-82.1"/>
    <n v="18110"/>
    <n v="36927"/>
    <n v="54145"/>
    <n v="554"/>
    <n v="1"/>
    <d v="1905-07-15T00:00:00"/>
    <n v="9"/>
    <n v="22"/>
    <d v="2023-09-22T00:00:00"/>
    <s v="Sep-2023"/>
  </r>
  <r>
    <n v="1249"/>
    <n v="18"/>
    <n v="65"/>
    <n v="2002"/>
    <n v="1"/>
    <s v="Female"/>
    <s v="24 Lafayette Street"/>
    <n v="30.84"/>
    <n v="-83.27"/>
    <n v="19681"/>
    <n v="40131"/>
    <n v="48468"/>
    <n v="721"/>
    <n v="1"/>
    <d v="1905-07-14T00:00:00"/>
    <n v="1"/>
    <n v="1"/>
    <d v="2022-01-01T00:00:00"/>
    <s v="Jan-2022"/>
  </r>
  <r>
    <n v="1242"/>
    <n v="52"/>
    <n v="69"/>
    <n v="1967"/>
    <n v="10"/>
    <s v="Female"/>
    <s v="549 Tenth Avenue"/>
    <n v="41.83"/>
    <n v="-87.68"/>
    <n v="14963"/>
    <n v="30509"/>
    <n v="56953"/>
    <n v="641"/>
    <n v="2"/>
    <d v="1905-07-14T00:00:00"/>
    <n v="10"/>
    <n v="12"/>
    <d v="2022-10-12T00:00:00"/>
    <s v="Oct-2022"/>
  </r>
  <r>
    <n v="1759"/>
    <n v="87"/>
    <n v="69"/>
    <n v="1932"/>
    <n v="11"/>
    <s v="Female"/>
    <s v="983 George Boulevard"/>
    <n v="33.270000000000003"/>
    <n v="-117.28"/>
    <n v="22270"/>
    <n v="33279"/>
    <n v="1642"/>
    <n v="778"/>
    <n v="6"/>
    <d v="1905-07-14T00:00:00"/>
    <n v="6"/>
    <n v="28"/>
    <d v="2022-06-28T00:00:00"/>
    <s v="Jun-2022"/>
  </r>
  <r>
    <n v="1058"/>
    <n v="61"/>
    <n v="67"/>
    <n v="1958"/>
    <n v="3"/>
    <s v="Male"/>
    <s v="5363 Tenth Lane"/>
    <n v="36.18"/>
    <n v="-87.34"/>
    <n v="17261"/>
    <n v="35196"/>
    <n v="51751"/>
    <n v="684"/>
    <n v="4"/>
    <d v="1905-07-14T00:00:00"/>
    <n v="7"/>
    <n v="22"/>
    <d v="2022-07-22T00:00:00"/>
    <s v="Jul-2022"/>
  </r>
  <r>
    <n v="1730"/>
    <n v="52"/>
    <n v="65"/>
    <n v="1967"/>
    <n v="10"/>
    <s v="Female"/>
    <s v="445 West Boulevard"/>
    <n v="40.71"/>
    <n v="-74.06"/>
    <n v="21642"/>
    <n v="44128"/>
    <n v="148684"/>
    <n v="739"/>
    <n v="3"/>
    <d v="1905-07-14T00:00:00"/>
    <n v="7"/>
    <n v="10"/>
    <d v="2022-07-10T00:00:00"/>
    <s v="Jul-2022"/>
  </r>
  <r>
    <n v="1632"/>
    <n v="20"/>
    <n v="70"/>
    <n v="1999"/>
    <n v="8"/>
    <s v="Female"/>
    <s v="885 Bayview Lane"/>
    <n v="46.87"/>
    <n v="-96.81"/>
    <n v="22214"/>
    <n v="45292"/>
    <n v="88917"/>
    <n v="660"/>
    <n v="4"/>
    <d v="1905-07-14T00:00:00"/>
    <n v="11"/>
    <n v="2"/>
    <d v="2022-11-02T00:00:00"/>
    <s v="Nov-2022"/>
  </r>
  <r>
    <n v="1224"/>
    <n v="42"/>
    <n v="66"/>
    <n v="1977"/>
    <n v="9"/>
    <s v="Male"/>
    <s v="763 Lexington Avenue"/>
    <n v="38.99"/>
    <n v="-76.930000000000007"/>
    <n v="26224"/>
    <n v="53464"/>
    <n v="20683"/>
    <n v="751"/>
    <n v="4"/>
    <d v="1905-07-14T00:00:00"/>
    <n v="12"/>
    <n v="21"/>
    <d v="2022-12-21T00:00:00"/>
    <s v="Dec-2022"/>
  </r>
  <r>
    <n v="1940"/>
    <n v="40"/>
    <n v="65"/>
    <n v="1979"/>
    <n v="10"/>
    <s v="Female"/>
    <s v="464 Lake Drive"/>
    <n v="40.74"/>
    <n v="-73.849999999999994"/>
    <n v="13177"/>
    <n v="26865"/>
    <n v="19529"/>
    <n v="826"/>
    <n v="5"/>
    <d v="1905-07-14T00:00:00"/>
    <n v="9"/>
    <n v="26"/>
    <d v="2022-09-26T00:00:00"/>
    <s v="Sep-2022"/>
  </r>
  <r>
    <n v="1132"/>
    <n v="18"/>
    <n v="69"/>
    <n v="2002"/>
    <n v="2"/>
    <s v="Female"/>
    <s v="2668 Lafayette Avenue"/>
    <n v="28.4"/>
    <n v="-80.599999999999994"/>
    <n v="20392"/>
    <n v="41579"/>
    <n v="50190"/>
    <n v="694"/>
    <n v="2"/>
    <d v="1905-07-14T00:00:00"/>
    <n v="6"/>
    <n v="5"/>
    <d v="2022-06-05T00:00:00"/>
    <s v="Jun-2022"/>
  </r>
  <r>
    <n v="895"/>
    <n v="46"/>
    <n v="70"/>
    <n v="1973"/>
    <n v="8"/>
    <s v="Female"/>
    <s v="9503 South Street"/>
    <n v="34.229999999999997"/>
    <n v="-116.86"/>
    <n v="15515"/>
    <n v="31632"/>
    <n v="76538"/>
    <n v="832"/>
    <n v="3"/>
    <d v="1905-07-13T00:00:00"/>
    <n v="12"/>
    <n v="17"/>
    <d v="2021-12-17T00:00:00"/>
    <s v="Dec-2021"/>
  </r>
  <r>
    <n v="1556"/>
    <n v="30"/>
    <n v="67"/>
    <n v="1989"/>
    <n v="7"/>
    <s v="Female"/>
    <s v="594 Mountain View Street"/>
    <n v="46.8"/>
    <n v="-100.76"/>
    <n v="23679"/>
    <n v="48277"/>
    <n v="110153"/>
    <n v="740"/>
    <n v="4"/>
    <d v="1905-07-14T00:00:00"/>
    <n v="1"/>
    <n v="28"/>
    <d v="2022-01-28T00:00:00"/>
    <s v="Jan-2022"/>
  </r>
  <r>
    <n v="1025"/>
    <n v="19"/>
    <n v="62"/>
    <n v="2000"/>
    <n v="10"/>
    <s v="Male"/>
    <s v="122 11th Drive"/>
    <n v="34.049999999999997"/>
    <n v="-79.75"/>
    <n v="16393"/>
    <n v="33426"/>
    <n v="51699"/>
    <n v="664"/>
    <n v="4"/>
    <d v="1905-07-14T00:00:00"/>
    <n v="9"/>
    <n v="26"/>
    <d v="2022-09-26T00:00:00"/>
    <s v="Sep-2022"/>
  </r>
  <r>
    <n v="1972"/>
    <n v="73"/>
    <n v="68"/>
    <n v="1946"/>
    <n v="3"/>
    <s v="Female"/>
    <s v="3802 Maple Street"/>
    <n v="41.47"/>
    <n v="-81.67"/>
    <n v="9389"/>
    <n v="13089"/>
    <n v="10928"/>
    <n v="772"/>
    <n v="4"/>
    <d v="1905-07-14T00:00:00"/>
    <n v="12"/>
    <n v="18"/>
    <d v="2022-12-18T00:00:00"/>
    <s v="Dec-2022"/>
  </r>
  <r>
    <n v="86"/>
    <n v="24"/>
    <n v="65"/>
    <n v="1995"/>
    <n v="6"/>
    <s v="Male"/>
    <s v="7675 Main Boulevard"/>
    <n v="33"/>
    <n v="-81.3"/>
    <n v="11384"/>
    <n v="23212"/>
    <n v="25138"/>
    <n v="799"/>
    <n v="3"/>
    <d v="1905-07-13T00:00:00"/>
    <n v="9"/>
    <n v="3"/>
    <d v="2021-09-03T00:00:00"/>
    <s v="Sep-2021"/>
  </r>
  <r>
    <n v="344"/>
    <n v="18"/>
    <n v="63"/>
    <n v="2002"/>
    <n v="1"/>
    <s v="Male"/>
    <s v="7193 George Boulevard"/>
    <n v="34.22"/>
    <n v="-118.59"/>
    <n v="24074"/>
    <n v="49084"/>
    <n v="106863"/>
    <n v="577"/>
    <n v="3"/>
    <d v="1905-07-13T00:00:00"/>
    <n v="2"/>
    <n v="19"/>
    <d v="2021-02-19T00:00:00"/>
    <s v="Feb-2021"/>
  </r>
  <r>
    <n v="1189"/>
    <n v="63"/>
    <n v="68"/>
    <n v="1956"/>
    <n v="11"/>
    <s v="Female"/>
    <s v="412 Spruce Boulevard"/>
    <n v="42.66"/>
    <n v="-73.790000000000006"/>
    <n v="15490"/>
    <n v="31582"/>
    <n v="23359"/>
    <n v="693"/>
    <n v="4"/>
    <d v="1905-07-14T00:00:00"/>
    <n v="7"/>
    <n v="26"/>
    <d v="2022-07-26T00:00:00"/>
    <s v="Jul-2022"/>
  </r>
  <r>
    <n v="921"/>
    <n v="74"/>
    <n v="66"/>
    <n v="1945"/>
    <n v="5"/>
    <s v="Male"/>
    <s v="960 Mill Lane"/>
    <n v="42.98"/>
    <n v="-77.67"/>
    <n v="26072"/>
    <n v="54013"/>
    <n v="3628"/>
    <n v="779"/>
    <n v="8"/>
    <d v="1905-07-15T00:00:00"/>
    <n v="6"/>
    <n v="17"/>
    <d v="2023-06-17T00:00:00"/>
    <s v="Jun-2023"/>
  </r>
  <r>
    <n v="393"/>
    <n v="41"/>
    <n v="64"/>
    <n v="1978"/>
    <n v="12"/>
    <s v="Male"/>
    <s v="3536 Burns Street"/>
    <n v="33.44"/>
    <n v="-94.07"/>
    <n v="15884"/>
    <n v="32387"/>
    <n v="65171"/>
    <n v="765"/>
    <n v="1"/>
    <d v="1905-07-15T00:00:00"/>
    <n v="3"/>
    <n v="21"/>
    <d v="2023-03-21T00:00:00"/>
    <s v="Mar-2023"/>
  </r>
  <r>
    <n v="1254"/>
    <n v="61"/>
    <n v="65"/>
    <n v="1959"/>
    <n v="2"/>
    <s v="Female"/>
    <s v="576 Jefferson Boulevard"/>
    <n v="40.119999999999997"/>
    <n v="-88.64"/>
    <n v="16978"/>
    <n v="34619"/>
    <n v="13326"/>
    <n v="747"/>
    <n v="5"/>
    <d v="1905-07-13T00:00:00"/>
    <n v="11"/>
    <n v="19"/>
    <d v="2021-11-19T00:00:00"/>
    <s v="Nov-2021"/>
  </r>
  <r>
    <n v="212"/>
    <n v="52"/>
    <n v="67"/>
    <n v="1968"/>
    <n v="2"/>
    <s v="Male"/>
    <s v="142 First Drive"/>
    <n v="32.79"/>
    <n v="-96.76"/>
    <n v="13799"/>
    <n v="28137"/>
    <n v="88482"/>
    <n v="797"/>
    <n v="6"/>
    <d v="1905-07-14T00:00:00"/>
    <n v="11"/>
    <n v="26"/>
    <d v="2022-11-26T00:00:00"/>
    <s v="Nov-2022"/>
  </r>
  <r>
    <n v="1262"/>
    <n v="56"/>
    <n v="68"/>
    <n v="1963"/>
    <n v="11"/>
    <s v="Female"/>
    <s v="5814 Ocean Street"/>
    <n v="41.01"/>
    <n v="-121.47"/>
    <n v="13723"/>
    <n v="27981"/>
    <n v="62926"/>
    <n v="717"/>
    <n v="3"/>
    <d v="1905-07-15T00:00:00"/>
    <n v="12"/>
    <n v="6"/>
    <d v="2023-12-06T00:00:00"/>
    <s v="Dec-2023"/>
  </r>
  <r>
    <n v="122"/>
    <n v="65"/>
    <n v="66"/>
    <n v="1954"/>
    <n v="3"/>
    <s v="Female"/>
    <s v="6303 South Boulevard"/>
    <n v="29.69"/>
    <n v="-91.3"/>
    <n v="19237"/>
    <n v="39221"/>
    <n v="45409"/>
    <n v="786"/>
    <n v="4"/>
    <d v="1905-07-15T00:00:00"/>
    <n v="9"/>
    <n v="26"/>
    <d v="2023-09-26T00:00:00"/>
    <s v="Sep-2023"/>
  </r>
  <r>
    <n v="1118"/>
    <n v="25"/>
    <n v="70"/>
    <n v="1994"/>
    <n v="8"/>
    <s v="Female"/>
    <s v="166 Littlewood Lane"/>
    <n v="34.06"/>
    <n v="-118.35"/>
    <n v="40761"/>
    <n v="83104"/>
    <n v="222502"/>
    <n v="714"/>
    <n v="5"/>
    <d v="1905-07-14T00:00:00"/>
    <n v="7"/>
    <n v="11"/>
    <d v="2022-07-11T00:00:00"/>
    <s v="Jul-2022"/>
  </r>
  <r>
    <n v="974"/>
    <n v="59"/>
    <n v="65"/>
    <n v="1960"/>
    <n v="9"/>
    <s v="Male"/>
    <s v="948 Federal Drive"/>
    <n v="34.729999999999997"/>
    <n v="-82.25"/>
    <n v="23966"/>
    <n v="48867"/>
    <n v="92873"/>
    <n v="644"/>
    <n v="2"/>
    <d v="1905-07-13T00:00:00"/>
    <n v="5"/>
    <n v="23"/>
    <d v="2021-05-23T00:00:00"/>
    <s v="May-2021"/>
  </r>
  <r>
    <n v="1274"/>
    <n v="49"/>
    <n v="61"/>
    <n v="1970"/>
    <n v="4"/>
    <s v="Female"/>
    <s v="824 West Drive"/>
    <n v="41.95"/>
    <n v="-71.7"/>
    <n v="24260"/>
    <n v="49464"/>
    <n v="123198"/>
    <n v="705"/>
    <n v="6"/>
    <d v="1905-07-15T00:00:00"/>
    <n v="6"/>
    <n v="14"/>
    <d v="2023-06-14T00:00:00"/>
    <s v="Jun-2023"/>
  </r>
  <r>
    <n v="1453"/>
    <n v="37"/>
    <n v="73"/>
    <n v="1982"/>
    <n v="11"/>
    <s v="Female"/>
    <s v="4830 Ocean Drive"/>
    <n v="33.729999999999997"/>
    <n v="-87.28"/>
    <n v="17716"/>
    <n v="36122"/>
    <n v="51593"/>
    <n v="641"/>
    <n v="2"/>
    <d v="1905-07-13T00:00:00"/>
    <n v="8"/>
    <n v="18"/>
    <d v="2021-08-18T00:00:00"/>
    <s v="Aug-2021"/>
  </r>
  <r>
    <n v="337"/>
    <n v="20"/>
    <n v="74"/>
    <n v="1999"/>
    <n v="9"/>
    <s v="Male"/>
    <s v="2539 Hill Street"/>
    <n v="41.69"/>
    <n v="-71.510000000000005"/>
    <n v="22701"/>
    <n v="46284"/>
    <n v="46220"/>
    <n v="850"/>
    <n v="1"/>
    <d v="1905-07-15T00:00:00"/>
    <n v="2"/>
    <n v="8"/>
    <d v="2023-02-08T00:00:00"/>
    <s v="Feb-2023"/>
  </r>
  <r>
    <n v="1023"/>
    <n v="49"/>
    <n v="69"/>
    <n v="1970"/>
    <n v="10"/>
    <s v="Female"/>
    <s v="990 Burns Boulevard"/>
    <n v="35.25"/>
    <n v="-81.17"/>
    <n v="23879"/>
    <n v="48688"/>
    <n v="81995"/>
    <n v="679"/>
    <n v="1"/>
    <d v="1905-07-13T00:00:00"/>
    <n v="7"/>
    <n v="15"/>
    <d v="2021-07-15T00:00:00"/>
    <s v="Jul-2021"/>
  </r>
  <r>
    <n v="1903"/>
    <n v="50"/>
    <n v="68"/>
    <n v="1969"/>
    <n v="9"/>
    <s v="Female"/>
    <s v="9794 Essex Lane"/>
    <n v="47.68"/>
    <n v="-122.38"/>
    <n v="35031"/>
    <n v="71427"/>
    <n v="115702"/>
    <n v="709"/>
    <n v="3"/>
    <d v="1905-07-14T00:00:00"/>
    <n v="9"/>
    <n v="3"/>
    <d v="2022-09-03T00:00:00"/>
    <s v="Sep-2022"/>
  </r>
  <r>
    <n v="604"/>
    <n v="60"/>
    <n v="65"/>
    <n v="1959"/>
    <n v="12"/>
    <s v="Male"/>
    <s v="53 Madison Street"/>
    <n v="39.840000000000003"/>
    <n v="-75.709999999999994"/>
    <n v="34744"/>
    <n v="70840"/>
    <n v="52578"/>
    <n v="736"/>
    <n v="4"/>
    <d v="1905-07-15T00:00:00"/>
    <n v="9"/>
    <n v="2"/>
    <d v="2023-09-02T00:00:00"/>
    <s v="Sep-2023"/>
  </r>
  <r>
    <n v="1637"/>
    <n v="32"/>
    <n v="66"/>
    <n v="1988"/>
    <n v="2"/>
    <s v="Female"/>
    <s v="8445 11th Lane"/>
    <n v="34.99"/>
    <n v="-80.86"/>
    <n v="26878"/>
    <n v="54804"/>
    <n v="172493"/>
    <n v="687"/>
    <n v="2"/>
    <d v="1905-07-15T00:00:00"/>
    <n v="5"/>
    <n v="14"/>
    <d v="2023-05-14T00:00:00"/>
    <s v="May-2023"/>
  </r>
  <r>
    <n v="1470"/>
    <n v="88"/>
    <n v="57"/>
    <n v="1931"/>
    <n v="9"/>
    <s v="Male"/>
    <s v="636 Main Avenue"/>
    <n v="30.79"/>
    <n v="-98.43"/>
    <n v="13088"/>
    <n v="22371"/>
    <n v="994"/>
    <n v="700"/>
    <n v="4"/>
    <d v="1905-07-13T00:00:00"/>
    <n v="1"/>
    <n v="19"/>
    <d v="2021-01-19T00:00:00"/>
    <s v="Jan-2021"/>
  </r>
  <r>
    <n v="1856"/>
    <n v="51"/>
    <n v="65"/>
    <n v="1968"/>
    <n v="11"/>
    <s v="Male"/>
    <s v="1209 George Drive"/>
    <n v="34.93"/>
    <n v="-78.72"/>
    <n v="18376"/>
    <n v="37467"/>
    <n v="50461"/>
    <n v="784"/>
    <n v="4"/>
    <d v="1905-07-14T00:00:00"/>
    <n v="11"/>
    <n v="26"/>
    <d v="2022-11-26T00:00:00"/>
    <s v="Nov-2022"/>
  </r>
  <r>
    <n v="907"/>
    <n v="32"/>
    <n v="71"/>
    <n v="1987"/>
    <n v="11"/>
    <s v="Male"/>
    <s v="2426 Littlewood Avenue"/>
    <n v="44.94"/>
    <n v="-93.1"/>
    <n v="30650"/>
    <n v="62492"/>
    <n v="18680"/>
    <n v="686"/>
    <n v="3"/>
    <d v="1905-07-13T00:00:00"/>
    <n v="8"/>
    <n v="27"/>
    <d v="2021-08-27T00:00:00"/>
    <s v="Aug-2021"/>
  </r>
  <r>
    <n v="1923"/>
    <n v="42"/>
    <n v="67"/>
    <n v="1977"/>
    <n v="8"/>
    <s v="Male"/>
    <s v="9387 Lincoln Boulevard"/>
    <n v="37.020000000000003"/>
    <n v="-93.47"/>
    <n v="17222"/>
    <n v="35119"/>
    <n v="57463"/>
    <n v="850"/>
    <n v="3"/>
    <d v="1905-07-15T00:00:00"/>
    <n v="11"/>
    <n v="27"/>
    <d v="2023-11-27T00:00:00"/>
    <s v="Nov-2023"/>
  </r>
  <r>
    <n v="674"/>
    <n v="63"/>
    <n v="66"/>
    <n v="1957"/>
    <n v="1"/>
    <s v="Female"/>
    <s v="13 Sixth Boulevard"/>
    <n v="32.729999999999997"/>
    <n v="-117.08"/>
    <n v="13805"/>
    <n v="28147"/>
    <n v="25987"/>
    <n v="756"/>
    <n v="7"/>
    <d v="1905-07-14T00:00:00"/>
    <n v="7"/>
    <n v="7"/>
    <d v="2022-07-07T00:00:00"/>
    <s v="Jul-2022"/>
  </r>
  <r>
    <n v="1665"/>
    <n v="19"/>
    <n v="62"/>
    <n v="2001"/>
    <n v="1"/>
    <s v="Male"/>
    <s v="3804 Ninth Street"/>
    <n v="33.94"/>
    <n v="-84.2"/>
    <n v="31677"/>
    <n v="64585"/>
    <n v="121851"/>
    <n v="665"/>
    <n v="1"/>
    <d v="1905-07-15T00:00:00"/>
    <n v="3"/>
    <n v="1"/>
    <d v="2023-03-01T00:00:00"/>
    <s v="Mar-2023"/>
  </r>
  <r>
    <n v="548"/>
    <n v="33"/>
    <n v="69"/>
    <n v="1986"/>
    <n v="6"/>
    <s v="Male"/>
    <s v="81 Wessex Drive"/>
    <n v="38.020000000000003"/>
    <n v="-121.3"/>
    <n v="14709"/>
    <n v="29996"/>
    <n v="44313"/>
    <n v="809"/>
    <n v="4"/>
    <d v="1905-07-14T00:00:00"/>
    <n v="12"/>
    <n v="24"/>
    <d v="2022-12-24T00:00:00"/>
    <s v="Dec-2022"/>
  </r>
  <r>
    <n v="209"/>
    <n v="61"/>
    <n v="67"/>
    <n v="1959"/>
    <n v="1"/>
    <s v="Female"/>
    <s v="2111 Burns Street"/>
    <n v="31.65"/>
    <n v="-106.15"/>
    <n v="14322"/>
    <n v="29206"/>
    <n v="25966"/>
    <n v="716"/>
    <n v="6"/>
    <d v="1905-07-14T00:00:00"/>
    <n v="5"/>
    <n v="22"/>
    <d v="2022-05-22T00:00:00"/>
    <s v="May-2022"/>
  </r>
  <r>
    <n v="730"/>
    <n v="51"/>
    <n v="69"/>
    <n v="1968"/>
    <n v="8"/>
    <s v="Male"/>
    <s v="932 Bayview Avenue"/>
    <n v="38.9"/>
    <n v="-94.68"/>
    <n v="41663"/>
    <n v="84944"/>
    <n v="57746"/>
    <n v="713"/>
    <n v="3"/>
    <d v="1905-07-15T00:00:00"/>
    <n v="2"/>
    <n v="19"/>
    <d v="2023-02-19T00:00:00"/>
    <s v="Feb-2023"/>
  </r>
  <r>
    <n v="670"/>
    <n v="21"/>
    <n v="71"/>
    <n v="1998"/>
    <n v="3"/>
    <s v="Female"/>
    <s v="7469 El Camino Street"/>
    <n v="42.31"/>
    <n v="-83.21"/>
    <n v="11773"/>
    <n v="24006"/>
    <n v="57226"/>
    <n v="801"/>
    <n v="2"/>
    <d v="1905-07-14T00:00:00"/>
    <n v="2"/>
    <n v="11"/>
    <d v="2022-02-11T00:00:00"/>
    <s v="Feb-2022"/>
  </r>
  <r>
    <n v="627"/>
    <n v="50"/>
    <n v="62"/>
    <n v="1969"/>
    <n v="11"/>
    <s v="Male"/>
    <s v="6669 Burns Street"/>
    <n v="41.83"/>
    <n v="-73.12"/>
    <n v="22401"/>
    <n v="45674"/>
    <n v="83331"/>
    <n v="717"/>
    <n v="1"/>
    <d v="1905-07-15T00:00:00"/>
    <n v="3"/>
    <n v="14"/>
    <d v="2023-03-14T00:00:00"/>
    <s v="Mar-2023"/>
  </r>
  <r>
    <n v="924"/>
    <n v="48"/>
    <n v="75"/>
    <n v="1972"/>
    <n v="1"/>
    <s v="Female"/>
    <s v="6126 Ocean View Boulevard"/>
    <n v="40.06"/>
    <n v="-85.84"/>
    <n v="19810"/>
    <n v="40392"/>
    <n v="52417"/>
    <n v="645"/>
    <n v="1"/>
    <d v="1905-07-13T00:00:00"/>
    <n v="6"/>
    <n v="27"/>
    <d v="2021-06-27T00:00:00"/>
    <s v="Jun-2021"/>
  </r>
  <r>
    <n v="894"/>
    <n v="41"/>
    <n v="68"/>
    <n v="1978"/>
    <n v="5"/>
    <s v="Female"/>
    <s v="1071 Lafayette Street"/>
    <n v="43.3"/>
    <n v="-71.33"/>
    <n v="19781"/>
    <n v="40334"/>
    <n v="65793"/>
    <n v="597"/>
    <n v="3"/>
    <d v="1905-07-13T00:00:00"/>
    <n v="4"/>
    <n v="16"/>
    <d v="2021-04-16T00:00:00"/>
    <s v="Apr-2021"/>
  </r>
  <r>
    <n v="1633"/>
    <n v="36"/>
    <n v="65"/>
    <n v="1984"/>
    <n v="1"/>
    <s v="Male"/>
    <s v="4172 Federal Drive"/>
    <n v="33.380000000000003"/>
    <n v="-111.87"/>
    <n v="21053"/>
    <n v="42927"/>
    <n v="132343"/>
    <n v="687"/>
    <n v="4"/>
    <d v="1905-07-14T00:00:00"/>
    <n v="3"/>
    <n v="25"/>
    <d v="2022-03-25T00:00:00"/>
    <s v="Mar-2022"/>
  </r>
  <r>
    <n v="1593"/>
    <n v="24"/>
    <n v="69"/>
    <n v="1995"/>
    <n v="12"/>
    <s v="Male"/>
    <s v="652 Maple Street"/>
    <n v="39.770000000000003"/>
    <n v="-84.19"/>
    <n v="18208"/>
    <n v="37122"/>
    <n v="58984"/>
    <n v="753"/>
    <n v="4"/>
    <d v="1905-07-14T00:00:00"/>
    <n v="2"/>
    <n v="26"/>
    <d v="2022-02-26T00:00:00"/>
    <s v="Feb-2022"/>
  </r>
  <r>
    <n v="720"/>
    <n v="36"/>
    <n v="65"/>
    <n v="1983"/>
    <n v="5"/>
    <s v="Female"/>
    <s v="980 Federal Drive"/>
    <n v="42.38"/>
    <n v="-83.1"/>
    <n v="9710"/>
    <n v="19800"/>
    <n v="40038"/>
    <n v="682"/>
    <n v="3"/>
    <d v="1905-07-14T00:00:00"/>
    <n v="11"/>
    <n v="19"/>
    <d v="2022-11-19T00:00:00"/>
    <s v="Nov-2022"/>
  </r>
  <r>
    <n v="264"/>
    <n v="49"/>
    <n v="67"/>
    <n v="1970"/>
    <n v="8"/>
    <s v="Male"/>
    <s v="468 Park Lane"/>
    <n v="40.229999999999997"/>
    <n v="-77.02"/>
    <n v="21728"/>
    <n v="44303"/>
    <n v="53407"/>
    <n v="696"/>
    <n v="1"/>
    <d v="1905-07-13T00:00:00"/>
    <n v="1"/>
    <n v="25"/>
    <d v="2021-01-25T00:00:00"/>
    <s v="Jan-2021"/>
  </r>
  <r>
    <n v="827"/>
    <n v="61"/>
    <n v="71"/>
    <n v="1958"/>
    <n v="4"/>
    <s v="Female"/>
    <s v="9189 Valley Street"/>
    <n v="43.1"/>
    <n v="-75.23"/>
    <n v="15194"/>
    <n v="30984"/>
    <n v="39222"/>
    <n v="616"/>
    <n v="4"/>
    <d v="1905-07-14T00:00:00"/>
    <n v="3"/>
    <n v="14"/>
    <d v="2022-03-14T00:00:00"/>
    <s v="Mar-2022"/>
  </r>
  <r>
    <n v="414"/>
    <n v="45"/>
    <n v="66"/>
    <n v="1975"/>
    <n v="1"/>
    <s v="Female"/>
    <s v="471 Eighth Lane"/>
    <n v="40.79"/>
    <n v="-74.47"/>
    <n v="55362"/>
    <n v="112875"/>
    <n v="44432"/>
    <n v="709"/>
    <n v="2"/>
    <d v="1905-07-14T00:00:00"/>
    <n v="8"/>
    <n v="20"/>
    <d v="2022-08-20T00:00:00"/>
    <s v="Aug-2022"/>
  </r>
  <r>
    <n v="1439"/>
    <n v="28"/>
    <n v="65"/>
    <n v="1991"/>
    <n v="11"/>
    <s v="Female"/>
    <s v="5663 Martin Luther King Boulevard"/>
    <n v="36.19"/>
    <n v="-82.95"/>
    <n v="14406"/>
    <n v="29371"/>
    <n v="32300"/>
    <n v="715"/>
    <n v="2"/>
    <d v="1905-07-13T00:00:00"/>
    <n v="8"/>
    <n v="9"/>
    <d v="2021-08-09T00:00:00"/>
    <s v="Aug-2021"/>
  </r>
  <r>
    <n v="843"/>
    <n v="35"/>
    <n v="64"/>
    <n v="1984"/>
    <n v="8"/>
    <s v="Male"/>
    <s v="4238 Lexington Lane"/>
    <n v="41.84"/>
    <n v="-87.75"/>
    <n v="13891"/>
    <n v="28325"/>
    <n v="38658"/>
    <n v="822"/>
    <n v="6"/>
    <d v="1905-07-14T00:00:00"/>
    <n v="12"/>
    <n v="11"/>
    <d v="2022-12-11T00:00:00"/>
    <s v="Dec-2022"/>
  </r>
  <r>
    <n v="1008"/>
    <n v="52"/>
    <n v="69"/>
    <n v="1968"/>
    <n v="2"/>
    <s v="Female"/>
    <s v="38688 First Avenue"/>
    <n v="41.83"/>
    <n v="-87.68"/>
    <n v="22296"/>
    <n v="45462"/>
    <n v="68494"/>
    <n v="657"/>
    <n v="5"/>
    <d v="1905-07-13T00:00:00"/>
    <n v="8"/>
    <n v="5"/>
    <d v="2021-08-05T00:00:00"/>
    <s v="Aug-2021"/>
  </r>
  <r>
    <n v="1834"/>
    <n v="32"/>
    <n v="66"/>
    <n v="1987"/>
    <n v="7"/>
    <s v="Female"/>
    <s v="767 Park Drive"/>
    <n v="33.57"/>
    <n v="-101.87"/>
    <n v="17444"/>
    <n v="35565"/>
    <n v="54634"/>
    <n v="681"/>
    <n v="3"/>
    <d v="1905-07-14T00:00:00"/>
    <n v="1"/>
    <n v="5"/>
    <d v="2022-01-05T00:00:00"/>
    <s v="Jan-2022"/>
  </r>
  <r>
    <n v="1126"/>
    <n v="18"/>
    <n v="64"/>
    <n v="2002"/>
    <n v="1"/>
    <s v="Male"/>
    <s v="3578 Pine Lane"/>
    <n v="35.4"/>
    <n v="-80.59"/>
    <n v="20570"/>
    <n v="41940"/>
    <n v="82593"/>
    <n v="710"/>
    <n v="1"/>
    <d v="1905-07-13T00:00:00"/>
    <n v="12"/>
    <n v="20"/>
    <d v="2021-12-20T00:00:00"/>
    <s v="Dec-2021"/>
  </r>
  <r>
    <n v="881"/>
    <n v="61"/>
    <n v="70"/>
    <n v="1958"/>
    <n v="3"/>
    <s v="Female"/>
    <s v="4155 Spruce Avenue"/>
    <n v="39.85"/>
    <n v="-75.180000000000007"/>
    <n v="28663"/>
    <n v="58433"/>
    <n v="48231"/>
    <n v="696"/>
    <n v="4"/>
    <d v="1905-07-14T00:00:00"/>
    <n v="9"/>
    <n v="10"/>
    <d v="2022-09-10T00:00:00"/>
    <s v="Sep-2022"/>
  </r>
  <r>
    <n v="679"/>
    <n v="57"/>
    <n v="69"/>
    <n v="1962"/>
    <n v="11"/>
    <s v="Male"/>
    <s v="1690 Main Avenue"/>
    <n v="41.27"/>
    <n v="-80.13"/>
    <n v="16809"/>
    <n v="34272"/>
    <n v="39514"/>
    <n v="765"/>
    <n v="4"/>
    <d v="1905-07-14T00:00:00"/>
    <n v="7"/>
    <n v="24"/>
    <d v="2022-07-24T00:00:00"/>
    <s v="Jul-2022"/>
  </r>
  <r>
    <n v="1333"/>
    <n v="18"/>
    <n v="69"/>
    <n v="2001"/>
    <n v="9"/>
    <s v="Male"/>
    <s v="38 Valley Stream Street"/>
    <n v="27.75"/>
    <n v="-82.64"/>
    <n v="34974"/>
    <n v="71312"/>
    <n v="200793"/>
    <n v="741"/>
    <n v="4"/>
    <d v="1905-07-13T00:00:00"/>
    <n v="10"/>
    <n v="15"/>
    <d v="2021-10-15T00:00:00"/>
    <s v="Oct-2021"/>
  </r>
  <r>
    <n v="398"/>
    <n v="49"/>
    <n v="69"/>
    <n v="1970"/>
    <n v="11"/>
    <s v="Female"/>
    <s v="6999 Lexington Lane"/>
    <n v="38.51"/>
    <n v="-121.49"/>
    <n v="18344"/>
    <n v="37401"/>
    <n v="76201"/>
    <n v="737"/>
    <n v="4"/>
    <d v="1905-07-15T00:00:00"/>
    <n v="5"/>
    <n v="24"/>
    <d v="2023-05-24T00:00:00"/>
    <s v="May-2023"/>
  </r>
  <r>
    <n v="151"/>
    <n v="18"/>
    <n v="65"/>
    <n v="2002"/>
    <n v="2"/>
    <s v="Female"/>
    <s v="303 Lexington Drive"/>
    <n v="26.23"/>
    <n v="-80.13"/>
    <n v="27916"/>
    <n v="56921"/>
    <n v="115330"/>
    <n v="823"/>
    <n v="1"/>
    <d v="1905-07-15T00:00:00"/>
    <n v="3"/>
    <n v="28"/>
    <d v="2023-03-28T00:00:00"/>
    <s v="Mar-2023"/>
  </r>
  <r>
    <n v="106"/>
    <n v="52"/>
    <n v="60"/>
    <n v="1967"/>
    <n v="10"/>
    <s v="Male"/>
    <s v="146 Plum Avenue"/>
    <n v="39.770000000000003"/>
    <n v="-86.14"/>
    <n v="14691"/>
    <n v="29957"/>
    <n v="60321"/>
    <n v="624"/>
    <n v="5"/>
    <d v="1905-07-13T00:00:00"/>
    <n v="6"/>
    <n v="13"/>
    <d v="2021-06-13T00:00:00"/>
    <s v="Jun-2021"/>
  </r>
  <r>
    <n v="1784"/>
    <n v="51"/>
    <n v="68"/>
    <n v="1969"/>
    <n v="1"/>
    <s v="Male"/>
    <s v="6310 El Camino Drive"/>
    <n v="38.96"/>
    <n v="-90.18"/>
    <n v="21680"/>
    <n v="44206"/>
    <n v="62813"/>
    <n v="690"/>
    <n v="1"/>
    <d v="1905-07-15T00:00:00"/>
    <n v="8"/>
    <n v="13"/>
    <d v="2023-08-13T00:00:00"/>
    <s v="Aug-2023"/>
  </r>
  <r>
    <n v="1924"/>
    <n v="47"/>
    <n v="57"/>
    <n v="1973"/>
    <n v="1"/>
    <s v="Male"/>
    <s v="605 Hillside Boulevard"/>
    <n v="29.97"/>
    <n v="-92.12"/>
    <n v="18730"/>
    <n v="38190"/>
    <n v="81968"/>
    <n v="652"/>
    <n v="1"/>
    <d v="1905-07-14T00:00:00"/>
    <n v="10"/>
    <n v="4"/>
    <d v="2022-10-04T00:00:00"/>
    <s v="Oct-2022"/>
  </r>
  <r>
    <n v="671"/>
    <n v="37"/>
    <n v="66"/>
    <n v="1982"/>
    <n v="4"/>
    <s v="Female"/>
    <s v="363 Main Lane"/>
    <n v="35.93"/>
    <n v="-89.92"/>
    <n v="16689"/>
    <n v="34032"/>
    <n v="68762"/>
    <n v="769"/>
    <n v="2"/>
    <d v="1905-07-14T00:00:00"/>
    <n v="1"/>
    <n v="4"/>
    <d v="2022-01-04T00:00:00"/>
    <s v="Jan-2022"/>
  </r>
  <r>
    <n v="1472"/>
    <n v="43"/>
    <n v="69"/>
    <n v="1976"/>
    <n v="6"/>
    <s v="Male"/>
    <s v="33 Bayview Avenue"/>
    <n v="35.049999999999997"/>
    <n v="-78.87"/>
    <n v="17751"/>
    <n v="36189"/>
    <n v="16988"/>
    <n v="694"/>
    <n v="3"/>
    <d v="1905-07-13T00:00:00"/>
    <n v="8"/>
    <n v="2"/>
    <d v="2021-08-02T00:00:00"/>
    <s v="Aug-2021"/>
  </r>
  <r>
    <n v="855"/>
    <n v="51"/>
    <n v="65"/>
    <n v="1969"/>
    <n v="1"/>
    <s v="Male"/>
    <s v="1047 Seventh Street"/>
    <n v="32.32"/>
    <n v="-90.2"/>
    <n v="11061"/>
    <n v="22557"/>
    <n v="63019"/>
    <n v="699"/>
    <n v="5"/>
    <d v="1905-07-14T00:00:00"/>
    <n v="7"/>
    <n v="16"/>
    <d v="2022-07-16T00:00:00"/>
    <s v="Jul-2022"/>
  </r>
  <r>
    <n v="981"/>
    <n v="44"/>
    <n v="68"/>
    <n v="1975"/>
    <n v="11"/>
    <s v="Male"/>
    <s v="4169 Fourth Lane"/>
    <n v="34.229999999999997"/>
    <n v="-119.07"/>
    <n v="27544"/>
    <n v="56163"/>
    <n v="104767"/>
    <n v="671"/>
    <n v="1"/>
    <d v="1905-07-14T00:00:00"/>
    <n v="5"/>
    <n v="18"/>
    <d v="2022-05-18T00:00:00"/>
    <s v="May-2022"/>
  </r>
  <r>
    <n v="1030"/>
    <n v="44"/>
    <n v="71"/>
    <n v="1975"/>
    <n v="10"/>
    <s v="Male"/>
    <s v="168 Mill Drive"/>
    <n v="45.63"/>
    <n v="-122.52"/>
    <n v="22050"/>
    <n v="44963"/>
    <n v="90682"/>
    <n v="705"/>
    <n v="4"/>
    <d v="1905-07-14T00:00:00"/>
    <n v="11"/>
    <n v="23"/>
    <d v="2022-11-23T00:00:00"/>
    <s v="Nov-2022"/>
  </r>
  <r>
    <n v="384"/>
    <n v="20"/>
    <n v="68"/>
    <n v="1999"/>
    <n v="11"/>
    <s v="Male"/>
    <s v="76089 Grant Boulevard"/>
    <n v="42.58"/>
    <n v="-83.03"/>
    <n v="19200"/>
    <n v="39144"/>
    <n v="55347"/>
    <n v="702"/>
    <n v="1"/>
    <d v="1905-07-14T00:00:00"/>
    <n v="1"/>
    <n v="10"/>
    <d v="2022-01-10T00:00:00"/>
    <s v="Jan-2022"/>
  </r>
  <r>
    <n v="80"/>
    <n v="82"/>
    <n v="67"/>
    <n v="1937"/>
    <n v="8"/>
    <s v="Female"/>
    <s v="362 Martin Luther King Street"/>
    <n v="41.01"/>
    <n v="-84.47"/>
    <n v="15090"/>
    <n v="21815"/>
    <n v="1597"/>
    <n v="498"/>
    <n v="5"/>
    <d v="1905-07-15T00:00:00"/>
    <n v="3"/>
    <n v="17"/>
    <d v="2023-03-17T00:00:00"/>
    <s v="Mar-2023"/>
  </r>
  <r>
    <n v="1331"/>
    <n v="49"/>
    <n v="70"/>
    <n v="1971"/>
    <n v="2"/>
    <s v="Female"/>
    <s v="6661 Mill Lane"/>
    <n v="47.11"/>
    <n v="-122.76"/>
    <n v="24044"/>
    <n v="49026"/>
    <n v="83385"/>
    <n v="718"/>
    <n v="1"/>
    <d v="1905-07-13T00:00:00"/>
    <n v="10"/>
    <n v="22"/>
    <d v="2021-10-22T00:00:00"/>
    <s v="Oct-2021"/>
  </r>
  <r>
    <n v="205"/>
    <n v="38"/>
    <n v="68"/>
    <n v="1982"/>
    <n v="1"/>
    <s v="Male"/>
    <s v="839 Essex Lane"/>
    <n v="47.65"/>
    <n v="-111.38"/>
    <n v="19560"/>
    <n v="39882"/>
    <n v="77817"/>
    <n v="809"/>
    <n v="4"/>
    <d v="1905-07-15T00:00:00"/>
    <n v="9"/>
    <n v="16"/>
    <d v="2023-09-16T00:00:00"/>
    <s v="Sep-2023"/>
  </r>
  <r>
    <n v="1048"/>
    <n v="59"/>
    <n v="63"/>
    <n v="1960"/>
    <n v="12"/>
    <s v="Female"/>
    <s v="265 Ocean Drive"/>
    <n v="29.79"/>
    <n v="-95.82"/>
    <n v="26422"/>
    <n v="53878"/>
    <n v="78143"/>
    <n v="779"/>
    <n v="4"/>
    <d v="1905-07-14T00:00:00"/>
    <n v="12"/>
    <n v="27"/>
    <d v="2022-12-27T00:00:00"/>
    <s v="Dec-2022"/>
  </r>
  <r>
    <n v="1801"/>
    <n v="18"/>
    <n v="64"/>
    <n v="2001"/>
    <n v="9"/>
    <s v="Female"/>
    <s v="3371 Madison Boulevard"/>
    <n v="33.29"/>
    <n v="-117.3"/>
    <n v="15520"/>
    <n v="31644"/>
    <n v="70064"/>
    <n v="480"/>
    <n v="1"/>
    <d v="1905-07-13T00:00:00"/>
    <n v="4"/>
    <n v="18"/>
    <d v="2021-04-18T00:00:00"/>
    <s v="Apr-2021"/>
  </r>
  <r>
    <n v="1490"/>
    <n v="30"/>
    <n v="69"/>
    <n v="1989"/>
    <n v="4"/>
    <s v="Female"/>
    <s v="145 Spruce Street"/>
    <n v="39.86"/>
    <n v="-104.86"/>
    <n v="20522"/>
    <n v="41839"/>
    <n v="46226"/>
    <n v="761"/>
    <n v="4"/>
    <d v="1905-07-15T00:00:00"/>
    <n v="6"/>
    <n v="19"/>
    <d v="2023-06-19T00:00:00"/>
    <s v="Jun-2023"/>
  </r>
  <r>
    <n v="818"/>
    <n v="54"/>
    <n v="66"/>
    <n v="1965"/>
    <n v="3"/>
    <s v="Female"/>
    <s v="2571 Plum Avenue"/>
    <n v="27.98"/>
    <n v="-80.66"/>
    <n v="15318"/>
    <n v="31240"/>
    <n v="26005"/>
    <n v="770"/>
    <n v="5"/>
    <d v="1905-07-14T00:00:00"/>
    <n v="11"/>
    <n v="4"/>
    <d v="2022-11-04T00:00:00"/>
    <s v="Nov-2022"/>
  </r>
  <r>
    <n v="1463"/>
    <n v="80"/>
    <n v="69"/>
    <n v="1940"/>
    <n v="1"/>
    <s v="Female"/>
    <s v="221 Catherine Boulevard"/>
    <n v="42.15"/>
    <n v="-74.53"/>
    <n v="14515"/>
    <n v="9766"/>
    <n v="66"/>
    <n v="732"/>
    <n v="4"/>
    <d v="1905-07-15T00:00:00"/>
    <n v="6"/>
    <n v="23"/>
    <d v="2023-06-23T00:00:00"/>
    <s v="Jun-2023"/>
  </r>
  <r>
    <n v="1835"/>
    <n v="25"/>
    <n v="65"/>
    <n v="1994"/>
    <n v="8"/>
    <s v="Female"/>
    <s v="355 Burns Boulevard"/>
    <n v="40.86"/>
    <n v="-76.78"/>
    <n v="16519"/>
    <n v="33682"/>
    <n v="42690"/>
    <n v="793"/>
    <n v="1"/>
    <d v="1905-07-13T00:00:00"/>
    <n v="3"/>
    <n v="21"/>
    <d v="2021-03-21T00:00:00"/>
    <s v="Mar-2021"/>
  </r>
  <r>
    <n v="952"/>
    <n v="29"/>
    <n v="66"/>
    <n v="1990"/>
    <n v="5"/>
    <s v="Male"/>
    <s v="7135 Ninth Lane"/>
    <n v="42.31"/>
    <n v="-71.16"/>
    <n v="62177"/>
    <n v="126775"/>
    <n v="28869"/>
    <n v="685"/>
    <n v="2"/>
    <d v="1905-07-15T00:00:00"/>
    <n v="8"/>
    <n v="8"/>
    <d v="2023-08-08T00:00:00"/>
    <s v="Aug-2023"/>
  </r>
  <r>
    <n v="616"/>
    <n v="45"/>
    <n v="72"/>
    <n v="1974"/>
    <n v="5"/>
    <s v="Female"/>
    <s v="4173 Wessex Avenue"/>
    <n v="32.19"/>
    <n v="-88.05"/>
    <n v="17076"/>
    <n v="34817"/>
    <n v="63313"/>
    <n v="586"/>
    <n v="1"/>
    <d v="1905-07-13T00:00:00"/>
    <n v="6"/>
    <n v="28"/>
    <d v="2021-06-28T00:00:00"/>
    <s v="Jun-2021"/>
  </r>
  <r>
    <n v="638"/>
    <n v="65"/>
    <n v="65"/>
    <n v="1955"/>
    <n v="2"/>
    <s v="Female"/>
    <s v="674 Elm Boulevard"/>
    <n v="41.54"/>
    <n v="-96.13"/>
    <n v="25102"/>
    <n v="16889"/>
    <n v="38489"/>
    <n v="679"/>
    <n v="5"/>
    <d v="1905-07-13T00:00:00"/>
    <n v="7"/>
    <n v="11"/>
    <d v="2021-07-11T00:00:00"/>
    <s v="Jul-2021"/>
  </r>
  <r>
    <n v="1366"/>
    <n v="25"/>
    <n v="63"/>
    <n v="1994"/>
    <n v="9"/>
    <s v="Female"/>
    <s v="212 Lincoln Lane"/>
    <n v="30.33"/>
    <n v="-81.650000000000006"/>
    <n v="19617"/>
    <n v="40000"/>
    <n v="127951"/>
    <n v="767"/>
    <n v="3"/>
    <d v="1905-07-13T00:00:00"/>
    <n v="6"/>
    <n v="5"/>
    <d v="2021-06-05T00:00:00"/>
    <s v="Jun-2021"/>
  </r>
  <r>
    <n v="443"/>
    <n v="31"/>
    <n v="71"/>
    <n v="1988"/>
    <n v="5"/>
    <s v="Male"/>
    <s v="913 Mill Boulevard"/>
    <n v="43.15"/>
    <n v="-72.36"/>
    <n v="20592"/>
    <n v="41986"/>
    <n v="134162"/>
    <n v="697"/>
    <n v="1"/>
    <d v="1905-07-15T00:00:00"/>
    <n v="9"/>
    <n v="21"/>
    <d v="2023-09-21T00:00:00"/>
    <s v="Sep-2023"/>
  </r>
  <r>
    <n v="336"/>
    <n v="23"/>
    <n v="65"/>
    <n v="1996"/>
    <n v="12"/>
    <s v="Male"/>
    <s v="2545 Federal Drive"/>
    <n v="40.71"/>
    <n v="-74.06"/>
    <n v="21642"/>
    <n v="44128"/>
    <n v="0"/>
    <n v="760"/>
    <n v="1"/>
    <d v="1905-07-15T00:00:00"/>
    <n v="9"/>
    <n v="12"/>
    <d v="2023-09-12T00:00:00"/>
    <s v="Sep-2023"/>
  </r>
  <r>
    <n v="611"/>
    <n v="23"/>
    <n v="65"/>
    <n v="1996"/>
    <n v="7"/>
    <s v="Male"/>
    <s v="16 Jefferson Drive"/>
    <n v="42.26"/>
    <n v="-88"/>
    <n v="28799"/>
    <n v="58721"/>
    <n v="135065"/>
    <n v="758"/>
    <n v="1"/>
    <d v="1905-07-13T00:00:00"/>
    <n v="8"/>
    <n v="4"/>
    <d v="2021-08-04T00:00:00"/>
    <s v="Aug-2021"/>
  </r>
  <r>
    <n v="973"/>
    <n v="55"/>
    <n v="68"/>
    <n v="1964"/>
    <n v="5"/>
    <s v="Male"/>
    <s v="1587 Rose Lane"/>
    <n v="34.51"/>
    <n v="-89.94"/>
    <n v="12285"/>
    <n v="25051"/>
    <n v="19465"/>
    <n v="734"/>
    <n v="4"/>
    <d v="1905-07-14T00:00:00"/>
    <n v="8"/>
    <n v="7"/>
    <d v="2022-08-07T00:00:00"/>
    <s v="Aug-2022"/>
  </r>
  <r>
    <n v="632"/>
    <n v="20"/>
    <n v="67"/>
    <n v="1999"/>
    <n v="12"/>
    <s v="Female"/>
    <s v="12694 Fourth Boulevard"/>
    <n v="40.119999999999997"/>
    <n v="-102.72"/>
    <n v="14242"/>
    <n v="29040"/>
    <n v="36331"/>
    <n v="703"/>
    <n v="1"/>
    <d v="1905-07-13T00:00:00"/>
    <n v="9"/>
    <n v="14"/>
    <d v="2021-09-14T00:00:00"/>
    <s v="Sep-2021"/>
  </r>
  <r>
    <n v="1918"/>
    <n v="45"/>
    <n v="67"/>
    <n v="1974"/>
    <n v="6"/>
    <s v="Male"/>
    <s v="955 Seventh Avenue"/>
    <n v="32.590000000000003"/>
    <n v="-85.48"/>
    <n v="20782"/>
    <n v="42379"/>
    <n v="64124"/>
    <n v="550"/>
    <n v="1"/>
    <d v="1905-07-15T00:00:00"/>
    <n v="10"/>
    <n v="13"/>
    <d v="2023-10-13T00:00:00"/>
    <s v="Oct-2023"/>
  </r>
  <r>
    <n v="1827"/>
    <n v="59"/>
    <n v="67"/>
    <n v="1960"/>
    <n v="5"/>
    <s v="Male"/>
    <s v="6320 East Avenue"/>
    <n v="33.25"/>
    <n v="-116.98"/>
    <n v="22727"/>
    <n v="46341"/>
    <n v="78610"/>
    <n v="686"/>
    <n v="6"/>
    <d v="1905-07-14T00:00:00"/>
    <n v="9"/>
    <n v="18"/>
    <d v="2022-09-18T00:00:00"/>
    <s v="Sep-2022"/>
  </r>
  <r>
    <n v="70"/>
    <n v="20"/>
    <n v="64"/>
    <n v="2000"/>
    <n v="2"/>
    <s v="Male"/>
    <s v="8997 Summit Avenue"/>
    <n v="40.26"/>
    <n v="-76.709999999999994"/>
    <n v="31040"/>
    <n v="63292"/>
    <n v="145756"/>
    <n v="635"/>
    <n v="1"/>
    <d v="1905-07-15T00:00:00"/>
    <n v="10"/>
    <n v="19"/>
    <d v="2023-10-19T00:00:00"/>
    <s v="Oct-2023"/>
  </r>
  <r>
    <n v="672"/>
    <n v="37"/>
    <n v="68"/>
    <n v="1983"/>
    <n v="2"/>
    <s v="Male"/>
    <s v="95873 Madison Boulevard"/>
    <n v="35.81"/>
    <n v="-83.25"/>
    <n v="11755"/>
    <n v="23967"/>
    <n v="3880"/>
    <n v="722"/>
    <n v="4"/>
    <d v="1905-07-15T00:00:00"/>
    <n v="8"/>
    <n v="21"/>
    <d v="2023-08-21T00:00:00"/>
    <s v="Aug-2023"/>
  </r>
  <r>
    <n v="1461"/>
    <n v="41"/>
    <n v="72"/>
    <n v="1978"/>
    <n v="12"/>
    <s v="Female"/>
    <s v="691 Valley Drive"/>
    <n v="41.24"/>
    <n v="-81.819999999999993"/>
    <n v="23559"/>
    <n v="48038"/>
    <n v="83238"/>
    <n v="704"/>
    <n v="6"/>
    <d v="1905-07-13T00:00:00"/>
    <n v="12"/>
    <n v="13"/>
    <d v="2021-12-13T00:00:00"/>
    <s v="Dec-2021"/>
  </r>
  <r>
    <n v="510"/>
    <n v="27"/>
    <n v="65"/>
    <n v="1992"/>
    <n v="10"/>
    <s v="Male"/>
    <s v="311 Little Creek Boulevard"/>
    <n v="37.72"/>
    <n v="-122.44"/>
    <n v="22549"/>
    <n v="45973"/>
    <n v="0"/>
    <n v="777"/>
    <n v="2"/>
    <d v="1905-07-14T00:00:00"/>
    <n v="1"/>
    <n v="27"/>
    <d v="2022-01-27T00:00:00"/>
    <s v="Jan-2022"/>
  </r>
  <r>
    <n v="256"/>
    <n v="75"/>
    <n v="65"/>
    <n v="1945"/>
    <n v="2"/>
    <s v="Male"/>
    <s v="863 Park Drive"/>
    <n v="35.82"/>
    <n v="-78.31"/>
    <n v="19485"/>
    <n v="22850"/>
    <n v="17453"/>
    <n v="714"/>
    <n v="6"/>
    <d v="1905-07-14T00:00:00"/>
    <n v="11"/>
    <n v="4"/>
    <d v="2022-11-04T00:00:00"/>
    <s v="Nov-2022"/>
  </r>
  <r>
    <n v="1410"/>
    <n v="22"/>
    <n v="63"/>
    <n v="1998"/>
    <n v="1"/>
    <s v="Female"/>
    <s v="7902 Norfolk Drive"/>
    <n v="39.299999999999997"/>
    <n v="-76.44"/>
    <n v="21017"/>
    <n v="42856"/>
    <n v="67954"/>
    <n v="571"/>
    <n v="1"/>
    <d v="1905-07-13T00:00:00"/>
    <n v="3"/>
    <n v="17"/>
    <d v="2021-03-17T00:00:00"/>
    <s v="Mar-2021"/>
  </r>
  <r>
    <n v="574"/>
    <n v="22"/>
    <n v="66"/>
    <n v="1997"/>
    <n v="12"/>
    <s v="Male"/>
    <s v="7296 Second Lane"/>
    <n v="38.380000000000003"/>
    <n v="-84.29"/>
    <n v="17478"/>
    <n v="35635"/>
    <n v="16372"/>
    <n v="713"/>
    <n v="4"/>
    <d v="1905-07-13T00:00:00"/>
    <n v="4"/>
    <n v="13"/>
    <d v="2021-04-13T00:00:00"/>
    <s v="Apr-2021"/>
  </r>
  <r>
    <n v="1837"/>
    <n v="66"/>
    <n v="66"/>
    <n v="1953"/>
    <n v="5"/>
    <s v="Female"/>
    <s v="56 Tenth Boulevard"/>
    <n v="33.97"/>
    <n v="-118.24"/>
    <n v="11649"/>
    <n v="24947"/>
    <n v="1767"/>
    <n v="766"/>
    <n v="4"/>
    <d v="1905-07-14T00:00:00"/>
    <n v="6"/>
    <n v="11"/>
    <d v="2022-06-11T00:00:00"/>
    <s v="Jun-2022"/>
  </r>
  <r>
    <n v="1974"/>
    <n v="74"/>
    <n v="57"/>
    <n v="1945"/>
    <n v="4"/>
    <s v="Female"/>
    <s v="826 12th Drive"/>
    <n v="39.99"/>
    <n v="-111.81"/>
    <n v="18058"/>
    <n v="31792"/>
    <n v="28723"/>
    <n v="647"/>
    <n v="3"/>
    <d v="1905-07-13T00:00:00"/>
    <n v="6"/>
    <n v="26"/>
    <d v="2021-06-26T00:00:00"/>
    <s v="Jun-2021"/>
  </r>
  <r>
    <n v="30"/>
    <n v="23"/>
    <n v="59"/>
    <n v="1996"/>
    <n v="8"/>
    <s v="Female"/>
    <s v="2478 El Camino Avenue"/>
    <n v="31.96"/>
    <n v="-94.05"/>
    <n v="19119"/>
    <n v="38983"/>
    <n v="96098"/>
    <n v="577"/>
    <n v="1"/>
    <d v="1905-07-14T00:00:00"/>
    <n v="12"/>
    <n v="8"/>
    <d v="2022-12-08T00:00:00"/>
    <s v="Dec-2022"/>
  </r>
  <r>
    <n v="1270"/>
    <n v="31"/>
    <n v="67"/>
    <n v="1988"/>
    <n v="4"/>
    <s v="Female"/>
    <s v="8862 Ninth Avenue"/>
    <n v="40.21"/>
    <n v="-75.27"/>
    <n v="35861"/>
    <n v="73117"/>
    <n v="73557"/>
    <n v="685"/>
    <n v="2"/>
    <d v="1905-07-13T00:00:00"/>
    <n v="9"/>
    <n v="28"/>
    <d v="2021-09-28T00:00:00"/>
    <s v="Sep-2021"/>
  </r>
  <r>
    <n v="1815"/>
    <n v="59"/>
    <n v="66"/>
    <n v="1960"/>
    <n v="3"/>
    <s v="Female"/>
    <s v="8060 Pine Boulevard"/>
    <n v="41.82"/>
    <n v="-71.41"/>
    <n v="30403"/>
    <n v="61991"/>
    <n v="2151"/>
    <n v="758"/>
    <n v="4"/>
    <d v="1905-07-14T00:00:00"/>
    <n v="6"/>
    <n v="16"/>
    <d v="2022-06-16T00:00:00"/>
    <s v="Jun-2022"/>
  </r>
  <r>
    <n v="805"/>
    <n v="19"/>
    <n v="65"/>
    <n v="2000"/>
    <n v="3"/>
    <s v="Female"/>
    <s v="5709 Little Creek Lane"/>
    <n v="42.38"/>
    <n v="-83.1"/>
    <n v="15790"/>
    <n v="32192"/>
    <n v="24074"/>
    <n v="686"/>
    <n v="2"/>
    <d v="1905-07-14T00:00:00"/>
    <n v="3"/>
    <n v="8"/>
    <d v="2022-03-08T00:00:00"/>
    <s v="Mar-2022"/>
  </r>
  <r>
    <n v="464"/>
    <n v="36"/>
    <n v="64"/>
    <n v="1983"/>
    <n v="11"/>
    <s v="Male"/>
    <s v="2352 Bayview Boulevard"/>
    <n v="28.5"/>
    <n v="-81.37"/>
    <n v="33078"/>
    <n v="67444"/>
    <n v="93513"/>
    <n v="850"/>
    <n v="1"/>
    <d v="1905-07-13T00:00:00"/>
    <n v="6"/>
    <n v="27"/>
    <d v="2021-06-27T00:00:00"/>
    <s v="Jun-2021"/>
  </r>
  <r>
    <n v="1042"/>
    <n v="22"/>
    <n v="67"/>
    <n v="1997"/>
    <n v="10"/>
    <s v="Female"/>
    <s v="6179 Eighth Boulevard"/>
    <n v="43.73"/>
    <n v="-70.55"/>
    <n v="22485"/>
    <n v="45846"/>
    <n v="103277"/>
    <n v="766"/>
    <n v="1"/>
    <d v="1905-07-13T00:00:00"/>
    <n v="11"/>
    <n v="11"/>
    <d v="2021-11-11T00:00:00"/>
    <s v="Nov-2021"/>
  </r>
  <r>
    <n v="1579"/>
    <n v="81"/>
    <n v="70"/>
    <n v="1938"/>
    <n v="6"/>
    <s v="Female"/>
    <s v="7673 Plum Drive"/>
    <n v="27.95"/>
    <n v="-82.48"/>
    <n v="18881"/>
    <n v="28594"/>
    <n v="1821"/>
    <n v="728"/>
    <n v="5"/>
    <d v="1905-07-13T00:00:00"/>
    <n v="11"/>
    <n v="28"/>
    <d v="2021-11-28T00:00:00"/>
    <s v="Nov-2021"/>
  </r>
  <r>
    <n v="830"/>
    <n v="29"/>
    <n v="71"/>
    <n v="1990"/>
    <n v="10"/>
    <s v="Female"/>
    <s v="412 First Boulevard"/>
    <n v="29.99"/>
    <n v="-95.26"/>
    <n v="32943"/>
    <n v="67166"/>
    <n v="123932"/>
    <n v="688"/>
    <n v="2"/>
    <d v="1905-07-14T00:00:00"/>
    <n v="7"/>
    <n v="19"/>
    <d v="2022-07-19T00:00:00"/>
    <s v="Jul-2022"/>
  </r>
  <r>
    <n v="465"/>
    <n v="47"/>
    <n v="72"/>
    <n v="1972"/>
    <n v="5"/>
    <s v="Male"/>
    <s v="38318 West Drive"/>
    <n v="34.42"/>
    <n v="-84.11"/>
    <n v="20581"/>
    <n v="41965"/>
    <n v="55700"/>
    <n v="724"/>
    <n v="2"/>
    <d v="1905-07-15T00:00:00"/>
    <n v="5"/>
    <n v="7"/>
    <d v="2023-05-07T00:00:00"/>
    <s v="May-2023"/>
  </r>
  <r>
    <n v="1954"/>
    <n v="47"/>
    <n v="68"/>
    <n v="1973"/>
    <n v="1"/>
    <s v="Female"/>
    <s v="965 Wessex Street"/>
    <n v="33.94"/>
    <n v="-117.95"/>
    <n v="23740"/>
    <n v="48406"/>
    <n v="80441"/>
    <n v="683"/>
    <n v="3"/>
    <d v="1905-07-14T00:00:00"/>
    <n v="3"/>
    <n v="4"/>
    <d v="2022-03-04T00:00:00"/>
    <s v="Mar-2022"/>
  </r>
  <r>
    <n v="959"/>
    <n v="35"/>
    <n v="67"/>
    <n v="1984"/>
    <n v="11"/>
    <s v="Female"/>
    <s v="5223 Lafayette Drive"/>
    <n v="40.22"/>
    <n v="-74.930000000000007"/>
    <n v="50208"/>
    <n v="102369"/>
    <n v="189558"/>
    <n v="738"/>
    <n v="2"/>
    <d v="1905-07-15T00:00:00"/>
    <n v="1"/>
    <n v="18"/>
    <d v="2023-01-18T00:00:00"/>
    <s v="Jan-2023"/>
  </r>
  <r>
    <n v="1049"/>
    <n v="66"/>
    <n v="67"/>
    <n v="1953"/>
    <n v="11"/>
    <s v="Female"/>
    <s v="289 Ocean View Avenue"/>
    <n v="25.77"/>
    <n v="-80.2"/>
    <n v="17893"/>
    <n v="36481"/>
    <n v="81550"/>
    <n v="850"/>
    <n v="6"/>
    <d v="1905-07-13T00:00:00"/>
    <n v="2"/>
    <n v="8"/>
    <d v="2021-02-08T00:00:00"/>
    <s v="Feb-2021"/>
  </r>
  <r>
    <n v="1925"/>
    <n v="25"/>
    <n v="63"/>
    <n v="1994"/>
    <n v="11"/>
    <s v="Male"/>
    <s v="225 Seventh Avenue"/>
    <n v="45.11"/>
    <n v="-93.39"/>
    <n v="29872"/>
    <n v="60910"/>
    <n v="110864"/>
    <n v="679"/>
    <n v="2"/>
    <d v="1905-07-15T00:00:00"/>
    <n v="3"/>
    <n v="17"/>
    <d v="2023-03-17T00:00:00"/>
    <s v="Mar-2023"/>
  </r>
  <r>
    <n v="1088"/>
    <n v="49"/>
    <n v="65"/>
    <n v="1970"/>
    <n v="11"/>
    <s v="Female"/>
    <s v="8893 Littlewood Lane"/>
    <n v="32.78"/>
    <n v="-79.989999999999995"/>
    <n v="17158"/>
    <n v="34982"/>
    <n v="134631"/>
    <n v="765"/>
    <n v="3"/>
    <d v="1905-07-13T00:00:00"/>
    <n v="7"/>
    <n v="3"/>
    <d v="2021-07-03T00:00:00"/>
    <s v="Jul-2021"/>
  </r>
  <r>
    <n v="14"/>
    <n v="79"/>
    <n v="57"/>
    <n v="1940"/>
    <n v="12"/>
    <s v="Female"/>
    <s v="2487 Martin Luther King Drive"/>
    <n v="21.39"/>
    <n v="-158.01"/>
    <n v="21314"/>
    <n v="32232"/>
    <n v="21134"/>
    <n v="652"/>
    <n v="5"/>
    <d v="1905-07-13T00:00:00"/>
    <n v="1"/>
    <n v="21"/>
    <d v="2021-01-21T00:00:00"/>
    <s v="Jan-2021"/>
  </r>
  <r>
    <n v="162"/>
    <n v="37"/>
    <n v="69"/>
    <n v="1983"/>
    <n v="1"/>
    <s v="Male"/>
    <s v="9550 Jefferson Street"/>
    <n v="42.56"/>
    <n v="-83.38"/>
    <n v="32423"/>
    <n v="66111"/>
    <n v="98102"/>
    <n v="771"/>
    <n v="5"/>
    <d v="1905-07-14T00:00:00"/>
    <n v="9"/>
    <n v="23"/>
    <d v="2022-09-23T00:00:00"/>
    <s v="Sep-2022"/>
  </r>
  <r>
    <n v="1692"/>
    <n v="81"/>
    <n v="59"/>
    <n v="1938"/>
    <n v="8"/>
    <s v="Female"/>
    <s v="97339 Lake Avenue"/>
    <n v="41.03"/>
    <n v="-73.86"/>
    <n v="74205"/>
    <n v="162709"/>
    <n v="5642"/>
    <n v="542"/>
    <n v="3"/>
    <d v="1905-07-14T00:00:00"/>
    <n v="10"/>
    <n v="10"/>
    <d v="2022-10-10T00:00:00"/>
    <s v="Oct-2022"/>
  </r>
  <r>
    <n v="380"/>
    <n v="46"/>
    <n v="70"/>
    <n v="1974"/>
    <n v="1"/>
    <s v="Male"/>
    <s v="3551 Spruce Boulevard"/>
    <n v="41.57"/>
    <n v="-93.61"/>
    <n v="18568"/>
    <n v="37857"/>
    <n v="57727"/>
    <n v="800"/>
    <n v="2"/>
    <d v="1905-07-13T00:00:00"/>
    <n v="1"/>
    <n v="8"/>
    <d v="2021-01-08T00:00:00"/>
    <s v="Jan-2021"/>
  </r>
  <r>
    <n v="141"/>
    <n v="70"/>
    <n v="66"/>
    <n v="1949"/>
    <n v="7"/>
    <s v="Male"/>
    <s v="744 Lafayette Street"/>
    <n v="31.02"/>
    <n v="-96.48"/>
    <n v="17356"/>
    <n v="23082"/>
    <n v="23406"/>
    <n v="638"/>
    <n v="5"/>
    <d v="1905-07-13T00:00:00"/>
    <n v="1"/>
    <n v="23"/>
    <d v="2021-01-23T00:00:00"/>
    <s v="Jan-2021"/>
  </r>
  <r>
    <n v="1348"/>
    <n v="83"/>
    <n v="64"/>
    <n v="1936"/>
    <n v="6"/>
    <s v="Male"/>
    <s v="873 Summit Street"/>
    <n v="40.64"/>
    <n v="-73.94"/>
    <n v="0"/>
    <n v="2"/>
    <n v="0"/>
    <n v="667"/>
    <n v="6"/>
    <d v="1905-07-15T00:00:00"/>
    <n v="1"/>
    <n v="5"/>
    <d v="2023-01-05T00:00:00"/>
    <s v="Jan-2023"/>
  </r>
  <r>
    <n v="1256"/>
    <n v="37"/>
    <n v="68"/>
    <n v="1982"/>
    <n v="9"/>
    <s v="Male"/>
    <s v="1723 North Lane"/>
    <n v="41.2"/>
    <n v="-73.13"/>
    <n v="27589"/>
    <n v="56248"/>
    <n v="149587"/>
    <n v="728"/>
    <n v="4"/>
    <d v="1905-07-13T00:00:00"/>
    <n v="5"/>
    <n v="6"/>
    <d v="2021-05-06T00:00:00"/>
    <s v="May-2021"/>
  </r>
  <r>
    <n v="1690"/>
    <n v="18"/>
    <n v="67"/>
    <n v="2001"/>
    <n v="3"/>
    <s v="Female"/>
    <s v="356 Plum Boulevard"/>
    <n v="32.93"/>
    <n v="-94.7"/>
    <n v="15832"/>
    <n v="32281"/>
    <n v="80882"/>
    <n v="630"/>
    <n v="2"/>
    <d v="1905-07-14T00:00:00"/>
    <n v="11"/>
    <n v="16"/>
    <d v="2022-11-16T00:00:00"/>
    <s v="Nov-2022"/>
  </r>
  <r>
    <n v="169"/>
    <n v="85"/>
    <n v="71"/>
    <n v="1934"/>
    <n v="5"/>
    <s v="Male"/>
    <s v="2 11th Avenue"/>
    <n v="33.94"/>
    <n v="-80.39"/>
    <n v="14224"/>
    <n v="30451"/>
    <n v="93"/>
    <n v="686"/>
    <n v="4"/>
    <d v="1905-07-13T00:00:00"/>
    <n v="2"/>
    <n v="28"/>
    <d v="2021-02-28T00:00:00"/>
    <s v="Feb-2021"/>
  </r>
  <r>
    <n v="1955"/>
    <n v="85"/>
    <n v="62"/>
    <n v="1934"/>
    <n v="4"/>
    <s v="Female"/>
    <s v="7016 Hillside Lane"/>
    <n v="35.54"/>
    <n v="-82.84"/>
    <n v="16248"/>
    <n v="28134"/>
    <n v="2081"/>
    <n v="674"/>
    <n v="2"/>
    <d v="1905-07-15T00:00:00"/>
    <n v="10"/>
    <n v="18"/>
    <d v="2023-10-18T00:00:00"/>
    <s v="Oct-2023"/>
  </r>
  <r>
    <n v="1807"/>
    <n v="47"/>
    <n v="65"/>
    <n v="1972"/>
    <n v="12"/>
    <s v="Female"/>
    <s v="14780 Plum Lane"/>
    <n v="40.840000000000003"/>
    <n v="-73.87"/>
    <n v="25537"/>
    <n v="52065"/>
    <n v="98613"/>
    <n v="828"/>
    <n v="5"/>
    <d v="1905-07-15T00:00:00"/>
    <n v="12"/>
    <n v="24"/>
    <d v="2023-12-24T00:00:00"/>
    <s v="Dec-2023"/>
  </r>
  <r>
    <n v="102"/>
    <n v="32"/>
    <n v="67"/>
    <n v="1987"/>
    <n v="7"/>
    <s v="Female"/>
    <s v="2785 Elm Drive"/>
    <n v="33.76"/>
    <n v="-117.97"/>
    <n v="16289"/>
    <n v="33212"/>
    <n v="59638"/>
    <n v="649"/>
    <n v="1"/>
    <d v="1905-07-13T00:00:00"/>
    <n v="7"/>
    <n v="16"/>
    <d v="2021-07-16T00:00:00"/>
    <s v="Jul-2021"/>
  </r>
  <r>
    <n v="257"/>
    <n v="52"/>
    <n v="65"/>
    <n v="1967"/>
    <n v="9"/>
    <s v="Male"/>
    <s v="858 Martin Luther King Drive"/>
    <n v="34.200000000000003"/>
    <n v="-118.39"/>
    <n v="15239"/>
    <n v="31070"/>
    <n v="86747"/>
    <n v="708"/>
    <n v="4"/>
    <d v="1905-07-13T00:00:00"/>
    <n v="7"/>
    <n v="14"/>
    <d v="2021-07-14T00:00:00"/>
    <s v="Jul-2021"/>
  </r>
  <r>
    <n v="911"/>
    <n v="18"/>
    <n v="68"/>
    <n v="2001"/>
    <n v="11"/>
    <s v="Male"/>
    <s v="69524 Valley Lane"/>
    <n v="37.33"/>
    <n v="-88.07"/>
    <n v="14500"/>
    <n v="29562"/>
    <n v="31509"/>
    <n v="757"/>
    <n v="1"/>
    <d v="1905-07-15T00:00:00"/>
    <n v="9"/>
    <n v="13"/>
    <d v="2023-09-13T00:00:00"/>
    <s v="Sep-2023"/>
  </r>
  <r>
    <n v="987"/>
    <n v="52"/>
    <n v="67"/>
    <n v="1967"/>
    <n v="10"/>
    <s v="Male"/>
    <s v="6785 Essex Lane"/>
    <n v="39.14"/>
    <n v="-77.209999999999994"/>
    <n v="30179"/>
    <n v="61532"/>
    <n v="26832"/>
    <n v="683"/>
    <n v="4"/>
    <d v="1905-07-15T00:00:00"/>
    <n v="1"/>
    <n v="9"/>
    <d v="2023-01-09T00:00:00"/>
    <s v="Jan-2023"/>
  </r>
  <r>
    <n v="101"/>
    <n v="18"/>
    <n v="62"/>
    <n v="2002"/>
    <n v="1"/>
    <s v="Female"/>
    <s v="91 Essex Lane"/>
    <n v="32.880000000000003"/>
    <n v="-105.95"/>
    <n v="15095"/>
    <n v="30778"/>
    <n v="73680"/>
    <n v="681"/>
    <n v="1"/>
    <d v="1905-07-13T00:00:00"/>
    <n v="5"/>
    <n v="12"/>
    <d v="2021-05-12T00:00:00"/>
    <s v="May-2021"/>
  </r>
  <r>
    <n v="1141"/>
    <n v="66"/>
    <n v="57"/>
    <n v="1953"/>
    <n v="10"/>
    <s v="Male"/>
    <s v="35 Essex Drive"/>
    <n v="36.479999999999997"/>
    <n v="-80.61"/>
    <n v="15838"/>
    <n v="27266"/>
    <n v="19798"/>
    <n v="777"/>
    <n v="5"/>
    <d v="1905-07-15T00:00:00"/>
    <n v="7"/>
    <n v="21"/>
    <d v="2023-07-21T00:00:00"/>
    <s v="Jul-2023"/>
  </r>
  <r>
    <n v="1682"/>
    <n v="57"/>
    <n v="69"/>
    <n v="1962"/>
    <n v="5"/>
    <s v="Male"/>
    <s v="241 Hillside Lane"/>
    <n v="47.91"/>
    <n v="-97.07"/>
    <n v="23910"/>
    <n v="48750"/>
    <n v="117616"/>
    <n v="716"/>
    <n v="5"/>
    <d v="1905-07-14T00:00:00"/>
    <n v="9"/>
    <n v="9"/>
    <d v="2022-09-09T00:00:00"/>
    <s v="Sep-2022"/>
  </r>
  <r>
    <n v="481"/>
    <n v="18"/>
    <n v="67"/>
    <n v="2002"/>
    <n v="2"/>
    <s v="Male"/>
    <s v="628 Norfolk Avenue"/>
    <n v="42.41"/>
    <n v="-71.16"/>
    <n v="40694"/>
    <n v="82972"/>
    <n v="173295"/>
    <n v="653"/>
    <n v="1"/>
    <d v="1905-07-14T00:00:00"/>
    <n v="8"/>
    <n v="12"/>
    <d v="2022-08-12T00:00:00"/>
    <s v="Aug-2022"/>
  </r>
  <r>
    <n v="978"/>
    <n v="21"/>
    <n v="62"/>
    <n v="1998"/>
    <n v="7"/>
    <s v="Female"/>
    <s v="288 North Avenue"/>
    <n v="30.06"/>
    <n v="-89.93"/>
    <n v="27603"/>
    <n v="56280"/>
    <n v="81803"/>
    <n v="760"/>
    <n v="1"/>
    <d v="1905-07-15T00:00:00"/>
    <n v="4"/>
    <n v="16"/>
    <d v="2023-04-16T00:00:00"/>
    <s v="Apr-2023"/>
  </r>
  <r>
    <n v="1550"/>
    <n v="18"/>
    <n v="67"/>
    <n v="2001"/>
    <n v="4"/>
    <s v="Male"/>
    <s v="6445 Ninth Lane"/>
    <n v="47.85"/>
    <n v="-122.28"/>
    <n v="24564"/>
    <n v="50086"/>
    <n v="51164"/>
    <n v="776"/>
    <n v="3"/>
    <d v="1905-07-14T00:00:00"/>
    <n v="4"/>
    <n v="21"/>
    <d v="2022-04-21T00:00:00"/>
    <s v="Apr-2022"/>
  </r>
  <r>
    <n v="1162"/>
    <n v="22"/>
    <n v="69"/>
    <n v="1997"/>
    <n v="12"/>
    <s v="Female"/>
    <s v="8974 West Lane"/>
    <n v="35.46"/>
    <n v="-97.51"/>
    <n v="19076"/>
    <n v="38892"/>
    <n v="50150"/>
    <n v="705"/>
    <n v="2"/>
    <d v="1905-07-14T00:00:00"/>
    <n v="9"/>
    <n v="21"/>
    <d v="2022-09-21T00:00:00"/>
    <s v="Sep-2022"/>
  </r>
  <r>
    <n v="172"/>
    <n v="47"/>
    <n v="66"/>
    <n v="1972"/>
    <n v="4"/>
    <s v="Female"/>
    <s v="9020 North Street"/>
    <n v="39.85"/>
    <n v="-88.93"/>
    <n v="22153"/>
    <n v="45164"/>
    <n v="0"/>
    <n v="730"/>
    <n v="3"/>
    <d v="1905-07-15T00:00:00"/>
    <n v="11"/>
    <n v="6"/>
    <d v="2023-11-06T00:00:00"/>
    <s v="Nov-2023"/>
  </r>
  <r>
    <n v="892"/>
    <n v="38"/>
    <n v="66"/>
    <n v="1981"/>
    <n v="7"/>
    <s v="Female"/>
    <s v="4260 Essex Lane"/>
    <n v="40.43"/>
    <n v="-75.34"/>
    <n v="25205"/>
    <n v="51391"/>
    <n v="94145"/>
    <n v="656"/>
    <n v="1"/>
    <d v="1905-07-13T00:00:00"/>
    <n v="9"/>
    <n v="17"/>
    <d v="2021-09-17T00:00:00"/>
    <s v="Sep-2021"/>
  </r>
  <r>
    <n v="315"/>
    <n v="54"/>
    <n v="69"/>
    <n v="1966"/>
    <n v="1"/>
    <s v="Male"/>
    <s v="112 Burns Lane"/>
    <n v="40.78"/>
    <n v="-81.52"/>
    <n v="20783"/>
    <n v="42379"/>
    <n v="136748"/>
    <n v="692"/>
    <n v="3"/>
    <d v="1905-07-13T00:00:00"/>
    <n v="9"/>
    <n v="8"/>
    <d v="2021-09-08T00:00:00"/>
    <s v="Sep-2021"/>
  </r>
  <r>
    <n v="1739"/>
    <n v="49"/>
    <n v="62"/>
    <n v="1970"/>
    <n v="8"/>
    <s v="Male"/>
    <s v="344 Birch Street"/>
    <n v="42.01"/>
    <n v="-95.34"/>
    <n v="16673"/>
    <n v="33995"/>
    <n v="46102"/>
    <n v="531"/>
    <n v="1"/>
    <d v="1905-07-13T00:00:00"/>
    <n v="8"/>
    <n v="1"/>
    <d v="2021-08-01T00:00:00"/>
    <s v="Aug-2021"/>
  </r>
  <r>
    <n v="836"/>
    <n v="18"/>
    <n v="65"/>
    <n v="2002"/>
    <n v="1"/>
    <s v="Male"/>
    <s v="822 Ocean View Lane"/>
    <n v="34.090000000000003"/>
    <n v="-117.96"/>
    <n v="15775"/>
    <n v="32165"/>
    <n v="25778"/>
    <n v="689"/>
    <n v="1"/>
    <d v="1905-07-15T00:00:00"/>
    <n v="1"/>
    <n v="25"/>
    <d v="2023-01-25T00:00:00"/>
    <s v="Jan-2023"/>
  </r>
  <r>
    <n v="39"/>
    <n v="54"/>
    <n v="67"/>
    <n v="1965"/>
    <n v="5"/>
    <s v="Female"/>
    <s v="984 Eighth Avenue"/>
    <n v="41.29"/>
    <n v="-72.36"/>
    <n v="30281"/>
    <n v="61740"/>
    <n v="126015"/>
    <n v="583"/>
    <n v="2"/>
    <d v="1905-07-13T00:00:00"/>
    <n v="3"/>
    <n v="17"/>
    <d v="2021-03-17T00:00:00"/>
    <s v="Mar-2021"/>
  </r>
  <r>
    <n v="155"/>
    <n v="86"/>
    <n v="69"/>
    <n v="1933"/>
    <n v="11"/>
    <s v="Female"/>
    <s v="235 Fourth Street"/>
    <n v="31.31"/>
    <n v="-89.3"/>
    <n v="14383"/>
    <n v="9678"/>
    <n v="812"/>
    <n v="688"/>
    <n v="6"/>
    <d v="1905-07-14T00:00:00"/>
    <n v="6"/>
    <n v="2"/>
    <d v="2022-06-02T00:00:00"/>
    <s v="Jun-2022"/>
  </r>
  <r>
    <n v="1305"/>
    <n v="46"/>
    <n v="73"/>
    <n v="1974"/>
    <n v="2"/>
    <s v="Female"/>
    <s v="2794 Seventh Drive"/>
    <n v="35.33"/>
    <n v="-89.88"/>
    <n v="19115"/>
    <n v="38971"/>
    <n v="0"/>
    <n v="784"/>
    <n v="3"/>
    <d v="1905-07-14T00:00:00"/>
    <n v="1"/>
    <n v="22"/>
    <d v="2022-01-22T00:00:00"/>
    <s v="Jan-2022"/>
  </r>
  <r>
    <n v="1504"/>
    <n v="85"/>
    <n v="71"/>
    <n v="1934"/>
    <n v="7"/>
    <s v="Male"/>
    <s v="5993 12th Lane"/>
    <n v="33.57"/>
    <n v="-101.87"/>
    <n v="12187"/>
    <n v="12826"/>
    <n v="1550"/>
    <n v="734"/>
    <n v="5"/>
    <d v="1905-07-15T00:00:00"/>
    <n v="4"/>
    <n v="9"/>
    <d v="2023-04-09T00:00:00"/>
    <s v="Apr-2023"/>
  </r>
  <r>
    <n v="1105"/>
    <n v="77"/>
    <n v="60"/>
    <n v="1942"/>
    <n v="6"/>
    <s v="Male"/>
    <s v="766 Mountain View Drive"/>
    <n v="26.21"/>
    <n v="-98.31"/>
    <n v="14275"/>
    <n v="22104"/>
    <n v="20031"/>
    <n v="670"/>
    <n v="3"/>
    <d v="1905-07-14T00:00:00"/>
    <n v="7"/>
    <n v="13"/>
    <d v="2022-07-13T00:00:00"/>
    <s v="Jul-2022"/>
  </r>
  <r>
    <n v="1761"/>
    <n v="23"/>
    <n v="71"/>
    <n v="1996"/>
    <n v="10"/>
    <s v="Female"/>
    <s v="533 Fourth Street"/>
    <n v="38.65"/>
    <n v="-121.25"/>
    <n v="27548"/>
    <n v="56168"/>
    <n v="186534"/>
    <n v="703"/>
    <n v="3"/>
    <d v="1905-07-15T00:00:00"/>
    <n v="1"/>
    <n v="23"/>
    <d v="2023-01-23T00:00:00"/>
    <s v="Jan-2023"/>
  </r>
  <r>
    <n v="215"/>
    <n v="18"/>
    <n v="65"/>
    <n v="2002"/>
    <n v="2"/>
    <s v="Male"/>
    <s v="6638 Summit Lane"/>
    <n v="35.57"/>
    <n v="-82.54"/>
    <n v="22223"/>
    <n v="45313"/>
    <n v="21488"/>
    <n v="716"/>
    <n v="2"/>
    <d v="1905-07-14T00:00:00"/>
    <n v="11"/>
    <n v="27"/>
    <d v="2022-11-27T00:00:00"/>
    <s v="Nov-2022"/>
  </r>
  <r>
    <n v="948"/>
    <n v="53"/>
    <n v="65"/>
    <n v="1966"/>
    <n v="12"/>
    <s v="Female"/>
    <s v="1540 El Camino Avenue"/>
    <n v="26.74"/>
    <n v="-80.12"/>
    <n v="18205"/>
    <n v="37119"/>
    <n v="55010"/>
    <n v="718"/>
    <n v="5"/>
    <d v="1905-07-15T00:00:00"/>
    <n v="10"/>
    <n v="1"/>
    <d v="2023-10-01T00:00:00"/>
    <s v="Oct-2023"/>
  </r>
  <r>
    <n v="862"/>
    <n v="25"/>
    <n v="67"/>
    <n v="1995"/>
    <n v="1"/>
    <s v="Female"/>
    <s v="8482 Elm Lane"/>
    <n v="32.42"/>
    <n v="-96.67"/>
    <n v="21032"/>
    <n v="42883"/>
    <n v="65917"/>
    <n v="807"/>
    <n v="3"/>
    <d v="1905-07-14T00:00:00"/>
    <n v="4"/>
    <n v="6"/>
    <d v="2022-04-06T00:00:00"/>
    <s v="Apr-2022"/>
  </r>
  <r>
    <n v="1514"/>
    <n v="53"/>
    <n v="58"/>
    <n v="1966"/>
    <n v="11"/>
    <s v="Female"/>
    <s v="6733 Third Boulevard"/>
    <n v="41.37"/>
    <n v="-82.1"/>
    <n v="18110"/>
    <n v="36925"/>
    <n v="89762"/>
    <n v="721"/>
    <n v="5"/>
    <d v="1905-07-15T00:00:00"/>
    <n v="9"/>
    <n v="4"/>
    <d v="2023-09-04T00:00:00"/>
    <s v="Sep-2023"/>
  </r>
  <r>
    <n v="1698"/>
    <n v="32"/>
    <n v="64"/>
    <n v="1987"/>
    <n v="7"/>
    <s v="Male"/>
    <s v="2783 Washington Avenue"/>
    <n v="40.869999999999997"/>
    <n v="-73.319999999999993"/>
    <n v="33338"/>
    <n v="67976"/>
    <n v="105337"/>
    <n v="747"/>
    <n v="3"/>
    <d v="1905-07-15T00:00:00"/>
    <n v="6"/>
    <n v="9"/>
    <d v="2023-06-09T00:00:00"/>
    <s v="Jun-2023"/>
  </r>
  <r>
    <n v="1316"/>
    <n v="27"/>
    <n v="65"/>
    <n v="1993"/>
    <n v="2"/>
    <s v="Female"/>
    <s v="711 Norfolk Drive"/>
    <n v="40.6"/>
    <n v="-80.650000000000006"/>
    <n v="16314"/>
    <n v="33266"/>
    <n v="0"/>
    <n v="693"/>
    <n v="5"/>
    <d v="1905-07-13T00:00:00"/>
    <n v="7"/>
    <n v="26"/>
    <d v="2021-07-26T00:00:00"/>
    <s v="Jul-2021"/>
  </r>
  <r>
    <n v="1831"/>
    <n v="25"/>
    <n v="60"/>
    <n v="1994"/>
    <n v="5"/>
    <s v="Female"/>
    <s v="4386 El Camino Boulevard"/>
    <n v="30.33"/>
    <n v="-81.650000000000006"/>
    <n v="19382"/>
    <n v="39520"/>
    <n v="61310"/>
    <n v="595"/>
    <n v="2"/>
    <d v="1905-07-14T00:00:00"/>
    <n v="9"/>
    <n v="16"/>
    <d v="2022-09-16T00:00:00"/>
    <s v="Sep-2022"/>
  </r>
  <r>
    <n v="889"/>
    <n v="27"/>
    <n v="65"/>
    <n v="1992"/>
    <n v="3"/>
    <s v="Male"/>
    <s v="900 Norfolk Avenue"/>
    <n v="39.61"/>
    <n v="-86.11"/>
    <n v="25773"/>
    <n v="52550"/>
    <n v="140825"/>
    <n v="710"/>
    <n v="1"/>
    <d v="1905-07-14T00:00:00"/>
    <n v="5"/>
    <n v="5"/>
    <d v="2022-05-05T00:00:00"/>
    <s v="May-2022"/>
  </r>
  <r>
    <n v="526"/>
    <n v="51"/>
    <n v="62"/>
    <n v="1968"/>
    <n v="3"/>
    <s v="Female"/>
    <s v="54870 Lexington Drive"/>
    <n v="25.77"/>
    <n v="-80.2"/>
    <n v="31625"/>
    <n v="64481"/>
    <n v="114394"/>
    <n v="627"/>
    <n v="5"/>
    <d v="1905-07-13T00:00:00"/>
    <n v="4"/>
    <n v="9"/>
    <d v="2021-04-09T00:00:00"/>
    <s v="Apr-2021"/>
  </r>
  <r>
    <n v="231"/>
    <n v="55"/>
    <n v="67"/>
    <n v="1964"/>
    <n v="3"/>
    <s v="Female"/>
    <s v="1442 Mill Avenue"/>
    <n v="35.049999999999997"/>
    <n v="-78.87"/>
    <n v="17789"/>
    <n v="36270"/>
    <n v="73779"/>
    <n v="769"/>
    <n v="5"/>
    <d v="1905-07-13T00:00:00"/>
    <n v="10"/>
    <n v="14"/>
    <d v="2021-10-14T00:00:00"/>
    <s v="Oct-2021"/>
  </r>
  <r>
    <n v="910"/>
    <n v="31"/>
    <n v="57"/>
    <n v="1989"/>
    <n v="2"/>
    <s v="Male"/>
    <s v="35 Rose Boulevard"/>
    <n v="37.380000000000003"/>
    <n v="-121.9"/>
    <n v="37677"/>
    <n v="76820"/>
    <n v="159137"/>
    <n v="819"/>
    <n v="2"/>
    <d v="1905-07-14T00:00:00"/>
    <n v="2"/>
    <n v="24"/>
    <d v="2022-02-24T00:00:00"/>
    <s v="Feb-2022"/>
  </r>
  <r>
    <n v="876"/>
    <n v="65"/>
    <n v="62"/>
    <n v="1954"/>
    <n v="5"/>
    <s v="Male"/>
    <s v="3216 Ninth Drive"/>
    <n v="37.68"/>
    <n v="-97.34"/>
    <n v="22638"/>
    <n v="49817"/>
    <n v="26928"/>
    <n v="600"/>
    <n v="2"/>
    <d v="1905-07-15T00:00:00"/>
    <n v="10"/>
    <n v="27"/>
    <d v="2023-10-27T00:00:00"/>
    <s v="Oct-2023"/>
  </r>
  <r>
    <n v="1509"/>
    <n v="67"/>
    <n v="71"/>
    <n v="1952"/>
    <n v="8"/>
    <s v="Female"/>
    <s v="1429 Summit Drive"/>
    <n v="39.380000000000003"/>
    <n v="-76.55"/>
    <n v="23096"/>
    <n v="47087"/>
    <n v="92489"/>
    <n v="820"/>
    <n v="5"/>
    <d v="1905-07-15T00:00:00"/>
    <n v="2"/>
    <n v="28"/>
    <d v="2023-02-28T00:00:00"/>
    <s v="Feb-2023"/>
  </r>
  <r>
    <n v="1422"/>
    <n v="66"/>
    <n v="66"/>
    <n v="1953"/>
    <n v="7"/>
    <s v="Female"/>
    <s v="330 Martin Luther King Lane"/>
    <n v="35.51"/>
    <n v="-78.73"/>
    <n v="18340"/>
    <n v="36052"/>
    <n v="6602"/>
    <n v="767"/>
    <n v="4"/>
    <d v="1905-07-15T00:00:00"/>
    <n v="2"/>
    <n v="23"/>
    <d v="2023-02-23T00:00:00"/>
    <s v="Feb-2023"/>
  </r>
  <r>
    <n v="1400"/>
    <n v="29"/>
    <n v="71"/>
    <n v="1990"/>
    <n v="5"/>
    <s v="Male"/>
    <s v="4673 Washington Avenue"/>
    <n v="32.409999999999997"/>
    <n v="-87.03"/>
    <n v="12474"/>
    <n v="25434"/>
    <n v="0"/>
    <n v="698"/>
    <n v="2"/>
    <d v="1905-07-15T00:00:00"/>
    <n v="9"/>
    <n v="16"/>
    <d v="2023-09-16T00:00:00"/>
    <s v="Sep-2023"/>
  </r>
  <r>
    <n v="492"/>
    <n v="41"/>
    <n v="70"/>
    <n v="1978"/>
    <n v="9"/>
    <s v="Male"/>
    <s v="2397 Madison Avenue"/>
    <n v="34.950000000000003"/>
    <n v="-82.12"/>
    <n v="18857"/>
    <n v="38450"/>
    <n v="51430"/>
    <n v="850"/>
    <n v="1"/>
    <d v="1905-07-13T00:00:00"/>
    <n v="4"/>
    <n v="12"/>
    <d v="2021-04-12T00:00:00"/>
    <s v="Apr-2021"/>
  </r>
  <r>
    <n v="1516"/>
    <n v="38"/>
    <n v="67"/>
    <n v="1981"/>
    <n v="3"/>
    <s v="Male"/>
    <s v="909 Eighth Street"/>
    <n v="37.44"/>
    <n v="-121.87"/>
    <n v="33758"/>
    <n v="68827"/>
    <n v="35669"/>
    <n v="755"/>
    <n v="2"/>
    <d v="1905-07-15T00:00:00"/>
    <n v="11"/>
    <n v="5"/>
    <d v="2023-11-05T00:00:00"/>
    <s v="Nov-2023"/>
  </r>
  <r>
    <n v="1649"/>
    <n v="64"/>
    <n v="63"/>
    <n v="1956"/>
    <n v="2"/>
    <s v="Male"/>
    <s v="8146 Third Avenue"/>
    <n v="29.79"/>
    <n v="-95.82"/>
    <n v="0"/>
    <n v="399"/>
    <n v="323"/>
    <n v="729"/>
    <n v="3"/>
    <d v="1905-07-13T00:00:00"/>
    <n v="12"/>
    <n v="10"/>
    <d v="2021-12-10T00:00:00"/>
    <s v="Dec-2021"/>
  </r>
  <r>
    <n v="1573"/>
    <n v="71"/>
    <n v="56"/>
    <n v="1949"/>
    <n v="1"/>
    <s v="Male"/>
    <s v="793 Norfolk Avenue"/>
    <n v="29.18"/>
    <n v="-82.13"/>
    <n v="12992"/>
    <n v="17775"/>
    <n v="11520"/>
    <n v="746"/>
    <n v="1"/>
    <d v="1905-07-15T00:00:00"/>
    <n v="8"/>
    <n v="25"/>
    <d v="2023-08-25T00:00:00"/>
    <s v="Aug-2023"/>
  </r>
  <r>
    <n v="583"/>
    <n v="64"/>
    <n v="67"/>
    <n v="1955"/>
    <n v="11"/>
    <s v="Male"/>
    <s v="28 West Lane"/>
    <n v="41.76"/>
    <n v="-88.29"/>
    <n v="14200"/>
    <n v="28954"/>
    <n v="41461"/>
    <n v="636"/>
    <n v="2"/>
    <d v="1905-07-14T00:00:00"/>
    <n v="8"/>
    <n v="6"/>
    <d v="2022-08-06T00:00:00"/>
    <s v="Aug-2022"/>
  </r>
  <r>
    <n v="1811"/>
    <n v="83"/>
    <n v="67"/>
    <n v="1936"/>
    <n v="3"/>
    <s v="Male"/>
    <s v="308 Second Boulevard"/>
    <n v="37.340000000000003"/>
    <n v="-122.11"/>
    <n v="76725"/>
    <n v="82009"/>
    <n v="6229"/>
    <n v="764"/>
    <n v="8"/>
    <d v="1905-07-15T00:00:00"/>
    <n v="11"/>
    <n v="11"/>
    <d v="2023-11-11T00:00:00"/>
    <s v="Nov-2023"/>
  </r>
  <r>
    <n v="1054"/>
    <n v="50"/>
    <n v="69"/>
    <n v="1970"/>
    <n v="2"/>
    <s v="Male"/>
    <s v="9190 Sussex Lane"/>
    <n v="45.47"/>
    <n v="-122.37"/>
    <n v="22599"/>
    <n v="46077"/>
    <n v="135862"/>
    <n v="639"/>
    <n v="3"/>
    <d v="1905-07-15T00:00:00"/>
    <n v="1"/>
    <n v="11"/>
    <d v="2023-01-11T00:00:00"/>
    <s v="Jan-2023"/>
  </r>
  <r>
    <n v="1678"/>
    <n v="36"/>
    <n v="65"/>
    <n v="1983"/>
    <n v="3"/>
    <s v="Male"/>
    <s v="296 Pine Boulevard"/>
    <n v="41.7"/>
    <n v="-72.67"/>
    <n v="28557"/>
    <n v="58225"/>
    <n v="101148"/>
    <n v="685"/>
    <n v="3"/>
    <d v="1905-07-14T00:00:00"/>
    <n v="10"/>
    <n v="5"/>
    <d v="2022-10-05T00:00:00"/>
    <s v="Oct-2022"/>
  </r>
  <r>
    <n v="333"/>
    <n v="20"/>
    <n v="64"/>
    <n v="2000"/>
    <n v="1"/>
    <s v="Female"/>
    <s v="6877 Jefferson Drive"/>
    <n v="39.450000000000003"/>
    <n v="-74.72"/>
    <n v="23298"/>
    <n v="47504"/>
    <n v="65156"/>
    <n v="706"/>
    <n v="1"/>
    <d v="1905-07-13T00:00:00"/>
    <n v="12"/>
    <n v="8"/>
    <d v="2021-12-08T00:00:00"/>
    <s v="Dec-2021"/>
  </r>
  <r>
    <n v="1412"/>
    <n v="58"/>
    <n v="67"/>
    <n v="1961"/>
    <n v="6"/>
    <s v="Female"/>
    <s v="91 Jefferson Drive"/>
    <n v="36.97"/>
    <n v="-86.44"/>
    <n v="26567"/>
    <n v="54166"/>
    <n v="0"/>
    <n v="707"/>
    <n v="5"/>
    <d v="1905-07-15T00:00:00"/>
    <n v="8"/>
    <n v="14"/>
    <d v="2023-08-14T00:00:00"/>
    <s v="Aug-2023"/>
  </r>
  <r>
    <n v="177"/>
    <n v="54"/>
    <n v="66"/>
    <n v="1965"/>
    <n v="12"/>
    <s v="Female"/>
    <s v="294 Bayview Lane"/>
    <n v="35.1"/>
    <n v="-90"/>
    <n v="28570"/>
    <n v="58248"/>
    <n v="107130"/>
    <n v="728"/>
    <n v="4"/>
    <d v="1905-07-15T00:00:00"/>
    <n v="5"/>
    <n v="14"/>
    <d v="2023-05-14T00:00:00"/>
    <s v="May-2023"/>
  </r>
  <r>
    <n v="390"/>
    <n v="30"/>
    <n v="70"/>
    <n v="1989"/>
    <n v="4"/>
    <s v="Male"/>
    <s v="4328 Forest Boulevard"/>
    <n v="26.14"/>
    <n v="-80.13"/>
    <n v="45143"/>
    <n v="92046"/>
    <n v="6658"/>
    <n v="681"/>
    <n v="2"/>
    <d v="1905-07-13T00:00:00"/>
    <n v="7"/>
    <n v="25"/>
    <d v="2021-07-25T00:00:00"/>
    <s v="Jul-2021"/>
  </r>
  <r>
    <n v="1577"/>
    <n v="53"/>
    <n v="66"/>
    <n v="1966"/>
    <n v="12"/>
    <s v="Male"/>
    <s v="153 Wessex Drive"/>
    <n v="27.33"/>
    <n v="-82.54"/>
    <n v="19983"/>
    <n v="40745"/>
    <n v="18371"/>
    <n v="718"/>
    <n v="4"/>
    <d v="1905-07-14T00:00:00"/>
    <n v="5"/>
    <n v="25"/>
    <d v="2022-05-25T00:00:00"/>
    <s v="May-2022"/>
  </r>
  <r>
    <n v="1609"/>
    <n v="71"/>
    <n v="68"/>
    <n v="1948"/>
    <n v="7"/>
    <s v="Female"/>
    <s v="9854 Park Lane"/>
    <n v="38.78"/>
    <n v="-77.27"/>
    <n v="35563"/>
    <n v="87659"/>
    <n v="0"/>
    <n v="779"/>
    <n v="4"/>
    <d v="1905-07-14T00:00:00"/>
    <n v="7"/>
    <n v="4"/>
    <d v="2022-07-04T00:00:00"/>
    <s v="Jul-2022"/>
  </r>
  <r>
    <n v="1762"/>
    <n v="29"/>
    <n v="64"/>
    <n v="1990"/>
    <n v="5"/>
    <s v="Male"/>
    <s v="5537 Forest Lane"/>
    <n v="38.549999999999997"/>
    <n v="-121.49"/>
    <n v="31184"/>
    <n v="63583"/>
    <n v="200435"/>
    <n v="635"/>
    <n v="1"/>
    <d v="1905-07-13T00:00:00"/>
    <n v="3"/>
    <n v="27"/>
    <d v="2021-03-27T00:00:00"/>
    <s v="Mar-2021"/>
  </r>
  <r>
    <n v="917"/>
    <n v="58"/>
    <n v="66"/>
    <n v="1962"/>
    <n v="1"/>
    <s v="Male"/>
    <s v="735 Forest Avenue"/>
    <n v="34.07"/>
    <n v="-118.14"/>
    <n v="20059"/>
    <n v="40900"/>
    <n v="64420"/>
    <n v="678"/>
    <n v="3"/>
    <d v="1905-07-13T00:00:00"/>
    <n v="12"/>
    <n v="28"/>
    <d v="2021-12-28T00:00:00"/>
    <s v="Dec-2021"/>
  </r>
  <r>
    <n v="1717"/>
    <n v="67"/>
    <n v="67"/>
    <n v="1952"/>
    <n v="7"/>
    <s v="Female"/>
    <s v="728 Sixth Avenue"/>
    <n v="43.06"/>
    <n v="-78.27"/>
    <n v="17665"/>
    <n v="43070"/>
    <n v="14135"/>
    <n v="726"/>
    <n v="4"/>
    <d v="1905-07-15T00:00:00"/>
    <n v="6"/>
    <n v="12"/>
    <d v="2023-06-12T00:00:00"/>
    <s v="Jun-2023"/>
  </r>
  <r>
    <n v="1355"/>
    <n v="54"/>
    <n v="67"/>
    <n v="1966"/>
    <n v="1"/>
    <s v="Male"/>
    <s v="41 Grant Drive"/>
    <n v="32.35"/>
    <n v="-86.28"/>
    <n v="11703"/>
    <n v="23863"/>
    <n v="83430"/>
    <n v="536"/>
    <n v="2"/>
    <d v="1905-07-15T00:00:00"/>
    <n v="6"/>
    <n v="22"/>
    <d v="2023-06-22T00:00:00"/>
    <s v="Jun-2023"/>
  </r>
  <r>
    <n v="1668"/>
    <n v="92"/>
    <n v="67"/>
    <n v="1927"/>
    <n v="6"/>
    <s v="Male"/>
    <s v="619 North Avenue"/>
    <n v="42.91"/>
    <n v="-71.12"/>
    <n v="26541"/>
    <n v="56099"/>
    <n v="933"/>
    <n v="751"/>
    <n v="6"/>
    <d v="1905-07-14T00:00:00"/>
    <n v="6"/>
    <n v="1"/>
    <d v="2022-06-01T00:00:00"/>
    <s v="Jun-2022"/>
  </r>
  <r>
    <n v="1293"/>
    <n v="32"/>
    <n v="65"/>
    <n v="1988"/>
    <n v="1"/>
    <s v="Female"/>
    <s v="219 Federal Street"/>
    <n v="29.45"/>
    <n v="-95.06"/>
    <n v="24217"/>
    <n v="49374"/>
    <n v="108192"/>
    <n v="706"/>
    <n v="2"/>
    <d v="1905-07-13T00:00:00"/>
    <n v="5"/>
    <n v="21"/>
    <d v="2021-05-21T00:00:00"/>
    <s v="May-2021"/>
  </r>
  <r>
    <n v="1597"/>
    <n v="20"/>
    <n v="66"/>
    <n v="1999"/>
    <n v="7"/>
    <s v="Male"/>
    <s v="3404 Main Lane"/>
    <n v="40.71"/>
    <n v="-80.099999999999994"/>
    <n v="35188"/>
    <n v="71750"/>
    <n v="117124"/>
    <n v="697"/>
    <n v="3"/>
    <d v="1905-07-13T00:00:00"/>
    <n v="3"/>
    <n v="7"/>
    <d v="2021-03-07T00:00:00"/>
    <s v="Mar-2021"/>
  </r>
  <r>
    <n v="202"/>
    <n v="20"/>
    <n v="66"/>
    <n v="1999"/>
    <n v="7"/>
    <s v="Female"/>
    <s v="75 Third Avenue"/>
    <n v="39.33"/>
    <n v="-84.4"/>
    <n v="31920"/>
    <n v="65082"/>
    <n v="88347"/>
    <n v="850"/>
    <n v="1"/>
    <d v="1905-07-14T00:00:00"/>
    <n v="7"/>
    <n v="4"/>
    <d v="2022-07-04T00:00:00"/>
    <s v="Jul-2022"/>
  </r>
  <r>
    <n v="493"/>
    <n v="18"/>
    <n v="65"/>
    <n v="2002"/>
    <n v="1"/>
    <s v="Male"/>
    <s v="33 Lafayette Lane"/>
    <n v="32.76"/>
    <n v="-96.59"/>
    <n v="14245"/>
    <n v="29047"/>
    <n v="36835"/>
    <n v="786"/>
    <n v="1"/>
    <d v="1905-07-13T00:00:00"/>
    <n v="8"/>
    <n v="9"/>
    <d v="2021-08-09T00:00:00"/>
    <s v="Aug-2021"/>
  </r>
  <r>
    <n v="361"/>
    <n v="43"/>
    <n v="68"/>
    <n v="1976"/>
    <n v="6"/>
    <s v="Male"/>
    <s v="125 Plum Drive"/>
    <n v="33.909999999999997"/>
    <n v="-118.34"/>
    <n v="19153"/>
    <n v="39052"/>
    <n v="65861"/>
    <n v="804"/>
    <n v="4"/>
    <d v="1905-07-13T00:00:00"/>
    <n v="12"/>
    <n v="18"/>
    <d v="2021-12-18T00:00:00"/>
    <s v="Dec-2021"/>
  </r>
  <r>
    <n v="1659"/>
    <n v="94"/>
    <n v="65"/>
    <n v="1926"/>
    <n v="1"/>
    <s v="Female"/>
    <s v="4570 Valley Stream Lane"/>
    <n v="42.26"/>
    <n v="-88.13"/>
    <n v="28147"/>
    <n v="40787"/>
    <n v="1574"/>
    <n v="782"/>
    <n v="6"/>
    <d v="1905-07-15T00:00:00"/>
    <n v="2"/>
    <n v="26"/>
    <d v="2023-02-26T00:00:00"/>
    <s v="Feb-2023"/>
  </r>
  <r>
    <n v="289"/>
    <n v="22"/>
    <n v="64"/>
    <n v="1997"/>
    <n v="12"/>
    <s v="Female"/>
    <s v="109 El Camino Avenue"/>
    <n v="29.76"/>
    <n v="-95.38"/>
    <n v="11219"/>
    <n v="22876"/>
    <n v="36157"/>
    <n v="685"/>
    <n v="2"/>
    <d v="1905-07-13T00:00:00"/>
    <n v="9"/>
    <n v="8"/>
    <d v="2021-09-08T00:00:00"/>
    <s v="Sep-2021"/>
  </r>
  <r>
    <n v="737"/>
    <n v="61"/>
    <n v="60"/>
    <n v="1958"/>
    <n v="3"/>
    <s v="Female"/>
    <s v="8301 Tenth Drive"/>
    <n v="42.33"/>
    <n v="-122.79"/>
    <n v="18961"/>
    <n v="30359"/>
    <n v="16552"/>
    <n v="758"/>
    <n v="2"/>
    <d v="1905-07-13T00:00:00"/>
    <n v="7"/>
    <n v="14"/>
    <d v="2021-07-14T00:00:00"/>
    <s v="Jul-2021"/>
  </r>
  <r>
    <n v="1733"/>
    <n v="47"/>
    <n v="66"/>
    <n v="1972"/>
    <n v="6"/>
    <s v="Female"/>
    <s v="6613 Hill Drive"/>
    <n v="36.729999999999997"/>
    <n v="-84.16"/>
    <n v="12814"/>
    <n v="26130"/>
    <n v="54290"/>
    <n v="498"/>
    <n v="1"/>
    <d v="1905-07-14T00:00:00"/>
    <n v="3"/>
    <n v="6"/>
    <d v="2022-03-06T00:00:00"/>
    <s v="Mar-2022"/>
  </r>
  <r>
    <n v="278"/>
    <n v="59"/>
    <n v="66"/>
    <n v="1960"/>
    <n v="9"/>
    <s v="Male"/>
    <s v="910 Eighth Drive"/>
    <n v="29.76"/>
    <n v="-95.38"/>
    <n v="95039"/>
    <n v="193768"/>
    <n v="150896"/>
    <n v="686"/>
    <n v="5"/>
    <d v="1905-07-14T00:00:00"/>
    <n v="5"/>
    <n v="17"/>
    <d v="2022-05-17T00:00:00"/>
    <s v="May-2022"/>
  </r>
  <r>
    <n v="618"/>
    <n v="32"/>
    <n v="67"/>
    <n v="1987"/>
    <n v="8"/>
    <s v="Male"/>
    <s v="3525 Second Lane"/>
    <n v="33.92"/>
    <n v="-118.2"/>
    <n v="13632"/>
    <n v="27795"/>
    <n v="72318"/>
    <n v="701"/>
    <n v="4"/>
    <d v="1905-07-14T00:00:00"/>
    <n v="8"/>
    <n v="10"/>
    <d v="2022-08-10T00:00:00"/>
    <s v="Aug-2022"/>
  </r>
  <r>
    <n v="753"/>
    <n v="53"/>
    <n v="66"/>
    <n v="1967"/>
    <n v="2"/>
    <s v="Female"/>
    <s v="919 Oak Boulevard"/>
    <n v="33.24"/>
    <n v="-87.59"/>
    <n v="15540"/>
    <n v="31688"/>
    <n v="66776"/>
    <n v="605"/>
    <n v="3"/>
    <d v="1905-07-13T00:00:00"/>
    <n v="12"/>
    <n v="4"/>
    <d v="2021-12-04T00:00:00"/>
    <s v="Dec-2021"/>
  </r>
  <r>
    <n v="489"/>
    <n v="36"/>
    <n v="66"/>
    <n v="1983"/>
    <n v="8"/>
    <s v="Male"/>
    <s v="430 Grant Boulevard"/>
    <n v="40.869999999999997"/>
    <n v="-97.59"/>
    <n v="18024"/>
    <n v="36753"/>
    <n v="33657"/>
    <n v="684"/>
    <n v="4"/>
    <d v="1905-07-15T00:00:00"/>
    <n v="3"/>
    <n v="10"/>
    <d v="2023-03-10T00:00:00"/>
    <s v="Mar-2023"/>
  </r>
  <r>
    <n v="90"/>
    <n v="63"/>
    <n v="62"/>
    <n v="1956"/>
    <n v="8"/>
    <s v="Male"/>
    <s v="9 Mill Drive"/>
    <n v="28.37"/>
    <n v="-80.75"/>
    <n v="19018"/>
    <n v="12796"/>
    <n v="22192"/>
    <n v="644"/>
    <n v="3"/>
    <d v="1905-07-14T00:00:00"/>
    <n v="5"/>
    <n v="4"/>
    <d v="2022-05-04T00:00:00"/>
    <s v="May-2022"/>
  </r>
  <r>
    <n v="1264"/>
    <n v="32"/>
    <n v="65"/>
    <n v="1987"/>
    <n v="8"/>
    <s v="Female"/>
    <s v="635 East Drive"/>
    <n v="36.799999999999997"/>
    <n v="-97.29"/>
    <n v="15077"/>
    <n v="30737"/>
    <n v="35858"/>
    <n v="815"/>
    <n v="2"/>
    <d v="1905-07-14T00:00:00"/>
    <n v="10"/>
    <n v="25"/>
    <d v="2022-10-25T00:00:00"/>
    <s v="Oct-2022"/>
  </r>
  <r>
    <n v="18"/>
    <n v="30"/>
    <n v="62"/>
    <n v="1989"/>
    <n v="12"/>
    <s v="Male"/>
    <s v="9207 Madison Boulevard"/>
    <n v="39.17"/>
    <n v="-77.260000000000005"/>
    <n v="31555"/>
    <n v="64340"/>
    <n v="94513"/>
    <n v="637"/>
    <n v="1"/>
    <d v="1905-07-15T00:00:00"/>
    <n v="7"/>
    <n v="16"/>
    <d v="2023-07-16T00:00:00"/>
    <s v="Jul-2023"/>
  </r>
  <r>
    <n v="376"/>
    <n v="50"/>
    <n v="74"/>
    <n v="1969"/>
    <n v="4"/>
    <s v="Female"/>
    <s v="818 12th Lane"/>
    <n v="39.799999999999997"/>
    <n v="-74.62"/>
    <n v="28433"/>
    <n v="57975"/>
    <n v="34570"/>
    <n v="773"/>
    <n v="4"/>
    <d v="1905-07-13T00:00:00"/>
    <n v="8"/>
    <n v="28"/>
    <d v="2021-08-28T00:00:00"/>
    <s v="Aug-2021"/>
  </r>
  <r>
    <n v="579"/>
    <n v="30"/>
    <n v="67"/>
    <n v="1989"/>
    <n v="7"/>
    <s v="Male"/>
    <s v="774 Park Lane"/>
    <n v="44.02"/>
    <n v="-88.16"/>
    <n v="19382"/>
    <n v="39520"/>
    <n v="53896"/>
    <n v="772"/>
    <n v="1"/>
    <d v="1905-07-14T00:00:00"/>
    <n v="9"/>
    <n v="12"/>
    <d v="2022-09-12T00:00:00"/>
    <s v="Sep-2022"/>
  </r>
  <r>
    <n v="218"/>
    <n v="59"/>
    <n v="68"/>
    <n v="1960"/>
    <n v="3"/>
    <s v="Female"/>
    <s v="5238 Park Street"/>
    <n v="40.76"/>
    <n v="-74.03"/>
    <n v="16770"/>
    <n v="34190"/>
    <n v="39242"/>
    <n v="810"/>
    <n v="7"/>
    <d v="1905-07-15T00:00:00"/>
    <n v="4"/>
    <n v="28"/>
    <d v="2023-04-28T00:00:00"/>
    <s v="Apr-2023"/>
  </r>
  <r>
    <n v="1320"/>
    <n v="28"/>
    <n v="64"/>
    <n v="1991"/>
    <n v="10"/>
    <s v="Female"/>
    <s v="5225 Bayview Street"/>
    <n v="34.020000000000003"/>
    <n v="-118.28"/>
    <n v="13002"/>
    <n v="26513"/>
    <n v="32620"/>
    <n v="604"/>
    <n v="1"/>
    <d v="1905-07-14T00:00:00"/>
    <n v="11"/>
    <n v="9"/>
    <d v="2022-11-09T00:00:00"/>
    <s v="Nov-2022"/>
  </r>
  <r>
    <n v="42"/>
    <n v="78"/>
    <n v="66"/>
    <n v="1941"/>
    <n v="11"/>
    <s v="Female"/>
    <s v="3863 Pine Street"/>
    <n v="30.84"/>
    <n v="-83.27"/>
    <n v="12672"/>
    <n v="8526"/>
    <n v="3723"/>
    <n v="684"/>
    <n v="3"/>
    <d v="1905-07-15T00:00:00"/>
    <n v="10"/>
    <n v="7"/>
    <d v="2023-10-07T00:00:00"/>
    <s v="Oct-2023"/>
  </r>
  <r>
    <n v="1170"/>
    <n v="40"/>
    <n v="63"/>
    <n v="1980"/>
    <n v="2"/>
    <s v="Female"/>
    <s v="5191 Grant Drive"/>
    <n v="35.4"/>
    <n v="-80.430000000000007"/>
    <n v="20041"/>
    <n v="40867"/>
    <n v="50449"/>
    <n v="694"/>
    <n v="2"/>
    <d v="1905-07-13T00:00:00"/>
    <n v="9"/>
    <n v="5"/>
    <d v="2021-09-05T00:00:00"/>
    <s v="Sep-2021"/>
  </r>
  <r>
    <n v="1531"/>
    <n v="34"/>
    <n v="62"/>
    <n v="1985"/>
    <n v="10"/>
    <s v="Male"/>
    <s v="801 River Street"/>
    <n v="34.47"/>
    <n v="-85.34"/>
    <n v="14514"/>
    <n v="29594"/>
    <n v="47766"/>
    <n v="792"/>
    <n v="1"/>
    <d v="1905-07-14T00:00:00"/>
    <n v="5"/>
    <n v="11"/>
    <d v="2022-05-11T00:00:00"/>
    <s v="May-2022"/>
  </r>
  <r>
    <n v="1275"/>
    <n v="35"/>
    <n v="65"/>
    <n v="1984"/>
    <n v="3"/>
    <s v="Female"/>
    <s v="1496 Rose Street"/>
    <n v="34.04"/>
    <n v="-118.29"/>
    <n v="11395"/>
    <n v="23238"/>
    <n v="31661"/>
    <n v="611"/>
    <n v="2"/>
    <d v="1905-07-14T00:00:00"/>
    <n v="8"/>
    <n v="5"/>
    <d v="2022-08-05T00:00:00"/>
    <s v="Aug-2022"/>
  </r>
  <r>
    <n v="26"/>
    <n v="49"/>
    <n v="68"/>
    <n v="1970"/>
    <n v="12"/>
    <s v="Female"/>
    <s v="9639 Third Boulevard"/>
    <n v="40.68"/>
    <n v="-80.27"/>
    <n v="20142"/>
    <n v="41071"/>
    <n v="124139"/>
    <n v="685"/>
    <n v="1"/>
    <d v="1905-07-14T00:00:00"/>
    <n v="11"/>
    <n v="8"/>
    <d v="2022-11-08T00:00:00"/>
    <s v="Nov-2022"/>
  </r>
  <r>
    <n v="1937"/>
    <n v="65"/>
    <n v="62"/>
    <n v="1955"/>
    <n v="2"/>
    <s v="Female"/>
    <s v="230 Plum Avenue"/>
    <n v="38.78"/>
    <n v="-90.7"/>
    <n v="25350"/>
    <n v="17056"/>
    <n v="29112"/>
    <n v="667"/>
    <n v="5"/>
    <d v="1905-07-14T00:00:00"/>
    <n v="10"/>
    <n v="3"/>
    <d v="2022-10-03T00:00:00"/>
    <s v="Oct-2022"/>
  </r>
  <r>
    <n v="1177"/>
    <n v="36"/>
    <n v="66"/>
    <n v="1983"/>
    <n v="3"/>
    <s v="Female"/>
    <s v="1644 Park Avenue"/>
    <n v="39.67"/>
    <n v="-75.75"/>
    <n v="31719"/>
    <n v="64672"/>
    <n v="56485"/>
    <n v="695"/>
    <n v="4"/>
    <d v="1905-07-14T00:00:00"/>
    <n v="5"/>
    <n v="1"/>
    <d v="2022-05-01T00:00:00"/>
    <s v="May-2022"/>
  </r>
  <r>
    <n v="1032"/>
    <n v="62"/>
    <n v="60"/>
    <n v="1957"/>
    <n v="6"/>
    <s v="Female"/>
    <s v="171 Catherine Lane"/>
    <n v="36.81"/>
    <n v="-119.71"/>
    <n v="17301"/>
    <n v="26975"/>
    <n v="17212"/>
    <n v="673"/>
    <n v="2"/>
    <d v="1905-07-15T00:00:00"/>
    <n v="11"/>
    <n v="3"/>
    <d v="2023-11-03T00:00:00"/>
    <s v="Nov-2023"/>
  </r>
  <r>
    <n v="397"/>
    <n v="30"/>
    <n v="65"/>
    <n v="1989"/>
    <n v="4"/>
    <s v="Female"/>
    <s v="2328 Little Creek Avenue"/>
    <n v="39.950000000000003"/>
    <n v="-75.16"/>
    <n v="10016"/>
    <n v="20424"/>
    <n v="14743"/>
    <n v="770"/>
    <n v="3"/>
    <d v="1905-07-13T00:00:00"/>
    <n v="2"/>
    <n v="15"/>
    <d v="2021-02-15T00:00:00"/>
    <s v="Feb-2021"/>
  </r>
  <r>
    <n v="566"/>
    <n v="60"/>
    <n v="67"/>
    <n v="1959"/>
    <n v="10"/>
    <s v="Female"/>
    <s v="8179 Valley Stream Drive"/>
    <n v="42.79"/>
    <n v="-83.62"/>
    <n v="22680"/>
    <n v="46244"/>
    <n v="108449"/>
    <n v="814"/>
    <n v="5"/>
    <d v="1905-07-15T00:00:00"/>
    <n v="9"/>
    <n v="5"/>
    <d v="2023-09-05T00:00:00"/>
    <s v="Sep-2023"/>
  </r>
  <r>
    <n v="1581"/>
    <n v="38"/>
    <n v="65"/>
    <n v="1981"/>
    <n v="11"/>
    <s v="Female"/>
    <s v="9324 Catherine Street"/>
    <n v="38.42"/>
    <n v="-90.36"/>
    <n v="21744"/>
    <n v="44334"/>
    <n v="55173"/>
    <n v="684"/>
    <n v="5"/>
    <d v="1905-07-15T00:00:00"/>
    <n v="5"/>
    <n v="13"/>
    <d v="2023-05-13T00:00:00"/>
    <s v="May-2023"/>
  </r>
  <r>
    <n v="1332"/>
    <n v="63"/>
    <n v="68"/>
    <n v="1956"/>
    <n v="6"/>
    <s v="Male"/>
    <s v="547 West Drive"/>
    <n v="41"/>
    <n v="-73.66"/>
    <n v="35269"/>
    <n v="71909"/>
    <n v="44190"/>
    <n v="712"/>
    <n v="3"/>
    <d v="1905-07-13T00:00:00"/>
    <n v="4"/>
    <n v="5"/>
    <d v="2021-04-05T00:00:00"/>
    <s v="Apr-2021"/>
  </r>
  <r>
    <n v="1648"/>
    <n v="66"/>
    <n v="69"/>
    <n v="1953"/>
    <n v="5"/>
    <s v="Female"/>
    <s v="211 Valley Street"/>
    <n v="40.76"/>
    <n v="-74.59"/>
    <n v="91180"/>
    <n v="185909"/>
    <n v="461854"/>
    <n v="621"/>
    <n v="5"/>
    <d v="1905-07-13T00:00:00"/>
    <n v="2"/>
    <n v="15"/>
    <d v="2021-02-15T00:00:00"/>
    <s v="Feb-2021"/>
  </r>
  <r>
    <n v="17"/>
    <n v="76"/>
    <n v="65"/>
    <n v="1943"/>
    <n v="7"/>
    <s v="Male"/>
    <s v="2012 Forest Avenue"/>
    <n v="35.729999999999997"/>
    <n v="-81.319999999999993"/>
    <n v="17850"/>
    <n v="21867"/>
    <n v="21103"/>
    <n v="759"/>
    <n v="2"/>
    <d v="1905-07-13T00:00:00"/>
    <n v="4"/>
    <n v="6"/>
    <d v="2021-04-06T00:00:00"/>
    <s v="Apr-2021"/>
  </r>
  <r>
    <n v="349"/>
    <n v="40"/>
    <n v="61"/>
    <n v="1979"/>
    <n v="12"/>
    <s v="Female"/>
    <s v="1943 Birch Street"/>
    <n v="40.840000000000003"/>
    <n v="-81.63"/>
    <n v="21201"/>
    <n v="43229"/>
    <n v="96831"/>
    <n v="685"/>
    <n v="2"/>
    <d v="1905-07-14T00:00:00"/>
    <n v="7"/>
    <n v="4"/>
    <d v="2022-07-04T00:00:00"/>
    <s v="Jul-2022"/>
  </r>
  <r>
    <n v="1200"/>
    <n v="64"/>
    <n v="64"/>
    <n v="1956"/>
    <n v="2"/>
    <s v="Male"/>
    <s v="106 Littlewood Drive"/>
    <n v="29.76"/>
    <n v="-95.38"/>
    <n v="15401"/>
    <n v="24420"/>
    <n v="14460"/>
    <n v="685"/>
    <n v="1"/>
    <d v="1905-07-14T00:00:00"/>
    <n v="4"/>
    <n v="3"/>
    <d v="2022-04-03T00:00:00"/>
    <s v="Apr-2022"/>
  </r>
  <r>
    <n v="228"/>
    <n v="54"/>
    <n v="66"/>
    <n v="1966"/>
    <n v="1"/>
    <s v="Female"/>
    <s v="2206 South Drive"/>
    <n v="28.55"/>
    <n v="-82.39"/>
    <n v="15524"/>
    <n v="31655"/>
    <n v="46405"/>
    <n v="623"/>
    <n v="1"/>
    <d v="1905-07-15T00:00:00"/>
    <n v="8"/>
    <n v="26"/>
    <d v="2023-08-26T00:00:00"/>
    <s v="Aug-2023"/>
  </r>
  <r>
    <n v="484"/>
    <n v="84"/>
    <n v="64"/>
    <n v="1936"/>
    <n v="1"/>
    <s v="Female"/>
    <s v="4819 Martin Luther King Drive"/>
    <n v="42.7"/>
    <n v="-71.11"/>
    <n v="41665"/>
    <n v="66745"/>
    <n v="682"/>
    <n v="718"/>
    <n v="3"/>
    <d v="1905-07-14T00:00:00"/>
    <n v="6"/>
    <n v="27"/>
    <d v="2022-06-27T00:00:00"/>
    <s v="Jun-2022"/>
  </r>
  <r>
    <n v="1099"/>
    <n v="22"/>
    <n v="65"/>
    <n v="1997"/>
    <n v="4"/>
    <s v="Male"/>
    <s v="4932 South Boulevard"/>
    <n v="46.86"/>
    <n v="-96.75"/>
    <n v="20214"/>
    <n v="41214"/>
    <n v="130538"/>
    <n v="763"/>
    <n v="1"/>
    <d v="1905-07-13T00:00:00"/>
    <n v="12"/>
    <n v="28"/>
    <d v="2021-12-28T00:00:00"/>
    <s v="Dec-2021"/>
  </r>
  <r>
    <n v="1480"/>
    <n v="49"/>
    <n v="64"/>
    <n v="1970"/>
    <n v="6"/>
    <s v="Male"/>
    <s v="5642 Bayview Avenue"/>
    <n v="35.11"/>
    <n v="-106.62"/>
    <n v="24403"/>
    <n v="49756"/>
    <n v="70744"/>
    <n v="705"/>
    <n v="1"/>
    <d v="1905-07-14T00:00:00"/>
    <n v="4"/>
    <n v="3"/>
    <d v="2022-04-03T00:00:00"/>
    <s v="Apr-2022"/>
  </r>
  <r>
    <n v="1449"/>
    <n v="66"/>
    <n v="63"/>
    <n v="1953"/>
    <n v="6"/>
    <s v="Male"/>
    <s v="5807 Lincoln Street"/>
    <n v="32.61"/>
    <n v="-83.63"/>
    <n v="15334"/>
    <n v="28104"/>
    <n v="12054"/>
    <n v="751"/>
    <n v="3"/>
    <d v="1905-07-15T00:00:00"/>
    <n v="4"/>
    <n v="19"/>
    <d v="2023-04-19T00:00:00"/>
    <s v="Apr-2023"/>
  </r>
  <r>
    <n v="1417"/>
    <n v="54"/>
    <n v="68"/>
    <n v="1965"/>
    <n v="3"/>
    <s v="Female"/>
    <s v="336 Catherine Lane"/>
    <n v="42.63"/>
    <n v="-83.61"/>
    <n v="25838"/>
    <n v="52680"/>
    <n v="87082"/>
    <n v="835"/>
    <n v="5"/>
    <d v="1905-07-14T00:00:00"/>
    <n v="7"/>
    <n v="11"/>
    <d v="2022-07-11T00:00:00"/>
    <s v="Jul-2022"/>
  </r>
  <r>
    <n v="267"/>
    <n v="61"/>
    <n v="66"/>
    <n v="1958"/>
    <n v="3"/>
    <s v="Female"/>
    <s v="7360 Lexington Drive"/>
    <n v="37.96"/>
    <n v="-83.82"/>
    <n v="13602"/>
    <n v="27733"/>
    <n v="21785"/>
    <n v="765"/>
    <n v="3"/>
    <d v="1905-07-14T00:00:00"/>
    <n v="4"/>
    <n v="26"/>
    <d v="2022-04-26T00:00:00"/>
    <s v="Apr-2022"/>
  </r>
  <r>
    <n v="373"/>
    <n v="61"/>
    <n v="63"/>
    <n v="1959"/>
    <n v="2"/>
    <s v="Male"/>
    <s v="3270 Grant Avenue"/>
    <n v="40.590000000000003"/>
    <n v="-84.95"/>
    <n v="10493"/>
    <n v="21397"/>
    <n v="54771"/>
    <n v="812"/>
    <n v="4"/>
    <d v="1905-07-15T00:00:00"/>
    <n v="1"/>
    <n v="20"/>
    <d v="2023-01-20T00:00:00"/>
    <s v="Jan-2023"/>
  </r>
  <r>
    <n v="1772"/>
    <n v="47"/>
    <n v="70"/>
    <n v="1972"/>
    <n v="10"/>
    <s v="Male"/>
    <s v="9070 West Street"/>
    <n v="34.090000000000003"/>
    <n v="-117.58"/>
    <n v="24603"/>
    <n v="50163"/>
    <n v="97188"/>
    <n v="761"/>
    <n v="4"/>
    <d v="1905-07-14T00:00:00"/>
    <n v="10"/>
    <n v="2"/>
    <d v="2022-10-02T00:00:00"/>
    <s v="Oct-2022"/>
  </r>
  <r>
    <n v="1418"/>
    <n v="25"/>
    <n v="69"/>
    <n v="1994"/>
    <n v="5"/>
    <s v="Female"/>
    <s v="309 River Avenue"/>
    <n v="44.13"/>
    <n v="-89.52"/>
    <n v="13210"/>
    <n v="26939"/>
    <n v="69587"/>
    <n v="752"/>
    <n v="1"/>
    <d v="1905-07-13T00:00:00"/>
    <n v="8"/>
    <n v="7"/>
    <d v="2021-08-07T00:00:00"/>
    <s v="Aug-2021"/>
  </r>
  <r>
    <n v="1774"/>
    <n v="52"/>
    <n v="69"/>
    <n v="1967"/>
    <n v="10"/>
    <s v="Male"/>
    <s v="653 Mill Street"/>
    <n v="44.96"/>
    <n v="-93.26"/>
    <n v="20662"/>
    <n v="42129"/>
    <n v="101742"/>
    <n v="758"/>
    <n v="4"/>
    <d v="1905-07-14T00:00:00"/>
    <n v="12"/>
    <n v="3"/>
    <d v="2022-12-03T00:00:00"/>
    <s v="Dec-2022"/>
  </r>
  <r>
    <n v="964"/>
    <n v="48"/>
    <n v="66"/>
    <n v="1971"/>
    <n v="12"/>
    <s v="Female"/>
    <s v="33 North Avenue"/>
    <n v="40.840000000000003"/>
    <n v="-73.989999999999995"/>
    <n v="22278"/>
    <n v="45422"/>
    <n v="83940"/>
    <n v="689"/>
    <n v="4"/>
    <d v="1905-07-14T00:00:00"/>
    <n v="1"/>
    <n v="28"/>
    <d v="2022-01-28T00:00:00"/>
    <s v="Jan-2022"/>
  </r>
  <r>
    <n v="72"/>
    <n v="37"/>
    <n v="66"/>
    <n v="1982"/>
    <n v="12"/>
    <s v="Male"/>
    <s v="550 Forest Street"/>
    <n v="46.51"/>
    <n v="-112.12"/>
    <n v="20305"/>
    <n v="41401"/>
    <n v="71180"/>
    <n v="580"/>
    <n v="1"/>
    <d v="1905-07-13T00:00:00"/>
    <n v="8"/>
    <n v="16"/>
    <d v="2021-08-16T00:00:00"/>
    <s v="Aug-2021"/>
  </r>
  <r>
    <n v="6"/>
    <n v="19"/>
    <n v="63"/>
    <n v="2000"/>
    <n v="6"/>
    <s v="Female"/>
    <s v="534 Second Lane"/>
    <n v="32.880000000000003"/>
    <n v="-117.13"/>
    <n v="27394"/>
    <n v="55854"/>
    <n v="111042"/>
    <n v="782"/>
    <n v="1"/>
    <d v="1905-07-15T00:00:00"/>
    <n v="8"/>
    <n v="5"/>
    <d v="2023-08-05T00:00:00"/>
    <s v="Aug-2023"/>
  </r>
  <r>
    <n v="1527"/>
    <n v="66"/>
    <n v="67"/>
    <n v="1953"/>
    <n v="11"/>
    <s v="Female"/>
    <s v="1426 Fifth Avenue"/>
    <n v="43.32"/>
    <n v="-71.180000000000007"/>
    <n v="24779"/>
    <n v="50523"/>
    <n v="98763"/>
    <n v="578"/>
    <n v="1"/>
    <d v="1905-07-13T00:00:00"/>
    <n v="1"/>
    <n v="16"/>
    <d v="2021-01-16T00:00:00"/>
    <s v="Jan-2021"/>
  </r>
  <r>
    <n v="1433"/>
    <n v="73"/>
    <n v="67"/>
    <n v="1946"/>
    <n v="3"/>
    <s v="Male"/>
    <s v="2834 West Street"/>
    <n v="30.68"/>
    <n v="-88.04"/>
    <n v="25381"/>
    <n v="48060"/>
    <n v="17440"/>
    <n v="581"/>
    <n v="3"/>
    <d v="1905-07-13T00:00:00"/>
    <n v="2"/>
    <n v="2"/>
    <d v="2021-02-02T00:00:00"/>
    <s v="Feb-2021"/>
  </r>
  <r>
    <n v="1785"/>
    <n v="40"/>
    <n v="64"/>
    <n v="1979"/>
    <n v="10"/>
    <s v="Male"/>
    <s v="344 11th Street"/>
    <n v="25.92"/>
    <n v="-97.48"/>
    <n v="12684"/>
    <n v="25861"/>
    <n v="42050"/>
    <n v="607"/>
    <n v="3"/>
    <d v="1905-07-15T00:00:00"/>
    <n v="12"/>
    <n v="27"/>
    <d v="2023-12-27T00:00:00"/>
    <s v="Dec-2023"/>
  </r>
  <r>
    <n v="1476"/>
    <n v="29"/>
    <n v="66"/>
    <n v="1990"/>
    <n v="3"/>
    <s v="Female"/>
    <s v="685 Jefferson Avenue"/>
    <n v="40.71"/>
    <n v="-74.06"/>
    <n v="21916"/>
    <n v="44688"/>
    <n v="88092"/>
    <n v="716"/>
    <n v="3"/>
    <d v="1905-07-13T00:00:00"/>
    <n v="2"/>
    <n v="13"/>
    <d v="2021-02-13T00:00:00"/>
    <s v="Feb-2021"/>
  </r>
  <r>
    <n v="455"/>
    <n v="41"/>
    <n v="69"/>
    <n v="1979"/>
    <n v="1"/>
    <s v="Female"/>
    <s v="8676 River Avenue"/>
    <n v="40.659999999999997"/>
    <n v="-73.73"/>
    <n v="24412"/>
    <n v="49776"/>
    <n v="17352"/>
    <n v="684"/>
    <n v="3"/>
    <d v="1905-07-13T00:00:00"/>
    <n v="3"/>
    <n v="24"/>
    <d v="2021-03-24T00:00:00"/>
    <s v="Mar-2021"/>
  </r>
  <r>
    <n v="1553"/>
    <n v="21"/>
    <n v="62"/>
    <n v="1998"/>
    <n v="10"/>
    <s v="Male"/>
    <s v="5 Lafayette Avenue"/>
    <n v="41.24"/>
    <n v="-81.45"/>
    <n v="42201"/>
    <n v="86042"/>
    <n v="165447"/>
    <n v="701"/>
    <n v="2"/>
    <d v="1905-07-14T00:00:00"/>
    <n v="11"/>
    <n v="28"/>
    <d v="2022-11-28T00:00:00"/>
    <s v="Nov-2022"/>
  </r>
  <r>
    <n v="532"/>
    <n v="27"/>
    <n v="65"/>
    <n v="1993"/>
    <n v="1"/>
    <s v="Male"/>
    <s v="2282 Main Drive"/>
    <n v="38.53"/>
    <n v="-90"/>
    <n v="23778"/>
    <n v="48484"/>
    <n v="63561"/>
    <n v="775"/>
    <n v="4"/>
    <d v="1905-07-13T00:00:00"/>
    <n v="7"/>
    <n v="22"/>
    <d v="2021-07-22T00:00:00"/>
    <s v="Jul-2021"/>
  </r>
  <r>
    <n v="1092"/>
    <n v="54"/>
    <n v="62"/>
    <n v="1965"/>
    <n v="5"/>
    <s v="Male"/>
    <s v="703 12th Street"/>
    <n v="41.01"/>
    <n v="-75.989999999999995"/>
    <n v="23450"/>
    <n v="47814"/>
    <n v="92020"/>
    <n v="720"/>
    <n v="2"/>
    <d v="1905-07-15T00:00:00"/>
    <n v="12"/>
    <n v="17"/>
    <d v="2023-12-17T00:00:00"/>
    <s v="Dec-2023"/>
  </r>
  <r>
    <n v="1819"/>
    <n v="20"/>
    <n v="69"/>
    <n v="1999"/>
    <n v="8"/>
    <s v="Female"/>
    <s v="621 Fifth Boulevard"/>
    <n v="30.58"/>
    <n v="-91.15"/>
    <n v="17440"/>
    <n v="35559"/>
    <n v="59164"/>
    <n v="672"/>
    <n v="2"/>
    <d v="1905-07-15T00:00:00"/>
    <n v="2"/>
    <n v="2"/>
    <d v="2023-02-02T00:00:00"/>
    <s v="Feb-2023"/>
  </r>
  <r>
    <n v="528"/>
    <n v="38"/>
    <n v="65"/>
    <n v="1981"/>
    <n v="7"/>
    <s v="Male"/>
    <s v="5661 Forest Avenue"/>
    <n v="42.78"/>
    <n v="-96.16"/>
    <n v="19853"/>
    <n v="40478"/>
    <n v="76392"/>
    <n v="718"/>
    <n v="3"/>
    <d v="1905-07-15T00:00:00"/>
    <n v="8"/>
    <n v="14"/>
    <d v="2023-08-14T00:00:00"/>
    <s v="Aug-2023"/>
  </r>
  <r>
    <n v="328"/>
    <n v="45"/>
    <n v="67"/>
    <n v="1974"/>
    <n v="3"/>
    <s v="Male"/>
    <s v="4391 Lexington Lane"/>
    <n v="35.19"/>
    <n v="-80.83"/>
    <n v="17817"/>
    <n v="36323"/>
    <n v="65525"/>
    <n v="700"/>
    <n v="3"/>
    <d v="1905-07-13T00:00:00"/>
    <n v="1"/>
    <n v="14"/>
    <d v="2021-01-14T00:00:00"/>
    <s v="Jan-2021"/>
  </r>
  <r>
    <n v="1282"/>
    <n v="34"/>
    <n v="66"/>
    <n v="1985"/>
    <n v="3"/>
    <s v="Female"/>
    <s v="404 Main Lane"/>
    <n v="45.76"/>
    <n v="-108.57"/>
    <n v="20231"/>
    <n v="41249"/>
    <n v="42268"/>
    <n v="695"/>
    <n v="2"/>
    <d v="1905-07-13T00:00:00"/>
    <n v="5"/>
    <n v="5"/>
    <d v="2021-05-05T00:00:00"/>
    <s v="May-2021"/>
  </r>
  <r>
    <n v="783"/>
    <n v="62"/>
    <n v="61"/>
    <n v="1957"/>
    <n v="9"/>
    <s v="Male"/>
    <s v="641 Martin Luther King Avenue"/>
    <n v="35.31"/>
    <n v="-106.55"/>
    <n v="15966"/>
    <n v="29769"/>
    <n v="14542"/>
    <n v="693"/>
    <n v="3"/>
    <d v="1905-07-15T00:00:00"/>
    <n v="10"/>
    <n v="15"/>
    <d v="2023-10-15T00:00:00"/>
    <s v="Oct-2023"/>
  </r>
  <r>
    <n v="1325"/>
    <n v="23"/>
    <n v="66"/>
    <n v="1996"/>
    <n v="3"/>
    <s v="Female"/>
    <s v="459 East Avenue"/>
    <n v="37.44"/>
    <n v="-122.2"/>
    <n v="150583"/>
    <n v="307018"/>
    <n v="516263"/>
    <n v="745"/>
    <n v="2"/>
    <d v="1905-07-15T00:00:00"/>
    <n v="10"/>
    <n v="17"/>
    <d v="2023-10-17T00:00:00"/>
    <s v="Oct-2023"/>
  </r>
  <r>
    <n v="687"/>
    <n v="20"/>
    <n v="66"/>
    <n v="1999"/>
    <n v="11"/>
    <s v="Male"/>
    <s v="1693 Spruce Street"/>
    <n v="42.24"/>
    <n v="-84.4"/>
    <n v="17783"/>
    <n v="36264"/>
    <n v="99582"/>
    <n v="725"/>
    <n v="1"/>
    <d v="1905-07-15T00:00:00"/>
    <n v="8"/>
    <n v="15"/>
    <d v="2023-08-15T00:00:00"/>
    <s v="Aug-2023"/>
  </r>
  <r>
    <n v="1693"/>
    <n v="36"/>
    <n v="69"/>
    <n v="1983"/>
    <n v="4"/>
    <s v="Female"/>
    <s v="478 East Drive"/>
    <n v="33.61"/>
    <n v="-111.89"/>
    <n v="36300"/>
    <n v="74016"/>
    <n v="85204"/>
    <n v="702"/>
    <n v="2"/>
    <d v="1905-07-14T00:00:00"/>
    <n v="12"/>
    <n v="5"/>
    <d v="2022-12-05T00:00:00"/>
    <s v="Dec-2022"/>
  </r>
  <r>
    <n v="1542"/>
    <n v="46"/>
    <n v="69"/>
    <n v="1973"/>
    <n v="12"/>
    <s v="Female"/>
    <s v="515 South Street"/>
    <n v="41.47"/>
    <n v="-81.67"/>
    <n v="27250"/>
    <n v="55565"/>
    <n v="34039"/>
    <n v="731"/>
    <n v="2"/>
    <d v="1905-07-15T00:00:00"/>
    <n v="9"/>
    <n v="9"/>
    <d v="2023-09-09T00:00:00"/>
    <s v="Sep-2023"/>
  </r>
  <r>
    <n v="36"/>
    <n v="31"/>
    <n v="63"/>
    <n v="1988"/>
    <n v="6"/>
    <s v="Male"/>
    <s v="8486 Catherine Street"/>
    <n v="37.229999999999997"/>
    <n v="-80.42"/>
    <n v="24640"/>
    <n v="50242"/>
    <n v="84457"/>
    <n v="722"/>
    <n v="2"/>
    <d v="1905-07-14T00:00:00"/>
    <n v="4"/>
    <n v="6"/>
    <d v="2022-04-06T00:00:00"/>
    <s v="Apr-2022"/>
  </r>
  <r>
    <n v="360"/>
    <n v="43"/>
    <n v="67"/>
    <n v="1976"/>
    <n v="4"/>
    <s v="Male"/>
    <s v="881 Plum Street"/>
    <n v="39.22"/>
    <n v="-74.8"/>
    <n v="22697"/>
    <n v="46278"/>
    <n v="51243"/>
    <n v="791"/>
    <n v="4"/>
    <d v="1905-07-15T00:00:00"/>
    <n v="9"/>
    <n v="1"/>
    <d v="2023-09-01T00:00:00"/>
    <s v="Sep-2023"/>
  </r>
  <r>
    <n v="555"/>
    <n v="31"/>
    <n v="63"/>
    <n v="1988"/>
    <n v="5"/>
    <s v="Male"/>
    <s v="6692 Lake Street"/>
    <n v="38.03"/>
    <n v="-85.34"/>
    <n v="21444"/>
    <n v="43724"/>
    <n v="53853"/>
    <n v="514"/>
    <n v="1"/>
    <d v="1905-07-14T00:00:00"/>
    <n v="7"/>
    <n v="7"/>
    <d v="2022-07-07T00:00:00"/>
    <s v="Jul-2022"/>
  </r>
  <r>
    <n v="136"/>
    <n v="18"/>
    <n v="66"/>
    <n v="2001"/>
    <n v="4"/>
    <s v="Female"/>
    <s v="724 Essex Drive"/>
    <n v="38.22"/>
    <n v="-85.74"/>
    <n v="31636"/>
    <n v="64504"/>
    <n v="69041"/>
    <n v="695"/>
    <n v="3"/>
    <d v="1905-07-13T00:00:00"/>
    <n v="1"/>
    <n v="26"/>
    <d v="2021-01-26T00:00:00"/>
    <s v="Jan-2021"/>
  </r>
  <r>
    <n v="603"/>
    <n v="42"/>
    <n v="67"/>
    <n v="1978"/>
    <n v="2"/>
    <s v="Female"/>
    <s v="66 Norfolk Avenue"/>
    <n v="35.479999999999997"/>
    <n v="-97.26"/>
    <n v="21884"/>
    <n v="44624"/>
    <n v="102882"/>
    <n v="611"/>
    <n v="1"/>
    <d v="1905-07-13T00:00:00"/>
    <n v="11"/>
    <n v="24"/>
    <d v="2021-11-24T00:00:00"/>
    <s v="Nov-2021"/>
  </r>
  <r>
    <n v="1794"/>
    <n v="49"/>
    <n v="58"/>
    <n v="1970"/>
    <n v="12"/>
    <s v="Male"/>
    <s v="469 Catherine Avenue"/>
    <n v="29.45"/>
    <n v="-98.5"/>
    <n v="36852"/>
    <n v="75137"/>
    <n v="175263"/>
    <n v="631"/>
    <n v="1"/>
    <d v="1905-07-15T00:00:00"/>
    <n v="2"/>
    <n v="28"/>
    <d v="2023-02-28T00:00:00"/>
    <s v="Feb-2023"/>
  </r>
  <r>
    <n v="329"/>
    <n v="70"/>
    <n v="65"/>
    <n v="1949"/>
    <n v="3"/>
    <s v="Male"/>
    <s v="6339 Lafayette Avenue"/>
    <n v="34.39"/>
    <n v="-119.51"/>
    <n v="21191"/>
    <n v="36724"/>
    <n v="16437"/>
    <n v="701"/>
    <n v="4"/>
    <d v="1905-07-14T00:00:00"/>
    <n v="2"/>
    <n v="10"/>
    <d v="2022-02-10T00:00:00"/>
    <s v="Feb-2022"/>
  </r>
  <r>
    <n v="1181"/>
    <n v="61"/>
    <n v="66"/>
    <n v="1958"/>
    <n v="4"/>
    <s v="Male"/>
    <s v="747 Rose Drive"/>
    <n v="35.4"/>
    <n v="-80.59"/>
    <n v="25299"/>
    <n v="51581"/>
    <n v="35134"/>
    <n v="810"/>
    <n v="5"/>
    <d v="1905-07-15T00:00:00"/>
    <n v="2"/>
    <n v="4"/>
    <d v="2023-02-04T00:00:00"/>
    <s v="Feb-2023"/>
  </r>
  <r>
    <n v="598"/>
    <n v="47"/>
    <n v="63"/>
    <n v="1972"/>
    <n v="11"/>
    <s v="Male"/>
    <s v="305 Elm Street"/>
    <n v="44.22"/>
    <n v="-71.739999999999995"/>
    <n v="21159"/>
    <n v="43144"/>
    <n v="54157"/>
    <n v="628"/>
    <n v="3"/>
    <d v="1905-07-15T00:00:00"/>
    <n v="1"/>
    <n v="25"/>
    <d v="2023-01-25T00:00:00"/>
    <s v="Jan-2023"/>
  </r>
  <r>
    <n v="990"/>
    <n v="91"/>
    <n v="67"/>
    <n v="1929"/>
    <n v="1"/>
    <s v="Female"/>
    <s v="365 Mountain View Boulevard"/>
    <n v="30.09"/>
    <n v="-90.99"/>
    <n v="16474"/>
    <n v="27150"/>
    <n v="2007"/>
    <n v="737"/>
    <n v="1"/>
    <d v="1905-07-15T00:00:00"/>
    <n v="4"/>
    <n v="21"/>
    <d v="2023-04-21T00:00:00"/>
    <s v="Apr-2023"/>
  </r>
  <r>
    <n v="1777"/>
    <n v="47"/>
    <n v="67"/>
    <n v="1972"/>
    <n v="5"/>
    <s v="Male"/>
    <s v="166 12th Street"/>
    <n v="38.83"/>
    <n v="-77.209999999999994"/>
    <n v="30622"/>
    <n v="62432"/>
    <n v="95799"/>
    <n v="741"/>
    <n v="5"/>
    <d v="1905-07-14T00:00:00"/>
    <n v="2"/>
    <n v="11"/>
    <d v="2022-02-11T00:00:00"/>
    <s v="Feb-2022"/>
  </r>
  <r>
    <n v="998"/>
    <n v="18"/>
    <n v="67"/>
    <n v="2001"/>
    <n v="11"/>
    <s v="Male"/>
    <s v="62 East Boulevard"/>
    <n v="34.08"/>
    <n v="-117.46"/>
    <n v="13739"/>
    <n v="28006"/>
    <n v="19518"/>
    <n v="703"/>
    <n v="2"/>
    <d v="1905-07-14T00:00:00"/>
    <n v="8"/>
    <n v="27"/>
    <d v="2022-08-27T00:00:00"/>
    <s v="Aug-2022"/>
  </r>
  <r>
    <n v="1872"/>
    <n v="62"/>
    <n v="65"/>
    <n v="1957"/>
    <n v="10"/>
    <s v="Male"/>
    <s v="8915 Sixth Avenue"/>
    <n v="33.950000000000003"/>
    <n v="-84.54"/>
    <n v="33093"/>
    <n v="67470"/>
    <n v="93795"/>
    <n v="804"/>
    <n v="6"/>
    <d v="1905-07-14T00:00:00"/>
    <n v="9"/>
    <n v="19"/>
    <d v="2022-09-19T00:00:00"/>
    <s v="Sep-2022"/>
  </r>
  <r>
    <n v="1743"/>
    <n v="18"/>
    <n v="75"/>
    <n v="2002"/>
    <n v="1"/>
    <s v="Female"/>
    <s v="76 Federal Avenue"/>
    <n v="39.19"/>
    <n v="-96.59"/>
    <n v="25658"/>
    <n v="52315"/>
    <n v="109513"/>
    <n v="774"/>
    <n v="4"/>
    <d v="1905-07-15T00:00:00"/>
    <n v="1"/>
    <n v="28"/>
    <d v="2023-01-28T00:00:00"/>
    <s v="Jan-2023"/>
  </r>
  <r>
    <n v="1000"/>
    <n v="20"/>
    <n v="73"/>
    <n v="1999"/>
    <n v="8"/>
    <s v="Female"/>
    <s v="6030 Third Lane"/>
    <n v="41.93"/>
    <n v="-71.290000000000006"/>
    <n v="26693"/>
    <n v="54424"/>
    <n v="92199"/>
    <n v="687"/>
    <n v="1"/>
    <d v="1905-07-14T00:00:00"/>
    <n v="2"/>
    <n v="7"/>
    <d v="2022-02-07T00:00:00"/>
    <s v="Feb-2022"/>
  </r>
  <r>
    <n v="1708"/>
    <n v="22"/>
    <n v="66"/>
    <n v="1997"/>
    <n v="7"/>
    <s v="Male"/>
    <s v="90072 George Drive"/>
    <n v="37.479999999999997"/>
    <n v="-97.24"/>
    <n v="22195"/>
    <n v="45254"/>
    <n v="75758"/>
    <n v="850"/>
    <n v="2"/>
    <d v="1905-07-14T00:00:00"/>
    <n v="3"/>
    <n v="17"/>
    <d v="2022-03-17T00:00:00"/>
    <s v="Mar-2022"/>
  </r>
  <r>
    <n v="799"/>
    <n v="34"/>
    <n v="68"/>
    <n v="1985"/>
    <n v="7"/>
    <s v="Female"/>
    <s v="90 El Camino Avenue"/>
    <n v="42.88"/>
    <n v="-78.849999999999994"/>
    <n v="15461"/>
    <n v="31525"/>
    <n v="57818"/>
    <n v="686"/>
    <n v="2"/>
    <d v="1905-07-15T00:00:00"/>
    <n v="2"/>
    <n v="19"/>
    <d v="2023-02-19T00:00:00"/>
    <s v="Feb-2023"/>
  </r>
  <r>
    <n v="144"/>
    <n v="44"/>
    <n v="67"/>
    <n v="1975"/>
    <n v="3"/>
    <s v="Female"/>
    <s v="5380 12th Boulevard"/>
    <n v="34.5"/>
    <n v="-93.05"/>
    <n v="15857"/>
    <n v="32330"/>
    <n v="97190"/>
    <n v="835"/>
    <n v="4"/>
    <d v="1905-07-14T00:00:00"/>
    <n v="8"/>
    <n v="19"/>
    <d v="2022-08-19T00:00:00"/>
    <s v="Aug-2022"/>
  </r>
  <r>
    <n v="781"/>
    <n v="30"/>
    <n v="74"/>
    <n v="1989"/>
    <n v="9"/>
    <s v="Male"/>
    <s v="7154 Lafayette Drive"/>
    <n v="32.33"/>
    <n v="-106.75"/>
    <n v="16670"/>
    <n v="33993"/>
    <n v="45149"/>
    <n v="602"/>
    <n v="4"/>
    <d v="1905-07-13T00:00:00"/>
    <n v="4"/>
    <n v="9"/>
    <d v="2021-04-09T00:00:00"/>
    <s v="Apr-2021"/>
  </r>
  <r>
    <n v="1572"/>
    <n v="40"/>
    <n v="70"/>
    <n v="1979"/>
    <n v="7"/>
    <s v="Female"/>
    <s v="903 Norfolk Boulevard"/>
    <n v="30.68"/>
    <n v="-88.04"/>
    <n v="9284"/>
    <n v="18935"/>
    <n v="43928"/>
    <n v="658"/>
    <n v="3"/>
    <d v="1905-07-15T00:00:00"/>
    <n v="2"/>
    <n v="2"/>
    <d v="2023-02-02T00:00:00"/>
    <s v="Feb-2023"/>
  </r>
  <r>
    <n v="793"/>
    <n v="73"/>
    <n v="60"/>
    <n v="1946"/>
    <n v="8"/>
    <s v="Female"/>
    <s v="658 Plum Avenue"/>
    <n v="26.14"/>
    <n v="-80.13"/>
    <n v="21084"/>
    <n v="42593"/>
    <n v="16083"/>
    <n v="703"/>
    <n v="2"/>
    <d v="1905-07-15T00:00:00"/>
    <n v="5"/>
    <n v="24"/>
    <d v="2023-05-24T00:00:00"/>
    <s v="May-2023"/>
  </r>
  <r>
    <n v="1681"/>
    <n v="21"/>
    <n v="72"/>
    <n v="1998"/>
    <n v="6"/>
    <s v="Male"/>
    <s v="21 Birch Drive"/>
    <n v="38.630000000000003"/>
    <n v="-90.24"/>
    <n v="31909"/>
    <n v="65058"/>
    <n v="157708"/>
    <n v="746"/>
    <n v="1"/>
    <d v="1905-07-14T00:00:00"/>
    <n v="2"/>
    <n v="22"/>
    <d v="2022-02-22T00:00:00"/>
    <s v="Feb-2022"/>
  </r>
  <r>
    <n v="1179"/>
    <n v="50"/>
    <n v="71"/>
    <n v="1969"/>
    <n v="7"/>
    <s v="Female"/>
    <s v="312 Burns Boulevard"/>
    <n v="36.67"/>
    <n v="-76.3"/>
    <n v="24312"/>
    <n v="49570"/>
    <n v="43645"/>
    <n v="752"/>
    <n v="5"/>
    <d v="1905-07-14T00:00:00"/>
    <n v="2"/>
    <n v="24"/>
    <d v="2022-02-24T00:00:00"/>
    <s v="Feb-2022"/>
  </r>
  <r>
    <n v="114"/>
    <n v="47"/>
    <n v="65"/>
    <n v="1972"/>
    <n v="12"/>
    <s v="Female"/>
    <s v="112 Elm Avenue"/>
    <n v="34.18"/>
    <n v="-118.39"/>
    <n v="16892"/>
    <n v="34441"/>
    <n v="907"/>
    <n v="725"/>
    <n v="4"/>
    <d v="1905-07-13T00:00:00"/>
    <n v="3"/>
    <n v="18"/>
    <d v="2021-03-18T00:00:00"/>
    <s v="Mar-2021"/>
  </r>
  <r>
    <n v="271"/>
    <n v="30"/>
    <n v="65"/>
    <n v="1989"/>
    <n v="7"/>
    <s v="Female"/>
    <s v="352 Hill Lane"/>
    <n v="45.65"/>
    <n v="-122.66"/>
    <n v="20649"/>
    <n v="42101"/>
    <n v="70460"/>
    <n v="685"/>
    <n v="1"/>
    <d v="1905-07-15T00:00:00"/>
    <n v="5"/>
    <n v="16"/>
    <d v="2023-05-16T00:00:00"/>
    <s v="May-2023"/>
  </r>
  <r>
    <n v="1107"/>
    <n v="71"/>
    <n v="69"/>
    <n v="1949"/>
    <n v="1"/>
    <s v="Female"/>
    <s v="836 Summit Boulevard"/>
    <n v="42.23"/>
    <n v="-76.34"/>
    <n v="18323"/>
    <n v="40516"/>
    <n v="6908"/>
    <n v="698"/>
    <n v="5"/>
    <d v="1905-07-14T00:00:00"/>
    <n v="10"/>
    <n v="28"/>
    <d v="2022-10-28T00:00:00"/>
    <s v="Oct-2022"/>
  </r>
  <r>
    <n v="517"/>
    <n v="33"/>
    <n v="71"/>
    <n v="1986"/>
    <n v="11"/>
    <s v="Male"/>
    <s v="87 Ocean Avenue"/>
    <n v="42.31"/>
    <n v="-83.21"/>
    <n v="11773"/>
    <n v="24009"/>
    <n v="19085"/>
    <n v="811"/>
    <n v="4"/>
    <d v="1905-07-15T00:00:00"/>
    <n v="3"/>
    <n v="2"/>
    <d v="2023-03-02T00:00:00"/>
    <s v="Mar-2023"/>
  </r>
  <r>
    <n v="624"/>
    <n v="33"/>
    <n v="66"/>
    <n v="1987"/>
    <n v="2"/>
    <s v="Male"/>
    <s v="515 Spruce Boulevard"/>
    <n v="42.89"/>
    <n v="-85.72"/>
    <n v="18431"/>
    <n v="37579"/>
    <n v="59201"/>
    <n v="710"/>
    <n v="2"/>
    <d v="1905-07-14T00:00:00"/>
    <n v="8"/>
    <n v="28"/>
    <d v="2022-08-28T00:00:00"/>
    <s v="Aug-2022"/>
  </r>
  <r>
    <n v="1215"/>
    <n v="53"/>
    <n v="68"/>
    <n v="1967"/>
    <n v="2"/>
    <s v="Female"/>
    <s v="9458 Park Boulevard"/>
    <n v="32.840000000000003"/>
    <n v="-116.88"/>
    <n v="20673"/>
    <n v="42152"/>
    <n v="55576"/>
    <n v="751"/>
    <n v="1"/>
    <d v="1905-07-13T00:00:00"/>
    <n v="9"/>
    <n v="11"/>
    <d v="2021-09-11T00:00:00"/>
    <s v="Sep-2021"/>
  </r>
  <r>
    <n v="1992"/>
    <n v="63"/>
    <n v="72"/>
    <n v="1956"/>
    <n v="7"/>
    <s v="Female"/>
    <s v="457 Summit Lane"/>
    <n v="36.61"/>
    <n v="-89.81"/>
    <n v="11636"/>
    <n v="23725"/>
    <n v="47647"/>
    <n v="710"/>
    <n v="5"/>
    <d v="1905-07-14T00:00:00"/>
    <n v="12"/>
    <n v="5"/>
    <d v="2022-12-05T00:00:00"/>
    <s v="Dec-2022"/>
  </r>
  <r>
    <n v="968"/>
    <n v="21"/>
    <n v="69"/>
    <n v="1998"/>
    <n v="9"/>
    <s v="Female"/>
    <s v="89 Oak Lane"/>
    <n v="42.88"/>
    <n v="-78.849999999999994"/>
    <n v="14456"/>
    <n v="29475"/>
    <n v="48741"/>
    <n v="722"/>
    <n v="1"/>
    <d v="1905-07-14T00:00:00"/>
    <n v="7"/>
    <n v="16"/>
    <d v="2022-07-16T00:00:00"/>
    <s v="Jul-2022"/>
  </r>
  <r>
    <n v="19"/>
    <n v="82"/>
    <n v="68"/>
    <n v="1937"/>
    <n v="5"/>
    <s v="Female"/>
    <s v="6577 Catherine Lane"/>
    <n v="34.409999999999997"/>
    <n v="-119.7"/>
    <n v="23071"/>
    <n v="34903"/>
    <n v="1336"/>
    <n v="630"/>
    <n v="1"/>
    <d v="1905-07-13T00:00:00"/>
    <n v="9"/>
    <n v="27"/>
    <d v="2021-09-27T00:00:00"/>
    <s v="Sep-2021"/>
  </r>
  <r>
    <n v="1605"/>
    <n v="39"/>
    <n v="67"/>
    <n v="1980"/>
    <n v="5"/>
    <s v="Male"/>
    <s v="9995 Pine Avenue"/>
    <n v="39.5"/>
    <n v="-84.37"/>
    <n v="19293"/>
    <n v="39336"/>
    <n v="43747"/>
    <n v="690"/>
    <n v="3"/>
    <d v="1905-07-14T00:00:00"/>
    <n v="5"/>
    <n v="16"/>
    <d v="2022-05-16T00:00:00"/>
    <s v="May-2022"/>
  </r>
  <r>
    <n v="463"/>
    <n v="32"/>
    <n v="74"/>
    <n v="1987"/>
    <n v="5"/>
    <s v="Female"/>
    <s v="412 Fifth Boulevard"/>
    <n v="40.71"/>
    <n v="-73.989999999999995"/>
    <n v="19744"/>
    <n v="40256"/>
    <n v="0"/>
    <n v="719"/>
    <n v="2"/>
    <d v="1905-07-13T00:00:00"/>
    <n v="7"/>
    <n v="17"/>
    <d v="2021-07-17T00:00:00"/>
    <s v="Jul-2021"/>
  </r>
  <r>
    <n v="1365"/>
    <n v="18"/>
    <n v="65"/>
    <n v="2002"/>
    <n v="2"/>
    <s v="Male"/>
    <s v="6039 Valley Stream Street"/>
    <n v="38.229999999999997"/>
    <n v="-122.56"/>
    <n v="26752"/>
    <n v="54547"/>
    <n v="92901"/>
    <n v="751"/>
    <n v="1"/>
    <d v="1905-07-13T00:00:00"/>
    <n v="2"/>
    <n v="7"/>
    <d v="2021-02-07T00:00:00"/>
    <s v="Feb-2021"/>
  </r>
  <r>
    <n v="809"/>
    <n v="54"/>
    <n v="66"/>
    <n v="1965"/>
    <n v="5"/>
    <s v="Female"/>
    <s v="2855 Sixth Avenue"/>
    <n v="41.76"/>
    <n v="-88.15"/>
    <n v="41979"/>
    <n v="85596"/>
    <n v="159101"/>
    <n v="618"/>
    <n v="1"/>
    <d v="1905-07-13T00:00:00"/>
    <n v="10"/>
    <n v="14"/>
    <d v="2021-10-14T00:00:00"/>
    <s v="Oct-2021"/>
  </r>
  <r>
    <n v="590"/>
    <n v="37"/>
    <n v="66"/>
    <n v="1982"/>
    <n v="6"/>
    <s v="Male"/>
    <s v="300 West Avenue"/>
    <n v="34.17"/>
    <n v="-86.83"/>
    <n v="17198"/>
    <n v="35060"/>
    <n v="39104"/>
    <n v="724"/>
    <n v="2"/>
    <d v="1905-07-13T00:00:00"/>
    <n v="11"/>
    <n v="9"/>
    <d v="2021-11-09T00:00:00"/>
    <s v="Nov-2021"/>
  </r>
  <r>
    <n v="1904"/>
    <n v="69"/>
    <n v="70"/>
    <n v="1951"/>
    <n v="2"/>
    <s v="Male"/>
    <s v="5844 Littlewood Street"/>
    <n v="35.950000000000003"/>
    <n v="-95.38"/>
    <n v="15195"/>
    <n v="30983"/>
    <n v="10019"/>
    <n v="757"/>
    <n v="5"/>
    <d v="1905-07-13T00:00:00"/>
    <n v="11"/>
    <n v="21"/>
    <d v="2021-11-21T00:00:00"/>
    <s v="Nov-2021"/>
  </r>
  <r>
    <n v="545"/>
    <n v="55"/>
    <n v="67"/>
    <n v="1964"/>
    <n v="10"/>
    <s v="Male"/>
    <s v="22 First Boulevard"/>
    <n v="40.67"/>
    <n v="-89.54"/>
    <n v="22416"/>
    <n v="45707"/>
    <n v="113194"/>
    <n v="715"/>
    <n v="3"/>
    <d v="1905-07-13T00:00:00"/>
    <n v="6"/>
    <n v="17"/>
    <d v="2021-06-17T00:00:00"/>
    <s v="Jun-2021"/>
  </r>
  <r>
    <n v="789"/>
    <n v="43"/>
    <n v="60"/>
    <n v="1976"/>
    <n v="11"/>
    <s v="Female"/>
    <s v="429 Grant Boulevard"/>
    <n v="39.590000000000003"/>
    <n v="-75.17"/>
    <n v="24417"/>
    <n v="49788"/>
    <n v="83932"/>
    <n v="690"/>
    <n v="3"/>
    <d v="1905-07-13T00:00:00"/>
    <n v="8"/>
    <n v="22"/>
    <d v="2021-08-22T00:00:00"/>
    <s v="Aug-2021"/>
  </r>
  <r>
    <n v="742"/>
    <n v="69"/>
    <n v="67"/>
    <n v="1950"/>
    <n v="12"/>
    <s v="Female"/>
    <s v="829 Mill Boulevard"/>
    <n v="38.74"/>
    <n v="-77.48"/>
    <n v="24016"/>
    <n v="50753"/>
    <n v="20226"/>
    <n v="698"/>
    <n v="4"/>
    <d v="1905-07-13T00:00:00"/>
    <n v="2"/>
    <n v="22"/>
    <d v="2021-02-22T00:00:00"/>
    <s v="Feb-2021"/>
  </r>
  <r>
    <n v="612"/>
    <n v="88"/>
    <n v="67"/>
    <n v="1931"/>
    <n v="9"/>
    <s v="Female"/>
    <s v="336 North Street"/>
    <n v="39.090000000000003"/>
    <n v="-84.51"/>
    <n v="18959"/>
    <n v="16296"/>
    <n v="667"/>
    <n v="838"/>
    <n v="7"/>
    <d v="1905-07-13T00:00:00"/>
    <n v="3"/>
    <n v="24"/>
    <d v="2021-03-24T00:00:00"/>
    <s v="Mar-2021"/>
  </r>
  <r>
    <n v="536"/>
    <n v="21"/>
    <n v="62"/>
    <n v="1998"/>
    <n v="8"/>
    <s v="Male"/>
    <s v="894 Catherine Boulevard"/>
    <n v="42.93"/>
    <n v="-74.62"/>
    <n v="15242"/>
    <n v="31077"/>
    <n v="89659"/>
    <n v="789"/>
    <n v="5"/>
    <d v="1905-07-15T00:00:00"/>
    <n v="3"/>
    <n v="22"/>
    <d v="2023-03-22T00:00:00"/>
    <s v="Mar-2023"/>
  </r>
  <r>
    <n v="523"/>
    <n v="27"/>
    <n v="65"/>
    <n v="1992"/>
    <n v="6"/>
    <s v="Female"/>
    <s v="444 Forest Boulevard"/>
    <n v="42.77"/>
    <n v="-86.1"/>
    <n v="18877"/>
    <n v="38487"/>
    <n v="28032"/>
    <n v="773"/>
    <n v="4"/>
    <d v="1905-07-13T00:00:00"/>
    <n v="11"/>
    <n v="12"/>
    <d v="2021-11-12T00:00:00"/>
    <s v="Nov-2021"/>
  </r>
  <r>
    <n v="928"/>
    <n v="59"/>
    <n v="66"/>
    <n v="1960"/>
    <n v="12"/>
    <s v="Female"/>
    <s v="26 Martin Luther King Drive"/>
    <n v="29.76"/>
    <n v="-95.38"/>
    <n v="15862"/>
    <n v="32347"/>
    <n v="82667"/>
    <n v="784"/>
    <n v="7"/>
    <d v="1905-07-15T00:00:00"/>
    <n v="1"/>
    <n v="11"/>
    <d v="2023-01-11T00:00:00"/>
    <s v="Jan-2023"/>
  </r>
  <r>
    <n v="1642"/>
    <n v="37"/>
    <n v="66"/>
    <n v="1982"/>
    <n v="4"/>
    <s v="Female"/>
    <s v="48190 Plum Drive"/>
    <n v="39.96"/>
    <n v="-74.06"/>
    <n v="19848"/>
    <n v="40470"/>
    <n v="41938"/>
    <n v="731"/>
    <n v="5"/>
    <d v="1905-07-15T00:00:00"/>
    <n v="6"/>
    <n v="11"/>
    <d v="2023-06-11T00:00:00"/>
    <s v="Jun-2023"/>
  </r>
  <r>
    <n v="495"/>
    <n v="49"/>
    <n v="63"/>
    <n v="1970"/>
    <n v="8"/>
    <s v="Male"/>
    <s v="6427 Martin Luther King Drive"/>
    <n v="43.04"/>
    <n v="-76.14"/>
    <n v="18649"/>
    <n v="38028"/>
    <n v="79101"/>
    <n v="831"/>
    <n v="4"/>
    <d v="1905-07-13T00:00:00"/>
    <n v="10"/>
    <n v="5"/>
    <d v="2021-10-05T00:00:00"/>
    <s v="Oct-2021"/>
  </r>
  <r>
    <n v="166"/>
    <n v="83"/>
    <n v="64"/>
    <n v="1936"/>
    <n v="4"/>
    <s v="Female"/>
    <s v="9915 Burns Lane"/>
    <n v="39.15"/>
    <n v="-75.510000000000005"/>
    <n v="17634"/>
    <n v="25567"/>
    <n v="1001"/>
    <n v="665"/>
    <n v="3"/>
    <d v="1905-07-13T00:00:00"/>
    <n v="3"/>
    <n v="5"/>
    <d v="2021-03-05T00:00:00"/>
    <s v="Mar-2021"/>
  </r>
  <r>
    <n v="1277"/>
    <n v="33"/>
    <n v="65"/>
    <n v="1987"/>
    <n v="1"/>
    <s v="Male"/>
    <s v="97542 Hillside Lane"/>
    <n v="43.1"/>
    <n v="-76.209999999999994"/>
    <n v="25429"/>
    <n v="51848"/>
    <n v="86951"/>
    <n v="692"/>
    <n v="1"/>
    <d v="1905-07-14T00:00:00"/>
    <n v="2"/>
    <n v="1"/>
    <d v="2022-02-01T00:00:00"/>
    <s v="Feb-2022"/>
  </r>
  <r>
    <n v="718"/>
    <n v="48"/>
    <n v="63"/>
    <n v="1971"/>
    <n v="8"/>
    <s v="Male"/>
    <s v="7944 Hill Lane"/>
    <n v="41.64"/>
    <n v="-85.41"/>
    <n v="14263"/>
    <n v="29081"/>
    <n v="56301"/>
    <n v="655"/>
    <n v="3"/>
    <d v="1905-07-13T00:00:00"/>
    <n v="10"/>
    <n v="27"/>
    <d v="2021-10-27T00:00:00"/>
    <s v="Oct-2021"/>
  </r>
  <r>
    <n v="1962"/>
    <n v="34"/>
    <n v="68"/>
    <n v="1985"/>
    <n v="9"/>
    <s v="Male"/>
    <s v="2066 Ninth Lane"/>
    <n v="41.8"/>
    <n v="-87.92"/>
    <n v="45307"/>
    <n v="92375"/>
    <n v="156949"/>
    <n v="712"/>
    <n v="5"/>
    <d v="1905-07-13T00:00:00"/>
    <n v="4"/>
    <n v="5"/>
    <d v="2021-04-05T00:00:00"/>
    <s v="Apr-2021"/>
  </r>
  <r>
    <n v="133"/>
    <n v="31"/>
    <n v="65"/>
    <n v="1988"/>
    <n v="10"/>
    <s v="Female"/>
    <s v="5295 Pine Street"/>
    <n v="33.950000000000003"/>
    <n v="-84.54"/>
    <n v="30747"/>
    <n v="62692"/>
    <n v="50290"/>
    <n v="698"/>
    <n v="2"/>
    <d v="1905-07-13T00:00:00"/>
    <n v="6"/>
    <n v="18"/>
    <d v="2021-06-18T00:00:00"/>
    <s v="Jun-2021"/>
  </r>
  <r>
    <n v="682"/>
    <n v="58"/>
    <n v="62"/>
    <n v="1961"/>
    <n v="10"/>
    <s v="Male"/>
    <s v="2130 Valley Stream Lane"/>
    <n v="40.69"/>
    <n v="-111.99"/>
    <n v="17276"/>
    <n v="35229"/>
    <n v="60945"/>
    <n v="724"/>
    <n v="2"/>
    <d v="1905-07-15T00:00:00"/>
    <n v="2"/>
    <n v="25"/>
    <d v="2023-02-25T00:00:00"/>
    <s v="Feb-2023"/>
  </r>
  <r>
    <n v="795"/>
    <n v="40"/>
    <n v="58"/>
    <n v="1979"/>
    <n v="3"/>
    <s v="Female"/>
    <s v="73 Oak Street"/>
    <n v="32.79"/>
    <n v="-96.76"/>
    <n v="37234"/>
    <n v="75918"/>
    <n v="94579"/>
    <n v="759"/>
    <n v="2"/>
    <d v="1905-07-15T00:00:00"/>
    <n v="11"/>
    <n v="26"/>
    <d v="2023-11-26T00:00:00"/>
    <s v="Nov-2023"/>
  </r>
  <r>
    <n v="1849"/>
    <n v="39"/>
    <n v="66"/>
    <n v="1980"/>
    <n v="11"/>
    <s v="Female"/>
    <s v="364 12th Drive"/>
    <n v="47.13"/>
    <n v="-122.4"/>
    <n v="20345"/>
    <n v="41483"/>
    <n v="64098"/>
    <n v="721"/>
    <n v="2"/>
    <d v="1905-07-13T00:00:00"/>
    <n v="4"/>
    <n v="26"/>
    <d v="2021-04-26T00:00:00"/>
    <s v="Apr-2021"/>
  </r>
  <r>
    <n v="1732"/>
    <n v="50"/>
    <n v="60"/>
    <n v="1969"/>
    <n v="7"/>
    <s v="Female"/>
    <s v="4704 Essex Boulevard"/>
    <n v="37.770000000000003"/>
    <n v="-122.21"/>
    <n v="26391"/>
    <n v="53810"/>
    <n v="78986"/>
    <n v="637"/>
    <n v="1"/>
    <d v="1905-07-15T00:00:00"/>
    <n v="9"/>
    <n v="25"/>
    <d v="2023-09-25T00:00:00"/>
    <s v="Sep-2023"/>
  </r>
  <r>
    <n v="167"/>
    <n v="26"/>
    <n v="72"/>
    <n v="1994"/>
    <n v="1"/>
    <s v="Female"/>
    <s v="189 Washington Street"/>
    <n v="35.880000000000003"/>
    <n v="-80.010000000000005"/>
    <n v="18657"/>
    <n v="38036"/>
    <n v="0"/>
    <n v="743"/>
    <n v="3"/>
    <d v="1905-07-13T00:00:00"/>
    <n v="2"/>
    <n v="5"/>
    <d v="2021-02-05T00:00:00"/>
    <s v="Feb-2021"/>
  </r>
  <r>
    <n v="1496"/>
    <n v="20"/>
    <n v="65"/>
    <n v="1999"/>
    <n v="9"/>
    <s v="Male"/>
    <s v="9895 El Camino Boulevard"/>
    <n v="41.75"/>
    <n v="-70.61"/>
    <n v="23909"/>
    <n v="48747"/>
    <n v="171249"/>
    <n v="713"/>
    <n v="3"/>
    <d v="1905-07-15T00:00:00"/>
    <n v="8"/>
    <n v="5"/>
    <d v="2023-08-05T00:00:00"/>
    <s v="Aug-2023"/>
  </r>
  <r>
    <n v="853"/>
    <n v="29"/>
    <n v="67"/>
    <n v="1990"/>
    <n v="8"/>
    <s v="Female"/>
    <s v="225 Lake Boulevard"/>
    <n v="42.46"/>
    <n v="-83.37"/>
    <n v="36817"/>
    <n v="75070"/>
    <n v="161525"/>
    <n v="723"/>
    <n v="1"/>
    <d v="1905-07-15T00:00:00"/>
    <n v="8"/>
    <n v="22"/>
    <d v="2023-08-22T00:00:00"/>
    <s v="Aug-2023"/>
  </r>
  <r>
    <n v="237"/>
    <n v="42"/>
    <n v="72"/>
    <n v="1977"/>
    <n v="8"/>
    <s v="Male"/>
    <s v="331 Oak Lane"/>
    <n v="37.96"/>
    <n v="-121.76"/>
    <n v="28733"/>
    <n v="58584"/>
    <n v="99235"/>
    <n v="563"/>
    <n v="2"/>
    <d v="1905-07-14T00:00:00"/>
    <n v="11"/>
    <n v="25"/>
    <d v="2022-11-25T00:00:00"/>
    <s v="Nov-2022"/>
  </r>
  <r>
    <n v="769"/>
    <n v="53"/>
    <n v="66"/>
    <n v="1966"/>
    <n v="10"/>
    <s v="Female"/>
    <s v="1132 Hill Street"/>
    <n v="36.200000000000003"/>
    <n v="-81.66"/>
    <n v="19604"/>
    <n v="39974"/>
    <n v="77967"/>
    <n v="644"/>
    <n v="2"/>
    <d v="1905-07-13T00:00:00"/>
    <n v="9"/>
    <n v="27"/>
    <d v="2021-09-27T00:00:00"/>
    <s v="Sep-2021"/>
  </r>
  <r>
    <n v="2"/>
    <n v="48"/>
    <n v="64"/>
    <n v="1971"/>
    <n v="8"/>
    <s v="Male"/>
    <s v="6035 Forest Avenue"/>
    <n v="40.840000000000003"/>
    <n v="-73.87"/>
    <n v="13461"/>
    <n v="27447"/>
    <n v="80850"/>
    <n v="673"/>
    <n v="5"/>
    <d v="1905-07-15T00:00:00"/>
    <n v="8"/>
    <n v="7"/>
    <d v="2023-08-07T00:00:00"/>
    <s v="Aug-2023"/>
  </r>
  <r>
    <n v="313"/>
    <n v="32"/>
    <n v="68"/>
    <n v="1987"/>
    <n v="6"/>
    <s v="Female"/>
    <s v="9384 Ocean Avenue"/>
    <n v="36.729999999999997"/>
    <n v="-95.94"/>
    <n v="16453"/>
    <n v="33548"/>
    <n v="31183"/>
    <n v="693"/>
    <n v="2"/>
    <d v="1905-07-14T00:00:00"/>
    <n v="4"/>
    <n v="8"/>
    <d v="2022-04-08T00:00:00"/>
    <s v="Apr-2022"/>
  </r>
  <r>
    <n v="1624"/>
    <n v="23"/>
    <n v="74"/>
    <n v="1996"/>
    <n v="7"/>
    <s v="Male"/>
    <s v="613 First Boulevard"/>
    <n v="40.07"/>
    <n v="-80.89"/>
    <n v="20697"/>
    <n v="42200"/>
    <n v="28557"/>
    <n v="769"/>
    <n v="2"/>
    <d v="1905-07-15T00:00:00"/>
    <n v="8"/>
    <n v="26"/>
    <d v="2023-08-26T00:00:00"/>
    <s v="Aug-2023"/>
  </r>
  <r>
    <n v="958"/>
    <n v="18"/>
    <n v="65"/>
    <n v="2001"/>
    <n v="9"/>
    <s v="Female"/>
    <s v="141 Sixth Boulevard"/>
    <n v="32.380000000000003"/>
    <n v="-83.35"/>
    <n v="16413"/>
    <n v="33459"/>
    <n v="37753"/>
    <n v="705"/>
    <n v="3"/>
    <d v="1905-07-14T00:00:00"/>
    <n v="5"/>
    <n v="28"/>
    <d v="2022-05-28T00:00:00"/>
    <s v="May-2022"/>
  </r>
  <r>
    <n v="989"/>
    <n v="78"/>
    <n v="66"/>
    <n v="1941"/>
    <n v="9"/>
    <s v="Male"/>
    <s v="6283 Rose Avenue"/>
    <n v="38.869999999999997"/>
    <n v="-77.400000000000006"/>
    <n v="46175"/>
    <n v="113514"/>
    <n v="16524"/>
    <n v="727"/>
    <n v="8"/>
    <d v="1905-07-14T00:00:00"/>
    <n v="3"/>
    <n v="7"/>
    <d v="2022-03-07T00:00:00"/>
    <s v="Mar-2022"/>
  </r>
  <r>
    <n v="1562"/>
    <n v="38"/>
    <n v="65"/>
    <n v="1982"/>
    <n v="2"/>
    <s v="Female"/>
    <s v="8 Hillside Lane"/>
    <n v="36.26"/>
    <n v="-94.69"/>
    <n v="12517"/>
    <n v="25524"/>
    <n v="69401"/>
    <n v="759"/>
    <n v="3"/>
    <d v="1905-07-13T00:00:00"/>
    <n v="5"/>
    <n v="13"/>
    <d v="2021-05-13T00:00:00"/>
    <s v="May-2021"/>
  </r>
  <r>
    <n v="1983"/>
    <n v="50"/>
    <n v="67"/>
    <n v="1969"/>
    <n v="3"/>
    <s v="Male"/>
    <s v="655 George Boulevard"/>
    <n v="33.549999999999997"/>
    <n v="-117.78"/>
    <n v="69236"/>
    <n v="141161"/>
    <n v="0"/>
    <n v="773"/>
    <n v="3"/>
    <d v="1905-07-14T00:00:00"/>
    <n v="3"/>
    <n v="17"/>
    <d v="2022-03-17T00:00:00"/>
    <s v="Mar-2022"/>
  </r>
  <r>
    <n v="1091"/>
    <n v="32"/>
    <n v="66"/>
    <n v="1987"/>
    <n v="5"/>
    <s v="Female"/>
    <s v="52292 East Street"/>
    <n v="39.299999999999997"/>
    <n v="-76.61"/>
    <n v="26431"/>
    <n v="53890"/>
    <n v="252106"/>
    <n v="656"/>
    <n v="4"/>
    <d v="1905-07-13T00:00:00"/>
    <n v="7"/>
    <n v="6"/>
    <d v="2021-07-06T00:00:00"/>
    <s v="Jul-2021"/>
  </r>
  <r>
    <n v="759"/>
    <n v="60"/>
    <n v="65"/>
    <n v="1959"/>
    <n v="12"/>
    <s v="Male"/>
    <s v="575 Bayview Lane"/>
    <n v="35.92"/>
    <n v="-86.84"/>
    <n v="36563"/>
    <n v="74550"/>
    <n v="37427"/>
    <n v="687"/>
    <n v="4"/>
    <d v="1905-07-15T00:00:00"/>
    <n v="10"/>
    <n v="6"/>
    <d v="2023-10-06T00:00:00"/>
    <s v="Oct-2023"/>
  </r>
  <r>
    <n v="779"/>
    <n v="81"/>
    <n v="69"/>
    <n v="1938"/>
    <n v="3"/>
    <s v="Female"/>
    <s v="44 Valley Boulevard"/>
    <n v="33.770000000000003"/>
    <n v="-96.67"/>
    <n v="20874"/>
    <n v="32669"/>
    <n v="1433"/>
    <n v="755"/>
    <n v="5"/>
    <d v="1905-07-14T00:00:00"/>
    <n v="1"/>
    <n v="26"/>
    <d v="2022-01-26T00:00:00"/>
    <s v="Jan-2022"/>
  </r>
  <r>
    <n v="105"/>
    <n v="54"/>
    <n v="68"/>
    <n v="1965"/>
    <n v="8"/>
    <s v="Male"/>
    <s v="420 Oak Drive"/>
    <n v="41.47"/>
    <n v="-75.569999999999993"/>
    <n v="18432"/>
    <n v="37579"/>
    <n v="0"/>
    <n v="742"/>
    <n v="5"/>
    <d v="1905-07-15T00:00:00"/>
    <n v="4"/>
    <n v="21"/>
    <d v="2023-04-21T00:00:00"/>
    <s v="Apr-2023"/>
  </r>
  <r>
    <n v="1618"/>
    <n v="53"/>
    <n v="66"/>
    <n v="1966"/>
    <n v="12"/>
    <s v="Male"/>
    <s v="3512 Forest Street"/>
    <n v="40.909999999999997"/>
    <n v="-73.819999999999993"/>
    <n v="34646"/>
    <n v="70634"/>
    <n v="155651"/>
    <n v="682"/>
    <n v="4"/>
    <d v="1905-07-15T00:00:00"/>
    <n v="12"/>
    <n v="4"/>
    <d v="2023-12-04T00:00:00"/>
    <s v="Dec-2023"/>
  </r>
  <r>
    <n v="1168"/>
    <n v="51"/>
    <n v="68"/>
    <n v="1968"/>
    <n v="10"/>
    <s v="Male"/>
    <s v="207 Ocean View Street"/>
    <n v="40.67"/>
    <n v="-74.42"/>
    <n v="53790"/>
    <n v="109673"/>
    <n v="242379"/>
    <n v="505"/>
    <n v="1"/>
    <d v="1905-07-15T00:00:00"/>
    <n v="12"/>
    <n v="3"/>
    <d v="2023-12-03T00:00:00"/>
    <s v="Dec-2023"/>
  </r>
  <r>
    <n v="1237"/>
    <n v="46"/>
    <n v="66"/>
    <n v="1973"/>
    <n v="9"/>
    <s v="Female"/>
    <s v="3276 Maple Street"/>
    <n v="42.37"/>
    <n v="-87.86"/>
    <n v="15770"/>
    <n v="32150"/>
    <n v="47179"/>
    <n v="717"/>
    <n v="6"/>
    <d v="1905-07-14T00:00:00"/>
    <n v="4"/>
    <n v="13"/>
    <d v="2022-04-13T00:00:00"/>
    <s v="Apr-2022"/>
  </r>
  <r>
    <n v="699"/>
    <n v="42"/>
    <n v="68"/>
    <n v="1978"/>
    <n v="2"/>
    <s v="Male"/>
    <s v="9141 Ocean View Lane"/>
    <n v="41.48"/>
    <n v="-91.57"/>
    <n v="22308"/>
    <n v="45475"/>
    <n v="68358"/>
    <n v="698"/>
    <n v="3"/>
    <d v="1905-07-14T00:00:00"/>
    <n v="7"/>
    <n v="1"/>
    <d v="2022-07-01T00:00:00"/>
    <s v="Jul-2022"/>
  </r>
  <r>
    <n v="646"/>
    <n v="38"/>
    <n v="65"/>
    <n v="1981"/>
    <n v="12"/>
    <s v="Female"/>
    <s v="354 Federal Street"/>
    <n v="41.47"/>
    <n v="-81.67"/>
    <n v="21402"/>
    <n v="43634"/>
    <n v="73037"/>
    <n v="786"/>
    <n v="3"/>
    <d v="1905-07-14T00:00:00"/>
    <n v="4"/>
    <n v="24"/>
    <d v="2022-04-24T00:00:00"/>
    <s v="Apr-2022"/>
  </r>
  <r>
    <n v="499"/>
    <n v="23"/>
    <n v="66"/>
    <n v="1996"/>
    <n v="9"/>
    <s v="Male"/>
    <s v="8373 Birch Boulevard"/>
    <n v="40.71"/>
    <n v="-73.989999999999995"/>
    <n v="18525"/>
    <n v="37769"/>
    <n v="1412"/>
    <n v="742"/>
    <n v="2"/>
    <d v="1905-07-15T00:00:00"/>
    <n v="9"/>
    <n v="27"/>
    <d v="2023-09-27T00:00:00"/>
    <s v="Sep-2023"/>
  </r>
  <r>
    <n v="1403"/>
    <n v="74"/>
    <n v="61"/>
    <n v="1945"/>
    <n v="11"/>
    <s v="Male"/>
    <s v="316 Grant Drive"/>
    <n v="37.94"/>
    <n v="-77.650000000000006"/>
    <n v="25937"/>
    <n v="24545"/>
    <n v="22488"/>
    <n v="753"/>
    <n v="2"/>
    <d v="1905-07-13T00:00:00"/>
    <n v="7"/>
    <n v="14"/>
    <d v="2021-07-14T00:00:00"/>
    <s v="Jul-2021"/>
  </r>
  <r>
    <n v="631"/>
    <n v="83"/>
    <n v="65"/>
    <n v="1936"/>
    <n v="5"/>
    <s v="Female"/>
    <s v="273 Elm Drive"/>
    <n v="35.46"/>
    <n v="-97.51"/>
    <n v="17070"/>
    <n v="33811"/>
    <n v="2206"/>
    <n v="682"/>
    <n v="7"/>
    <d v="1905-07-14T00:00:00"/>
    <n v="1"/>
    <n v="10"/>
    <d v="2022-01-10T00:00:00"/>
    <s v="Jan-2022"/>
  </r>
  <r>
    <n v="1070"/>
    <n v="61"/>
    <n v="65"/>
    <n v="1958"/>
    <n v="11"/>
    <s v="Male"/>
    <s v="841 Wessex Boulevard"/>
    <n v="42.03"/>
    <n v="-91.58"/>
    <n v="25275"/>
    <n v="51528"/>
    <n v="58509"/>
    <n v="745"/>
    <n v="6"/>
    <d v="1905-07-15T00:00:00"/>
    <n v="7"/>
    <n v="2"/>
    <d v="2023-07-02T00:00:00"/>
    <s v="Jul-2023"/>
  </r>
  <r>
    <n v="291"/>
    <n v="64"/>
    <n v="66"/>
    <n v="1956"/>
    <n v="1"/>
    <s v="Female"/>
    <s v="682 Federal Lane"/>
    <n v="34.76"/>
    <n v="-84.97"/>
    <n v="19818"/>
    <n v="40407"/>
    <n v="62695"/>
    <n v="793"/>
    <n v="3"/>
    <d v="1905-07-13T00:00:00"/>
    <n v="8"/>
    <n v="20"/>
    <d v="2021-08-20T00:00:00"/>
    <s v="Aug-2021"/>
  </r>
  <r>
    <n v="738"/>
    <n v="57"/>
    <n v="67"/>
    <n v="1962"/>
    <n v="10"/>
    <s v="Female"/>
    <s v="15664 Lafayette Street"/>
    <n v="40.020000000000003"/>
    <n v="-105.25"/>
    <n v="31377"/>
    <n v="63974"/>
    <n v="131731"/>
    <n v="707"/>
    <n v="4"/>
    <d v="1905-07-14T00:00:00"/>
    <n v="2"/>
    <n v="24"/>
    <d v="2022-02-24T00:00:00"/>
    <s v="Feb-2022"/>
  </r>
  <r>
    <n v="142"/>
    <n v="59"/>
    <n v="68"/>
    <n v="1960"/>
    <n v="11"/>
    <s v="Female"/>
    <s v="723 Fourth Drive"/>
    <n v="41.9"/>
    <n v="-72.08"/>
    <n v="25399"/>
    <n v="51788"/>
    <n v="77642"/>
    <n v="675"/>
    <n v="2"/>
    <d v="1905-07-15T00:00:00"/>
    <n v="12"/>
    <n v="10"/>
    <d v="2023-12-10T00:00:00"/>
    <s v="Dec-2023"/>
  </r>
  <r>
    <n v="1375"/>
    <n v="23"/>
    <n v="70"/>
    <n v="1996"/>
    <n v="4"/>
    <s v="Female"/>
    <s v="532 Lake Drive"/>
    <n v="38.64"/>
    <n v="-76.900000000000006"/>
    <n v="35114"/>
    <n v="71590"/>
    <n v="60635"/>
    <n v="717"/>
    <n v="2"/>
    <d v="1905-07-14T00:00:00"/>
    <n v="4"/>
    <n v="28"/>
    <d v="2022-04-28T00:00:00"/>
    <s v="Apr-2022"/>
  </r>
  <r>
    <n v="459"/>
    <n v="65"/>
    <n v="70"/>
    <n v="1954"/>
    <n v="5"/>
    <s v="Male"/>
    <s v="9079 Second Drive"/>
    <n v="33.36"/>
    <n v="-81.28"/>
    <n v="12387"/>
    <n v="25257"/>
    <n v="83995"/>
    <n v="734"/>
    <n v="6"/>
    <d v="1905-07-14T00:00:00"/>
    <n v="12"/>
    <n v="25"/>
    <d v="2022-12-25T00:00:00"/>
    <s v="Dec-2022"/>
  </r>
  <r>
    <n v="281"/>
    <n v="24"/>
    <n v="65"/>
    <n v="1996"/>
    <n v="2"/>
    <s v="Male"/>
    <s v="4779 Lafayette Avenue"/>
    <n v="41.15"/>
    <n v="-81.239999999999995"/>
    <n v="18907"/>
    <n v="38549"/>
    <n v="35691"/>
    <n v="684"/>
    <n v="2"/>
    <d v="1905-07-14T00:00:00"/>
    <n v="12"/>
    <n v="8"/>
    <d v="2022-12-08T00:00:00"/>
    <s v="Dec-2022"/>
  </r>
  <r>
    <n v="498"/>
    <n v="20"/>
    <n v="61"/>
    <n v="1999"/>
    <n v="6"/>
    <s v="Male"/>
    <s v="53 Elm Street"/>
    <n v="20.88"/>
    <n v="-156.5"/>
    <n v="22844"/>
    <n v="46580"/>
    <n v="91081"/>
    <n v="660"/>
    <n v="2"/>
    <d v="1905-07-14T00:00:00"/>
    <n v="6"/>
    <n v="4"/>
    <d v="2022-06-04T00:00:00"/>
    <s v="Jun-2022"/>
  </r>
  <r>
    <n v="55"/>
    <n v="61"/>
    <n v="68"/>
    <n v="1958"/>
    <n v="3"/>
    <s v="Female"/>
    <s v="3374 Littlewood Street"/>
    <n v="37.92"/>
    <n v="-122.34"/>
    <n v="21869"/>
    <n v="44583"/>
    <n v="85531"/>
    <n v="717"/>
    <n v="5"/>
    <d v="1905-07-14T00:00:00"/>
    <n v="1"/>
    <n v="22"/>
    <d v="2022-01-22T00:00:00"/>
    <s v="Jan-2022"/>
  </r>
  <r>
    <n v="1370"/>
    <n v="62"/>
    <n v="66"/>
    <n v="1958"/>
    <n v="1"/>
    <s v="Female"/>
    <s v="99 Fifth Street"/>
    <n v="38.44"/>
    <n v="-121.3"/>
    <n v="25949"/>
    <n v="52908"/>
    <n v="109229"/>
    <n v="709"/>
    <n v="4"/>
    <d v="1905-07-14T00:00:00"/>
    <n v="2"/>
    <n v="25"/>
    <d v="2022-02-25T00:00:00"/>
    <s v="Feb-2022"/>
  </r>
  <r>
    <n v="897"/>
    <n v="30"/>
    <n v="64"/>
    <n v="1989"/>
    <n v="8"/>
    <s v="Female"/>
    <s v="847 Martin Luther King Lane"/>
    <n v="31.07"/>
    <n v="-83.19"/>
    <n v="13238"/>
    <n v="26996"/>
    <n v="33332"/>
    <n v="501"/>
    <n v="2"/>
    <d v="1905-07-14T00:00:00"/>
    <n v="11"/>
    <n v="18"/>
    <d v="2022-11-18T00:00:00"/>
    <s v="Nov-2022"/>
  </r>
  <r>
    <n v="262"/>
    <n v="18"/>
    <n v="60"/>
    <n v="2002"/>
    <n v="2"/>
    <s v="Male"/>
    <s v="878 Summit Avenue"/>
    <n v="28.82"/>
    <n v="-96.98"/>
    <n v="16005"/>
    <n v="32635"/>
    <n v="47930"/>
    <n v="734"/>
    <n v="3"/>
    <d v="1905-07-15T00:00:00"/>
    <n v="9"/>
    <n v="4"/>
    <d v="2023-09-04T00:00:00"/>
    <s v="Sep-2023"/>
  </r>
  <r>
    <n v="1781"/>
    <n v="29"/>
    <n v="53"/>
    <n v="1990"/>
    <n v="3"/>
    <s v="Male"/>
    <s v="73 South Lane"/>
    <n v="42.93"/>
    <n v="-75.459999999999994"/>
    <n v="17681"/>
    <n v="36050"/>
    <n v="45559"/>
    <n v="708"/>
    <n v="3"/>
    <d v="1905-07-14T00:00:00"/>
    <n v="3"/>
    <n v="23"/>
    <d v="2022-03-23T00:00:00"/>
    <s v="Mar-2022"/>
  </r>
  <r>
    <n v="457"/>
    <n v="34"/>
    <n v="65"/>
    <n v="1985"/>
    <n v="10"/>
    <s v="Female"/>
    <s v="378 West Boulevard"/>
    <n v="35.19"/>
    <n v="-80.83"/>
    <n v="17817"/>
    <n v="36324"/>
    <n v="56689"/>
    <n v="705"/>
    <n v="4"/>
    <d v="1905-07-14T00:00:00"/>
    <n v="3"/>
    <n v="7"/>
    <d v="2022-03-07T00:00:00"/>
    <s v="Mar-2022"/>
  </r>
  <r>
    <n v="160"/>
    <n v="44"/>
    <n v="68"/>
    <n v="1975"/>
    <n v="10"/>
    <s v="Male"/>
    <s v="1915 Catherine Boulevard"/>
    <n v="38.909999999999997"/>
    <n v="-75.430000000000007"/>
    <n v="18622"/>
    <n v="37965"/>
    <n v="69614"/>
    <n v="796"/>
    <n v="3"/>
    <d v="1905-07-15T00:00:00"/>
    <n v="12"/>
    <n v="14"/>
    <d v="2023-12-14T00:00:00"/>
    <s v="Dec-2023"/>
  </r>
  <r>
    <n v="1655"/>
    <n v="57"/>
    <n v="63"/>
    <n v="1962"/>
    <n v="12"/>
    <s v="Male"/>
    <s v="2547 El Camino Street"/>
    <n v="42.24"/>
    <n v="-83.18"/>
    <n v="17094"/>
    <n v="34856"/>
    <n v="127313"/>
    <n v="830"/>
    <n v="3"/>
    <d v="1905-07-14T00:00:00"/>
    <n v="5"/>
    <n v="3"/>
    <d v="2022-05-03T00:00:00"/>
    <s v="May-2022"/>
  </r>
  <r>
    <n v="984"/>
    <n v="63"/>
    <n v="66"/>
    <n v="1956"/>
    <n v="3"/>
    <s v="Female"/>
    <s v="642 Ocean View Lane"/>
    <n v="28.3"/>
    <n v="-81.41"/>
    <n v="16150"/>
    <n v="32928"/>
    <n v="80794"/>
    <n v="850"/>
    <n v="5"/>
    <d v="1905-07-15T00:00:00"/>
    <n v="3"/>
    <n v="15"/>
    <d v="2023-03-15T00:00:00"/>
    <s v="Mar-2023"/>
  </r>
  <r>
    <n v="1329"/>
    <n v="24"/>
    <n v="68"/>
    <n v="1995"/>
    <n v="3"/>
    <s v="Female"/>
    <s v="6768 Federal Avenue"/>
    <n v="34.08"/>
    <n v="-117.46"/>
    <n v="13739"/>
    <n v="28011"/>
    <n v="20196"/>
    <n v="720"/>
    <n v="4"/>
    <d v="1905-07-14T00:00:00"/>
    <n v="12"/>
    <n v="4"/>
    <d v="2022-12-04T00:00:00"/>
    <s v="Dec-2022"/>
  </r>
  <r>
    <n v="1535"/>
    <n v="59"/>
    <n v="64"/>
    <n v="1960"/>
    <n v="8"/>
    <s v="Male"/>
    <s v="8 Pine Street"/>
    <n v="38.869999999999997"/>
    <n v="-82.99"/>
    <n v="16336"/>
    <n v="33311"/>
    <n v="65822"/>
    <n v="590"/>
    <n v="2"/>
    <d v="1905-07-14T00:00:00"/>
    <n v="12"/>
    <n v="21"/>
    <d v="2022-12-21T00:00:00"/>
    <s v="Dec-2022"/>
  </r>
  <r>
    <n v="1220"/>
    <n v="22"/>
    <n v="62"/>
    <n v="1997"/>
    <n v="4"/>
    <s v="Female"/>
    <s v="655 Mountain View Lane"/>
    <n v="41.7"/>
    <n v="-111.87"/>
    <n v="17093"/>
    <n v="34852"/>
    <n v="53830"/>
    <n v="641"/>
    <n v="1"/>
    <d v="1905-07-14T00:00:00"/>
    <n v="5"/>
    <n v="16"/>
    <d v="2022-05-16T00:00:00"/>
    <s v="May-2022"/>
  </r>
  <r>
    <n v="833"/>
    <n v="21"/>
    <n v="65"/>
    <n v="1998"/>
    <n v="11"/>
    <s v="Female"/>
    <s v="1425 Fifth Street"/>
    <n v="40.85"/>
    <n v="-74.099999999999994"/>
    <n v="21827"/>
    <n v="44501"/>
    <n v="37251"/>
    <n v="683"/>
    <n v="2"/>
    <d v="1905-07-15T00:00:00"/>
    <n v="4"/>
    <n v="7"/>
    <d v="2023-04-07T00:00:00"/>
    <s v="Apr-2023"/>
  </r>
  <r>
    <n v="295"/>
    <n v="53"/>
    <n v="69"/>
    <n v="1966"/>
    <n v="11"/>
    <s v="Male"/>
    <s v="914 Spruce Drive"/>
    <n v="40.79"/>
    <n v="-90.16"/>
    <n v="14739"/>
    <n v="30054"/>
    <n v="60128"/>
    <n v="681"/>
    <n v="1"/>
    <d v="1905-07-14T00:00:00"/>
    <n v="8"/>
    <n v="16"/>
    <d v="2022-08-16T00:00:00"/>
    <s v="Aug-2022"/>
  </r>
  <r>
    <n v="1434"/>
    <n v="62"/>
    <n v="67"/>
    <n v="1957"/>
    <n v="10"/>
    <s v="Male"/>
    <s v="8278 Grant Lane"/>
    <n v="26.45"/>
    <n v="-80.08"/>
    <n v="20055"/>
    <n v="40891"/>
    <n v="61245"/>
    <n v="717"/>
    <n v="4"/>
    <d v="1905-07-13T00:00:00"/>
    <n v="6"/>
    <n v="10"/>
    <d v="2021-06-10T00:00:00"/>
    <s v="Jun-2021"/>
  </r>
  <r>
    <n v="208"/>
    <n v="37"/>
    <n v="66"/>
    <n v="1982"/>
    <n v="7"/>
    <s v="Female"/>
    <s v="6976 Ocean View Avenue"/>
    <n v="47.79"/>
    <n v="-122.2"/>
    <n v="33226"/>
    <n v="67747"/>
    <n v="76650"/>
    <n v="804"/>
    <n v="3"/>
    <d v="1905-07-15T00:00:00"/>
    <n v="9"/>
    <n v="12"/>
    <d v="2023-09-12T00:00:00"/>
    <s v="Sep-2023"/>
  </r>
  <r>
    <n v="1909"/>
    <n v="56"/>
    <n v="66"/>
    <n v="1963"/>
    <n v="5"/>
    <s v="Male"/>
    <s v="603 Lake Avenue"/>
    <n v="34.020000000000003"/>
    <n v="-118.28"/>
    <n v="13002"/>
    <n v="26510"/>
    <n v="53023"/>
    <n v="696"/>
    <n v="4"/>
    <d v="1905-07-13T00:00:00"/>
    <n v="5"/>
    <n v="26"/>
    <d v="2021-05-26T00:00:00"/>
    <s v="May-2021"/>
  </r>
  <r>
    <n v="1356"/>
    <n v="84"/>
    <n v="70"/>
    <n v="1936"/>
    <n v="1"/>
    <s v="Male"/>
    <s v="9 Lafayette Lane"/>
    <n v="44.99"/>
    <n v="-91.72"/>
    <n v="19196"/>
    <n v="26676"/>
    <n v="1370"/>
    <n v="733"/>
    <n v="5"/>
    <d v="1905-07-13T00:00:00"/>
    <n v="8"/>
    <n v="14"/>
    <d v="2021-08-14T00:00:00"/>
    <s v="Aug-2021"/>
  </r>
  <r>
    <n v="265"/>
    <n v="44"/>
    <n v="70"/>
    <n v="1975"/>
    <n v="10"/>
    <s v="Female"/>
    <s v="68 Rose Boulevard"/>
    <n v="27.8"/>
    <n v="-97.39"/>
    <n v="22314"/>
    <n v="45497"/>
    <n v="101549"/>
    <n v="713"/>
    <n v="3"/>
    <d v="1905-07-13T00:00:00"/>
    <n v="7"/>
    <n v="11"/>
    <d v="2021-07-11T00:00:00"/>
    <s v="Jul-2021"/>
  </r>
  <r>
    <n v="1947"/>
    <n v="87"/>
    <n v="66"/>
    <n v="1932"/>
    <n v="4"/>
    <s v="Male"/>
    <s v="770 Maple Street"/>
    <n v="31.62"/>
    <n v="-82.88"/>
    <n v="14060"/>
    <n v="27971"/>
    <n v="1265"/>
    <n v="765"/>
    <n v="4"/>
    <d v="1905-07-15T00:00:00"/>
    <n v="12"/>
    <n v="19"/>
    <d v="2023-12-19T00:00:00"/>
    <s v="Dec-2023"/>
  </r>
  <r>
    <n v="1089"/>
    <n v="31"/>
    <n v="75"/>
    <n v="1988"/>
    <n v="9"/>
    <s v="Female"/>
    <s v="2725 Jefferson Drive"/>
    <n v="38.22"/>
    <n v="-85.74"/>
    <n v="25258"/>
    <n v="51501"/>
    <n v="140481"/>
    <n v="729"/>
    <n v="3"/>
    <d v="1905-07-13T00:00:00"/>
    <n v="7"/>
    <n v="5"/>
    <d v="2021-07-05T00:00:00"/>
    <s v="Jul-2021"/>
  </r>
  <r>
    <n v="1790"/>
    <n v="21"/>
    <n v="69"/>
    <n v="1998"/>
    <n v="3"/>
    <s v="Male"/>
    <s v="727 Valley Stream Boulevard"/>
    <n v="41.24"/>
    <n v="-73.31"/>
    <n v="55814"/>
    <n v="113797"/>
    <n v="169684"/>
    <n v="660"/>
    <n v="1"/>
    <d v="1905-07-14T00:00:00"/>
    <n v="4"/>
    <n v="23"/>
    <d v="2022-04-23T00:00:00"/>
    <s v="Apr-2022"/>
  </r>
  <r>
    <n v="1999"/>
    <n v="19"/>
    <n v="69"/>
    <n v="2000"/>
    <n v="12"/>
    <s v="Male"/>
    <s v="1749 Spruce Street"/>
    <n v="31.06"/>
    <n v="-98.18"/>
    <n v="16744"/>
    <n v="34134"/>
    <n v="0"/>
    <n v="683"/>
    <n v="2"/>
    <d v="1905-07-15T00:00:00"/>
    <n v="10"/>
    <n v="13"/>
    <d v="2023-10-13T00:00:00"/>
    <s v="Oct-2023"/>
  </r>
  <r>
    <n v="614"/>
    <n v="84"/>
    <n v="66"/>
    <n v="1935"/>
    <n v="9"/>
    <s v="Female"/>
    <s v="129 Sussex Street"/>
    <n v="35.4"/>
    <n v="-80.59"/>
    <n v="20570"/>
    <n v="16430"/>
    <n v="2873"/>
    <n v="779"/>
    <n v="7"/>
    <d v="1905-07-15T00:00:00"/>
    <n v="9"/>
    <n v="28"/>
    <d v="2023-09-28T00:00:00"/>
    <s v="Sep-2023"/>
  </r>
  <r>
    <n v="814"/>
    <n v="72"/>
    <n v="65"/>
    <n v="1948"/>
    <n v="1"/>
    <s v="Male"/>
    <s v="9380 Hill Drive"/>
    <n v="27.98"/>
    <n v="-80.66"/>
    <n v="15318"/>
    <n v="16302"/>
    <n v="14408"/>
    <n v="748"/>
    <n v="4"/>
    <d v="1905-07-14T00:00:00"/>
    <n v="11"/>
    <n v="24"/>
    <d v="2022-11-24T00:00:00"/>
    <s v="Nov-2022"/>
  </r>
  <r>
    <n v="175"/>
    <n v="33"/>
    <n v="63"/>
    <n v="1986"/>
    <n v="6"/>
    <s v="Female"/>
    <s v="8740 Lafayette Drive"/>
    <n v="40.68"/>
    <n v="-73.37"/>
    <n v="26528"/>
    <n v="54091"/>
    <n v="165960"/>
    <n v="675"/>
    <n v="1"/>
    <d v="1905-07-14T00:00:00"/>
    <n v="12"/>
    <n v="24"/>
    <d v="2022-12-24T00:00:00"/>
    <s v="Dec-2022"/>
  </r>
  <r>
    <n v="305"/>
    <n v="51"/>
    <n v="65"/>
    <n v="1968"/>
    <n v="10"/>
    <s v="Male"/>
    <s v="9070 Third Boulevard"/>
    <n v="44.37"/>
    <n v="-73.400000000000006"/>
    <n v="14415"/>
    <n v="29388"/>
    <n v="21221"/>
    <n v="755"/>
    <n v="3"/>
    <d v="1905-07-14T00:00:00"/>
    <n v="3"/>
    <n v="26"/>
    <d v="2022-03-26T00:00:00"/>
    <s v="Mar-2022"/>
  </r>
  <r>
    <n v="1225"/>
    <n v="54"/>
    <n v="70"/>
    <n v="1965"/>
    <n v="11"/>
    <s v="Male"/>
    <s v="6831 Valley Boulevard"/>
    <n v="37.97"/>
    <n v="-122.5"/>
    <n v="30819"/>
    <n v="62837"/>
    <n v="86171"/>
    <n v="850"/>
    <n v="3"/>
    <d v="1905-07-14T00:00:00"/>
    <n v="4"/>
    <n v="13"/>
    <d v="2022-04-13T00:00:00"/>
    <s v="Apr-2022"/>
  </r>
  <r>
    <n v="1405"/>
    <n v="45"/>
    <n v="71"/>
    <n v="1974"/>
    <n v="4"/>
    <s v="Male"/>
    <s v="70 Tenth Boulevard"/>
    <n v="47.91"/>
    <n v="-97.07"/>
    <n v="23910"/>
    <n v="48755"/>
    <n v="37315"/>
    <n v="777"/>
    <n v="8"/>
    <d v="1905-07-15T00:00:00"/>
    <n v="3"/>
    <n v="11"/>
    <d v="2023-03-11T00:00:00"/>
    <s v="Mar-2023"/>
  </r>
  <r>
    <n v="1478"/>
    <n v="39"/>
    <n v="66"/>
    <n v="1980"/>
    <n v="10"/>
    <s v="Female"/>
    <s v="3863 River Avenue"/>
    <n v="38.93"/>
    <n v="-121.25"/>
    <n v="21829"/>
    <n v="44506"/>
    <n v="57994"/>
    <n v="849"/>
    <n v="3"/>
    <d v="1905-07-13T00:00:00"/>
    <n v="11"/>
    <n v="21"/>
    <d v="2021-11-21T00:00:00"/>
    <s v="Nov-2021"/>
  </r>
  <r>
    <n v="1920"/>
    <n v="64"/>
    <n v="66"/>
    <n v="1955"/>
    <n v="7"/>
    <s v="Male"/>
    <s v="3315 Lake Lane"/>
    <n v="46.04"/>
    <n v="-95.29"/>
    <n v="15325"/>
    <n v="31244"/>
    <n v="51924"/>
    <n v="713"/>
    <n v="4"/>
    <d v="1905-07-14T00:00:00"/>
    <n v="3"/>
    <n v="9"/>
    <d v="2022-03-09T00:00:00"/>
    <s v="Mar-2022"/>
  </r>
  <r>
    <n v="241"/>
    <n v="58"/>
    <n v="67"/>
    <n v="1961"/>
    <n v="4"/>
    <s v="Female"/>
    <s v="6077 Sixth Avenue"/>
    <n v="34.93"/>
    <n v="-79.760000000000005"/>
    <n v="15009"/>
    <n v="30605"/>
    <n v="16549"/>
    <n v="737"/>
    <n v="5"/>
    <d v="1905-07-15T00:00:00"/>
    <n v="4"/>
    <n v="23"/>
    <d v="2023-04-23T00:00:00"/>
    <s v="Apr-2023"/>
  </r>
  <r>
    <n v="331"/>
    <n v="34"/>
    <n v="68"/>
    <n v="1985"/>
    <n v="6"/>
    <s v="Male"/>
    <s v="30 Catherine Street"/>
    <n v="33.44"/>
    <n v="-79.56"/>
    <n v="14669"/>
    <n v="29907"/>
    <n v="16764"/>
    <n v="732"/>
    <n v="2"/>
    <d v="1905-07-14T00:00:00"/>
    <n v="10"/>
    <n v="26"/>
    <d v="2022-10-26T00:00:00"/>
    <s v="Oct-2022"/>
  </r>
  <r>
    <n v="8"/>
    <n v="21"/>
    <n v="69"/>
    <n v="1998"/>
    <n v="8"/>
    <s v="Male"/>
    <s v="41 East Boulevard"/>
    <n v="27.95"/>
    <n v="-82.48"/>
    <n v="18881"/>
    <n v="38497"/>
    <n v="33413"/>
    <n v="699"/>
    <n v="2"/>
    <d v="1905-07-14T00:00:00"/>
    <n v="11"/>
    <n v="8"/>
    <d v="2022-11-08T00:00:00"/>
    <s v="Nov-2022"/>
  </r>
  <r>
    <n v="1354"/>
    <n v="34"/>
    <n v="59"/>
    <n v="1985"/>
    <n v="4"/>
    <s v="Male"/>
    <s v="7401 Seventh Street"/>
    <n v="35.46"/>
    <n v="-86.08"/>
    <n v="16349"/>
    <n v="33336"/>
    <n v="48213"/>
    <n v="692"/>
    <n v="3"/>
    <d v="1905-07-15T00:00:00"/>
    <n v="7"/>
    <n v="12"/>
    <d v="2023-07-12T00:00:00"/>
    <s v="Jul-2023"/>
  </r>
  <r>
    <n v="1258"/>
    <n v="79"/>
    <n v="65"/>
    <n v="1940"/>
    <n v="5"/>
    <s v="Female"/>
    <s v="265 Little Creek Street"/>
    <n v="33.99"/>
    <n v="-117.53"/>
    <n v="19851"/>
    <n v="15470"/>
    <n v="15349"/>
    <n v="789"/>
    <n v="7"/>
    <d v="1905-07-13T00:00:00"/>
    <n v="7"/>
    <n v="9"/>
    <d v="2021-07-09T00:00:00"/>
    <s v="Jul-2021"/>
  </r>
  <r>
    <n v="919"/>
    <n v="54"/>
    <n v="62"/>
    <n v="1965"/>
    <n v="3"/>
    <s v="Female"/>
    <s v="1635 Sussex Lane"/>
    <n v="38.81"/>
    <n v="-76.75"/>
    <n v="33295"/>
    <n v="67890"/>
    <n v="112564"/>
    <n v="698"/>
    <n v="2"/>
    <d v="1905-07-14T00:00:00"/>
    <n v="6"/>
    <n v="1"/>
    <d v="2022-06-01T00:00:00"/>
    <s v="Jun-2022"/>
  </r>
  <r>
    <n v="1447"/>
    <n v="33"/>
    <n v="60"/>
    <n v="1987"/>
    <n v="2"/>
    <s v="Male"/>
    <s v="338 George Avenue"/>
    <n v="47.49"/>
    <n v="-122.1"/>
    <n v="33714"/>
    <n v="68741"/>
    <n v="203172"/>
    <n v="610"/>
    <n v="1"/>
    <d v="1905-07-15T00:00:00"/>
    <n v="7"/>
    <n v="11"/>
    <d v="2023-07-11T00:00:00"/>
    <s v="Jul-2023"/>
  </r>
  <r>
    <n v="902"/>
    <n v="31"/>
    <n v="64"/>
    <n v="1988"/>
    <n v="4"/>
    <s v="Male"/>
    <s v="5157 Seventh Drive"/>
    <n v="33.15"/>
    <n v="-117.17"/>
    <n v="22081"/>
    <n v="45025"/>
    <n v="62719"/>
    <n v="635"/>
    <n v="1"/>
    <d v="1905-07-15T00:00:00"/>
    <n v="2"/>
    <n v="16"/>
    <d v="2023-02-16T00:00:00"/>
    <s v="Feb-2023"/>
  </r>
  <r>
    <n v="1318"/>
    <n v="18"/>
    <n v="65"/>
    <n v="2002"/>
    <n v="2"/>
    <s v="Female"/>
    <s v="521 Mountain View Lane"/>
    <n v="35.549999999999997"/>
    <n v="-117.67"/>
    <n v="22397"/>
    <n v="45664"/>
    <n v="0"/>
    <n v="778"/>
    <n v="4"/>
    <d v="1905-07-14T00:00:00"/>
    <n v="6"/>
    <n v="1"/>
    <d v="2022-06-01T00:00:00"/>
    <s v="Jun-2022"/>
  </r>
  <r>
    <n v="1545"/>
    <n v="20"/>
    <n v="63"/>
    <n v="1999"/>
    <n v="12"/>
    <s v="Male"/>
    <s v="1433 Rose Boulevard"/>
    <n v="33.729999999999997"/>
    <n v="-117.05"/>
    <n v="15144"/>
    <n v="30882"/>
    <n v="60484"/>
    <n v="807"/>
    <n v="3"/>
    <d v="1905-07-14T00:00:00"/>
    <n v="7"/>
    <n v="23"/>
    <d v="2022-07-23T00:00:00"/>
    <s v="Jul-2022"/>
  </r>
  <r>
    <n v="1001"/>
    <n v="20"/>
    <n v="62"/>
    <n v="1999"/>
    <n v="10"/>
    <s v="Male"/>
    <s v="6223 Maple Lane"/>
    <n v="36.56"/>
    <n v="-82.19"/>
    <n v="17795"/>
    <n v="36283"/>
    <n v="60989"/>
    <n v="716"/>
    <n v="1"/>
    <d v="1905-07-15T00:00:00"/>
    <n v="1"/>
    <n v="3"/>
    <d v="2023-01-03T00:00:00"/>
    <s v="Jan-2023"/>
  </r>
  <r>
    <n v="1315"/>
    <n v="57"/>
    <n v="70"/>
    <n v="1962"/>
    <n v="8"/>
    <s v="Female"/>
    <s v="759 Madison Drive"/>
    <n v="38.61"/>
    <n v="-88.78"/>
    <n v="15976"/>
    <n v="32576"/>
    <n v="0"/>
    <n v="753"/>
    <n v="4"/>
    <d v="1905-07-13T00:00:00"/>
    <n v="7"/>
    <n v="25"/>
    <d v="2021-07-25T00:00:00"/>
    <s v="Jul-2021"/>
  </r>
  <r>
    <n v="323"/>
    <n v="54"/>
    <n v="66"/>
    <n v="1965"/>
    <n v="7"/>
    <s v="Male"/>
    <s v="782 Hill Lane"/>
    <n v="36.6"/>
    <n v="-119.75"/>
    <n v="13093"/>
    <n v="26696"/>
    <n v="0"/>
    <n v="683"/>
    <n v="5"/>
    <d v="1905-07-13T00:00:00"/>
    <n v="11"/>
    <n v="28"/>
    <d v="2021-11-28T00:00:00"/>
    <s v="Nov-2021"/>
  </r>
  <r>
    <n v="625"/>
    <n v="19"/>
    <n v="66"/>
    <n v="2000"/>
    <n v="12"/>
    <s v="Female"/>
    <s v="4135 Valley Stream Lane"/>
    <n v="36.33"/>
    <n v="-82.36"/>
    <n v="23224"/>
    <n v="47350"/>
    <n v="47026"/>
    <n v="680"/>
    <n v="1"/>
    <d v="1905-07-15T00:00:00"/>
    <n v="1"/>
    <n v="27"/>
    <d v="2023-01-27T00:00:00"/>
    <s v="Jan-2023"/>
  </r>
  <r>
    <n v="979"/>
    <n v="59"/>
    <n v="62"/>
    <n v="1961"/>
    <n v="2"/>
    <s v="Male"/>
    <s v="621 Rose Avenue"/>
    <n v="34.06"/>
    <n v="-117.79"/>
    <n v="16025"/>
    <n v="32678"/>
    <n v="44434"/>
    <n v="693"/>
    <n v="3"/>
    <d v="1905-07-14T00:00:00"/>
    <n v="3"/>
    <n v="17"/>
    <d v="2022-03-17T00:00:00"/>
    <s v="Mar-2022"/>
  </r>
  <r>
    <n v="537"/>
    <n v="19"/>
    <n v="71"/>
    <n v="2000"/>
    <n v="10"/>
    <s v="Female"/>
    <s v="35 Fifth Street"/>
    <n v="38.01"/>
    <n v="-121.38"/>
    <n v="31600"/>
    <n v="64428"/>
    <n v="122968"/>
    <n v="703"/>
    <n v="2"/>
    <d v="1905-07-13T00:00:00"/>
    <n v="5"/>
    <n v="17"/>
    <d v="2021-05-17T00:00:00"/>
    <s v="May-2021"/>
  </r>
  <r>
    <n v="1096"/>
    <n v="59"/>
    <n v="67"/>
    <n v="1960"/>
    <n v="10"/>
    <s v="Male"/>
    <s v="1089 Norfolk Avenue"/>
    <n v="43.04"/>
    <n v="-76.14"/>
    <n v="20294"/>
    <n v="41379"/>
    <n v="95988"/>
    <n v="681"/>
    <n v="2"/>
    <d v="1905-07-14T00:00:00"/>
    <n v="5"/>
    <n v="27"/>
    <d v="2022-05-27T00:00:00"/>
    <s v="May-2022"/>
  </r>
  <r>
    <n v="1347"/>
    <n v="64"/>
    <n v="64"/>
    <n v="1955"/>
    <n v="5"/>
    <s v="Female"/>
    <s v="893 Littlewood Lane"/>
    <n v="35.729999999999997"/>
    <n v="-77.92"/>
    <n v="23756"/>
    <n v="55418"/>
    <n v="20950"/>
    <n v="590"/>
    <n v="3"/>
    <d v="1905-07-15T00:00:00"/>
    <n v="9"/>
    <n v="24"/>
    <d v="2023-09-24T00:00:00"/>
    <s v="Sep-2023"/>
  </r>
  <r>
    <n v="1395"/>
    <n v="58"/>
    <n v="65"/>
    <n v="1961"/>
    <n v="9"/>
    <s v="Male"/>
    <s v="2687 Burns Avenue"/>
    <n v="40.98"/>
    <n v="-74.11"/>
    <n v="75378"/>
    <n v="153691"/>
    <n v="197377"/>
    <n v="604"/>
    <n v="2"/>
    <d v="1905-07-15T00:00:00"/>
    <n v="1"/>
    <n v="11"/>
    <d v="2023-01-11T00:00:00"/>
    <s v="Jan-2023"/>
  </r>
  <r>
    <n v="1614"/>
    <n v="40"/>
    <n v="70"/>
    <n v="1979"/>
    <n v="9"/>
    <s v="Female"/>
    <s v="7072 Mountain View Avenue"/>
    <n v="35.479999999999997"/>
    <n v="-96.89"/>
    <n v="17730"/>
    <n v="36152"/>
    <n v="81345"/>
    <n v="716"/>
    <n v="1"/>
    <d v="1905-07-14T00:00:00"/>
    <n v="7"/>
    <n v="8"/>
    <d v="2022-07-08T00:00:00"/>
    <s v="Jul-2022"/>
  </r>
  <r>
    <n v="1212"/>
    <n v="33"/>
    <n v="58"/>
    <n v="1987"/>
    <n v="2"/>
    <s v="Male"/>
    <s v="3904 Martin Luther King Drive"/>
    <n v="34.979999999999997"/>
    <n v="-80.540000000000006"/>
    <n v="19605"/>
    <n v="39975"/>
    <n v="52575"/>
    <n v="810"/>
    <n v="1"/>
    <d v="1905-07-14T00:00:00"/>
    <n v="7"/>
    <n v="16"/>
    <d v="2022-07-16T00:00:00"/>
    <s v="Jul-2022"/>
  </r>
  <r>
    <n v="1588"/>
    <n v="42"/>
    <n v="69"/>
    <n v="1977"/>
    <n v="8"/>
    <s v="Male"/>
    <s v="74 Sixth Avenue"/>
    <n v="41.26"/>
    <n v="-96.01"/>
    <n v="28553"/>
    <n v="58223"/>
    <n v="128784"/>
    <n v="689"/>
    <n v="2"/>
    <d v="1905-07-15T00:00:00"/>
    <n v="10"/>
    <n v="24"/>
    <d v="2023-10-24T00:00:00"/>
    <s v="Oct-2023"/>
  </r>
  <r>
    <n v="121"/>
    <n v="34"/>
    <n v="66"/>
    <n v="1985"/>
    <n v="11"/>
    <s v="Female"/>
    <s v="71858 Mountain View Street"/>
    <n v="44.21"/>
    <n v="-88.43"/>
    <n v="22277"/>
    <n v="45419"/>
    <n v="124370"/>
    <n v="721"/>
    <n v="3"/>
    <d v="1905-07-15T00:00:00"/>
    <n v="9"/>
    <n v="14"/>
    <d v="2023-09-14T00:00:00"/>
    <s v="Sep-2023"/>
  </r>
  <r>
    <n v="1773"/>
    <n v="22"/>
    <n v="70"/>
    <n v="1997"/>
    <n v="9"/>
    <s v="Male"/>
    <s v="675 Norfolk Drive"/>
    <n v="29.76"/>
    <n v="-95.38"/>
    <n v="26420"/>
    <n v="53873"/>
    <n v="76960"/>
    <n v="742"/>
    <n v="1"/>
    <d v="1905-07-15T00:00:00"/>
    <n v="4"/>
    <n v="18"/>
    <d v="2023-04-18T00:00:00"/>
    <s v="Apr-2023"/>
  </r>
  <r>
    <n v="1859"/>
    <n v="68"/>
    <n v="66"/>
    <n v="1952"/>
    <n v="1"/>
    <s v="Male"/>
    <s v="530 Federal Drive"/>
    <n v="41.44"/>
    <n v="-74.42"/>
    <n v="22621"/>
    <n v="38689"/>
    <n v="8942"/>
    <n v="836"/>
    <n v="5"/>
    <d v="1905-07-15T00:00:00"/>
    <n v="7"/>
    <n v="17"/>
    <d v="2023-07-17T00:00:00"/>
    <s v="Jul-2023"/>
  </r>
  <r>
    <n v="1339"/>
    <n v="25"/>
    <n v="70"/>
    <n v="1994"/>
    <n v="8"/>
    <s v="Male"/>
    <s v="9181 Elm Avenue"/>
    <n v="38.01"/>
    <n v="-121.38"/>
    <n v="31600"/>
    <n v="64429"/>
    <n v="136163"/>
    <n v="773"/>
    <n v="2"/>
    <d v="1905-07-14T00:00:00"/>
    <n v="6"/>
    <n v="28"/>
    <d v="2022-06-28T00:00:00"/>
    <s v="Jun-2022"/>
  </r>
  <r>
    <n v="1894"/>
    <n v="21"/>
    <n v="70"/>
    <n v="1999"/>
    <n v="1"/>
    <s v="Female"/>
    <s v="6595 Summit Boulevard"/>
    <n v="41.51"/>
    <n v="-93.48"/>
    <n v="23347"/>
    <n v="47602"/>
    <n v="89319"/>
    <n v="790"/>
    <n v="2"/>
    <d v="1905-07-14T00:00:00"/>
    <n v="4"/>
    <n v="2"/>
    <d v="2022-04-02T00:00:00"/>
    <s v="Apr-2022"/>
  </r>
  <r>
    <n v="77"/>
    <n v="99"/>
    <n v="67"/>
    <n v="1920"/>
    <n v="10"/>
    <s v="Female"/>
    <s v="596 Ninth Street"/>
    <n v="40.24"/>
    <n v="-76.92"/>
    <n v="25336"/>
    <n v="51110"/>
    <n v="3781"/>
    <n v="709"/>
    <n v="8"/>
    <d v="1905-07-14T00:00:00"/>
    <n v="4"/>
    <n v="17"/>
    <d v="2022-04-17T00:00:00"/>
    <s v="Apr-2022"/>
  </r>
  <r>
    <n v="1222"/>
    <n v="42"/>
    <n v="66"/>
    <n v="1977"/>
    <n v="12"/>
    <s v="Female"/>
    <s v="1957 Park Lane"/>
    <n v="42.39"/>
    <n v="-113.78"/>
    <n v="14094"/>
    <n v="28738"/>
    <n v="48786"/>
    <n v="600"/>
    <n v="1"/>
    <d v="1905-07-14T00:00:00"/>
    <n v="3"/>
    <n v="1"/>
    <d v="2022-03-01T00:00:00"/>
    <s v="Mar-2022"/>
  </r>
  <r>
    <n v="363"/>
    <n v="52"/>
    <n v="66"/>
    <n v="1967"/>
    <n v="9"/>
    <s v="Female"/>
    <s v="7508 Grant Street"/>
    <n v="27.9"/>
    <n v="-82.78"/>
    <n v="23878"/>
    <n v="48686"/>
    <n v="113137"/>
    <n v="701"/>
    <n v="3"/>
    <d v="1905-07-13T00:00:00"/>
    <n v="6"/>
    <n v="6"/>
    <d v="2021-06-06T00:00:00"/>
    <s v="Jun-2021"/>
  </r>
  <r>
    <n v="634"/>
    <n v="49"/>
    <n v="74"/>
    <n v="1970"/>
    <n v="8"/>
    <s v="Female"/>
    <s v="5063 Seventh Avenue"/>
    <n v="41.38"/>
    <n v="-81.64"/>
    <n v="24071"/>
    <n v="49079"/>
    <n v="6494"/>
    <n v="683"/>
    <n v="4"/>
    <d v="1905-07-13T00:00:00"/>
    <n v="8"/>
    <n v="23"/>
    <d v="2021-08-23T00:00:00"/>
    <s v="Aug-2021"/>
  </r>
  <r>
    <n v="628"/>
    <n v="57"/>
    <n v="66"/>
    <n v="1963"/>
    <n v="1"/>
    <s v="Male"/>
    <s v="4 George Lane"/>
    <n v="40"/>
    <n v="-75.260000000000005"/>
    <n v="52517"/>
    <n v="107075"/>
    <n v="75999"/>
    <n v="815"/>
    <n v="3"/>
    <d v="1905-07-13T00:00:00"/>
    <n v="11"/>
    <n v="5"/>
    <d v="2021-11-05T00:00:00"/>
    <s v="Nov-2021"/>
  </r>
  <r>
    <n v="756"/>
    <n v="66"/>
    <n v="65"/>
    <n v="1953"/>
    <n v="10"/>
    <s v="Female"/>
    <s v="8651 North Boulevard"/>
    <n v="39.64"/>
    <n v="-84.08"/>
    <n v="28466"/>
    <n v="59251"/>
    <n v="29300"/>
    <n v="679"/>
    <n v="1"/>
    <d v="1905-07-14T00:00:00"/>
    <n v="11"/>
    <n v="21"/>
    <d v="2022-11-21T00:00:00"/>
    <s v="Nov-2022"/>
  </r>
  <r>
    <n v="971"/>
    <n v="20"/>
    <n v="66"/>
    <n v="1999"/>
    <n v="10"/>
    <s v="Female"/>
    <s v="711 Tenth Street"/>
    <n v="33.369999999999997"/>
    <n v="-84.78"/>
    <n v="19899"/>
    <n v="40572"/>
    <n v="0"/>
    <n v="732"/>
    <n v="5"/>
    <d v="1905-07-13T00:00:00"/>
    <n v="1"/>
    <n v="28"/>
    <d v="2021-01-28T00:00:00"/>
    <s v="Jan-2021"/>
  </r>
  <r>
    <n v="111"/>
    <n v="25"/>
    <n v="65"/>
    <n v="1994"/>
    <n v="10"/>
    <s v="Female"/>
    <s v="3124 Madison Drive"/>
    <n v="33.79"/>
    <n v="-82.47"/>
    <n v="14717"/>
    <n v="30004"/>
    <n v="67526"/>
    <n v="738"/>
    <n v="3"/>
    <d v="1905-07-14T00:00:00"/>
    <n v="10"/>
    <n v="7"/>
    <d v="2022-10-07T00:00:00"/>
    <s v="Oct-2022"/>
  </r>
  <r>
    <n v="312"/>
    <n v="18"/>
    <n v="68"/>
    <n v="2002"/>
    <n v="2"/>
    <s v="Female"/>
    <s v="4949 South Avenue"/>
    <n v="39.69"/>
    <n v="-76.06"/>
    <n v="23383"/>
    <n v="47672"/>
    <n v="115371"/>
    <n v="767"/>
    <n v="4"/>
    <d v="1905-07-13T00:00:00"/>
    <n v="2"/>
    <n v="21"/>
    <d v="2021-02-21T00:00:00"/>
    <s v="Feb-2021"/>
  </r>
  <r>
    <n v="1627"/>
    <n v="29"/>
    <n v="65"/>
    <n v="1990"/>
    <n v="6"/>
    <s v="Male"/>
    <s v="323 Mountain View Lane"/>
    <n v="30.65"/>
    <n v="-93.89"/>
    <n v="18424"/>
    <n v="37568"/>
    <n v="53323"/>
    <n v="825"/>
    <n v="1"/>
    <d v="1905-07-15T00:00:00"/>
    <n v="4"/>
    <n v="28"/>
    <d v="2023-04-28T00:00:00"/>
    <s v="Apr-2023"/>
  </r>
  <r>
    <n v="1359"/>
    <n v="35"/>
    <n v="70"/>
    <n v="1984"/>
    <n v="7"/>
    <s v="Female"/>
    <s v="316 Lexington Boulevard"/>
    <n v="36.67"/>
    <n v="-76.3"/>
    <n v="22084"/>
    <n v="45025"/>
    <n v="49878"/>
    <n v="691"/>
    <n v="2"/>
    <d v="1905-07-14T00:00:00"/>
    <n v="2"/>
    <n v="10"/>
    <d v="2022-02-10T00:00:00"/>
    <s v="Feb-2022"/>
  </r>
  <r>
    <n v="174"/>
    <n v="23"/>
    <n v="69"/>
    <n v="1996"/>
    <n v="4"/>
    <s v="Female"/>
    <s v="4822 Jefferson Avenue"/>
    <n v="38.35"/>
    <n v="-81.63"/>
    <n v="21899"/>
    <n v="44644"/>
    <n v="83108"/>
    <n v="716"/>
    <n v="3"/>
    <d v="1905-07-13T00:00:00"/>
    <n v="11"/>
    <n v="14"/>
    <d v="2021-11-14T00:00:00"/>
    <s v="Nov-2021"/>
  </r>
  <r>
    <n v="420"/>
    <n v="22"/>
    <n v="62"/>
    <n v="1998"/>
    <n v="2"/>
    <s v="Male"/>
    <s v="1651 Oak Drive"/>
    <n v="33.82"/>
    <n v="-117.91"/>
    <n v="16252"/>
    <n v="33140"/>
    <n v="51305"/>
    <n v="744"/>
    <n v="1"/>
    <d v="1905-07-14T00:00:00"/>
    <n v="9"/>
    <n v="9"/>
    <d v="2022-09-09T00:00:00"/>
    <s v="Sep-2022"/>
  </r>
  <r>
    <n v="488"/>
    <n v="34"/>
    <n v="69"/>
    <n v="1985"/>
    <n v="6"/>
    <s v="Male"/>
    <s v="927 River Street"/>
    <n v="27.92"/>
    <n v="-97.29"/>
    <n v="15758"/>
    <n v="32126"/>
    <n v="54351"/>
    <n v="745"/>
    <n v="2"/>
    <d v="1905-07-15T00:00:00"/>
    <n v="3"/>
    <n v="18"/>
    <d v="2023-03-18T00:00:00"/>
    <s v="Mar-2023"/>
  </r>
  <r>
    <n v="7"/>
    <n v="74"/>
    <n v="61"/>
    <n v="1945"/>
    <n v="5"/>
    <s v="Male"/>
    <s v="124 Madison Lane"/>
    <n v="39.299999999999997"/>
    <n v="-76.61"/>
    <n v="20919"/>
    <n v="32682"/>
    <n v="21379"/>
    <n v="650"/>
    <n v="3"/>
    <d v="1905-07-13T00:00:00"/>
    <n v="3"/>
    <n v="8"/>
    <d v="2021-03-08T00:00:00"/>
    <s v="Mar-2021"/>
  </r>
  <r>
    <n v="863"/>
    <n v="60"/>
    <n v="68"/>
    <n v="1959"/>
    <n v="12"/>
    <s v="Female"/>
    <s v="256 Ocean Drive"/>
    <n v="35.4"/>
    <n v="-93.11"/>
    <n v="16877"/>
    <n v="34406"/>
    <n v="1636"/>
    <n v="774"/>
    <n v="3"/>
    <d v="1905-07-13T00:00:00"/>
    <n v="7"/>
    <n v="8"/>
    <d v="2021-07-08T00:00:00"/>
    <s v="Jul-2021"/>
  </r>
  <r>
    <n v="1854"/>
    <n v="48"/>
    <n v="69"/>
    <n v="1972"/>
    <n v="1"/>
    <s v="Male"/>
    <s v="4405 Wessex Drive"/>
    <n v="35.06"/>
    <n v="-85.25"/>
    <n v="23706"/>
    <n v="48337"/>
    <n v="70603"/>
    <n v="625"/>
    <n v="2"/>
    <d v="1905-07-13T00:00:00"/>
    <n v="4"/>
    <n v="12"/>
    <d v="2021-04-12T00:00:00"/>
    <s v="Apr-2021"/>
  </r>
  <r>
    <n v="1041"/>
    <n v="48"/>
    <n v="62"/>
    <n v="1971"/>
    <n v="9"/>
    <s v="Female"/>
    <s v="6144 Summit Street"/>
    <n v="34.869999999999997"/>
    <n v="-85.5"/>
    <n v="15950"/>
    <n v="32522"/>
    <n v="50155"/>
    <n v="639"/>
    <n v="1"/>
    <d v="1905-07-15T00:00:00"/>
    <n v="1"/>
    <n v="5"/>
    <d v="2023-01-05T00:00:00"/>
    <s v="Jan-2023"/>
  </r>
  <r>
    <n v="1616"/>
    <n v="48"/>
    <n v="70"/>
    <n v="1971"/>
    <n v="8"/>
    <s v="Male"/>
    <s v="469 First Lane"/>
    <n v="33"/>
    <n v="-97.23"/>
    <n v="46232"/>
    <n v="94260"/>
    <n v="39326"/>
    <n v="815"/>
    <n v="4"/>
    <d v="1905-07-15T00:00:00"/>
    <n v="6"/>
    <n v="21"/>
    <d v="2023-06-21T00:00:00"/>
    <s v="Jun-2023"/>
  </r>
  <r>
    <n v="1805"/>
    <n v="38"/>
    <n v="68"/>
    <n v="1981"/>
    <n v="5"/>
    <s v="Male"/>
    <s v="679 Bayview Lane"/>
    <n v="45.99"/>
    <n v="-84.36"/>
    <n v="13053"/>
    <n v="26613"/>
    <n v="17008"/>
    <n v="718"/>
    <n v="2"/>
    <d v="1905-07-13T00:00:00"/>
    <n v="9"/>
    <n v="17"/>
    <d v="2021-09-17T00:00:00"/>
    <s v="Sep-2021"/>
  </r>
  <r>
    <n v="1284"/>
    <n v="50"/>
    <n v="64"/>
    <n v="1969"/>
    <n v="9"/>
    <s v="Female"/>
    <s v="8990 Plum Street"/>
    <n v="41.76"/>
    <n v="-70.08"/>
    <n v="19591"/>
    <n v="39947"/>
    <n v="57346"/>
    <n v="765"/>
    <n v="2"/>
    <d v="1905-07-13T00:00:00"/>
    <n v="6"/>
    <n v="13"/>
    <d v="2021-06-13T00:00:00"/>
    <s v="Jun-2021"/>
  </r>
  <r>
    <n v="1735"/>
    <n v="56"/>
    <n v="66"/>
    <n v="1963"/>
    <n v="5"/>
    <s v="Male"/>
    <s v="9291 Jefferson Drive"/>
    <n v="27.64"/>
    <n v="-80.39"/>
    <n v="17942"/>
    <n v="36583"/>
    <n v="56310"/>
    <n v="614"/>
    <n v="6"/>
    <d v="1905-07-15T00:00:00"/>
    <n v="10"/>
    <n v="28"/>
    <d v="2023-10-28T00:00:00"/>
    <s v="Oct-2023"/>
  </r>
  <r>
    <n v="1528"/>
    <n v="78"/>
    <n v="73"/>
    <n v="1942"/>
    <n v="1"/>
    <s v="Female"/>
    <s v="324 Lafayette Drive"/>
    <n v="32.61"/>
    <n v="-93.28"/>
    <n v="17311"/>
    <n v="27992"/>
    <n v="1058"/>
    <n v="695"/>
    <n v="6"/>
    <d v="1905-07-15T00:00:00"/>
    <n v="11"/>
    <n v="12"/>
    <d v="2023-11-12T00:00:00"/>
    <s v="Nov-2023"/>
  </r>
  <r>
    <n v="1278"/>
    <n v="19"/>
    <n v="70"/>
    <n v="2000"/>
    <n v="9"/>
    <s v="Male"/>
    <s v="1804 Madison Lane"/>
    <n v="39.979999999999997"/>
    <n v="-82.98"/>
    <n v="13938"/>
    <n v="28417"/>
    <n v="25959"/>
    <n v="684"/>
    <n v="3"/>
    <d v="1905-07-13T00:00:00"/>
    <n v="3"/>
    <n v="25"/>
    <d v="2021-03-25T00:00:00"/>
    <s v="Mar-2021"/>
  </r>
  <r>
    <n v="591"/>
    <n v="50"/>
    <n v="60"/>
    <n v="1969"/>
    <n v="11"/>
    <s v="Male"/>
    <s v="320 Second Street"/>
    <n v="34.97"/>
    <n v="-89.99"/>
    <n v="18861"/>
    <n v="38458"/>
    <n v="65836"/>
    <n v="696"/>
    <n v="3"/>
    <d v="1905-07-14T00:00:00"/>
    <n v="9"/>
    <n v="21"/>
    <d v="2022-09-21T00:00:00"/>
    <s v="Sep-2022"/>
  </r>
  <r>
    <n v="97"/>
    <n v="69"/>
    <n v="60"/>
    <n v="1950"/>
    <n v="3"/>
    <s v="Female"/>
    <s v="93 Mill Drive"/>
    <n v="35.97"/>
    <n v="-83.94"/>
    <n v="19596"/>
    <n v="32952"/>
    <n v="5077"/>
    <n v="765"/>
    <n v="1"/>
    <d v="1905-07-14T00:00:00"/>
    <n v="2"/>
    <n v="27"/>
    <d v="2022-02-27T00:00:00"/>
    <s v="Feb-2022"/>
  </r>
  <r>
    <n v="31"/>
    <n v="51"/>
    <n v="65"/>
    <n v="1968"/>
    <n v="6"/>
    <s v="Female"/>
    <s v="413 East Boulevard"/>
    <n v="41.62"/>
    <n v="-87.72"/>
    <n v="22348"/>
    <n v="45570"/>
    <n v="0"/>
    <n v="712"/>
    <n v="3"/>
    <d v="1905-07-15T00:00:00"/>
    <n v="12"/>
    <n v="11"/>
    <d v="2023-12-11T00:00:00"/>
    <s v="Dec-2023"/>
  </r>
  <r>
    <n v="1380"/>
    <n v="37"/>
    <n v="66"/>
    <n v="1982"/>
    <n v="9"/>
    <s v="Male"/>
    <s v="566 Lexington Drive"/>
    <n v="33.619999999999997"/>
    <n v="-112.13"/>
    <n v="20815"/>
    <n v="42444"/>
    <n v="77510"/>
    <n v="736"/>
    <n v="2"/>
    <d v="1905-07-14T00:00:00"/>
    <n v="11"/>
    <n v="7"/>
    <d v="2022-11-07T00:00:00"/>
    <s v="Nov-2022"/>
  </r>
  <r>
    <n v="1240"/>
    <n v="56"/>
    <n v="67"/>
    <n v="1963"/>
    <n v="5"/>
    <s v="Female"/>
    <s v="899 Maple Street"/>
    <n v="40.26"/>
    <n v="-81.84"/>
    <n v="15603"/>
    <n v="31814"/>
    <n v="43140"/>
    <n v="693"/>
    <n v="3"/>
    <d v="1905-07-13T00:00:00"/>
    <n v="5"/>
    <n v="20"/>
    <d v="2021-05-20T00:00:00"/>
    <s v="May-2021"/>
  </r>
  <r>
    <n v="932"/>
    <n v="67"/>
    <n v="69"/>
    <n v="1953"/>
    <n v="2"/>
    <s v="Male"/>
    <s v="295 West Avenue"/>
    <n v="32.36"/>
    <n v="-92.97"/>
    <n v="16760"/>
    <n v="34172"/>
    <n v="71366"/>
    <n v="811"/>
    <n v="6"/>
    <d v="1905-07-15T00:00:00"/>
    <n v="5"/>
    <n v="13"/>
    <d v="2023-05-13T00:00:00"/>
    <s v="May-2023"/>
  </r>
  <r>
    <n v="378"/>
    <n v="18"/>
    <n v="60"/>
    <n v="2001"/>
    <n v="5"/>
    <s v="Female"/>
    <s v="512 Second Avenue"/>
    <n v="46.21"/>
    <n v="-119.16"/>
    <n v="18753"/>
    <n v="38241"/>
    <n v="81833"/>
    <n v="596"/>
    <n v="1"/>
    <d v="1905-07-15T00:00:00"/>
    <n v="10"/>
    <n v="6"/>
    <d v="2023-10-06T00:00:00"/>
    <s v="Oct-2023"/>
  </r>
  <r>
    <n v="647"/>
    <n v="31"/>
    <n v="72"/>
    <n v="1988"/>
    <n v="7"/>
    <s v="Female"/>
    <s v="27 Birch Avenue"/>
    <n v="36.520000000000003"/>
    <n v="-119.39"/>
    <n v="13194"/>
    <n v="26900"/>
    <n v="74083"/>
    <n v="758"/>
    <n v="2"/>
    <d v="1905-07-13T00:00:00"/>
    <n v="3"/>
    <n v="28"/>
    <d v="2021-03-28T00:00:00"/>
    <s v="Mar-2021"/>
  </r>
  <r>
    <n v="391"/>
    <n v="85"/>
    <n v="66"/>
    <n v="1934"/>
    <n v="7"/>
    <s v="Female"/>
    <s v="31 Hill Boulevard"/>
    <n v="33.69"/>
    <n v="-78.89"/>
    <n v="19025"/>
    <n v="35270"/>
    <n v="1769"/>
    <n v="731"/>
    <n v="6"/>
    <d v="1905-07-15T00:00:00"/>
    <n v="3"/>
    <n v="6"/>
    <d v="2023-03-06T00:00:00"/>
    <s v="Mar-2023"/>
  </r>
  <r>
    <n v="588"/>
    <n v="21"/>
    <n v="66"/>
    <n v="1998"/>
    <n v="6"/>
    <s v="Male"/>
    <s v="2183 Catherine Boulevard"/>
    <n v="38.47"/>
    <n v="-90.75"/>
    <n v="23106"/>
    <n v="47109"/>
    <n v="76035"/>
    <n v="844"/>
    <n v="3"/>
    <d v="1905-07-14T00:00:00"/>
    <n v="12"/>
    <n v="23"/>
    <d v="2022-12-23T00:00:00"/>
    <s v="Dec-2022"/>
  </r>
  <r>
    <n v="986"/>
    <n v="32"/>
    <n v="70"/>
    <n v="1987"/>
    <n v="7"/>
    <s v="Male"/>
    <s v="6577 Lexington Lane"/>
    <n v="40.65"/>
    <n v="-73.58"/>
    <n v="23550"/>
    <n v="48010"/>
    <n v="87837"/>
    <n v="703"/>
    <n v="3"/>
    <d v="1905-07-13T00:00:00"/>
    <n v="6"/>
    <n v="8"/>
    <d v="2021-06-08T00:00:00"/>
    <s v="Jun-2021"/>
  </r>
  <r>
    <n v="1944"/>
    <n v="62"/>
    <n v="65"/>
    <n v="1957"/>
    <n v="11"/>
    <s v="Female"/>
    <s v="2 Elm Drive"/>
    <n v="38.950000000000003"/>
    <n v="-84.54"/>
    <n v="24218"/>
    <n v="49378"/>
    <n v="104480"/>
    <n v="740"/>
    <n v="4"/>
    <d v="1905-07-13T00:00:00"/>
    <n v="2"/>
    <n v="1"/>
    <d v="2021-02-01T00:00:00"/>
    <s v="Feb-2021"/>
  </r>
  <r>
    <n v="185"/>
    <n v="47"/>
    <n v="67"/>
    <n v="1973"/>
    <n v="1"/>
    <s v="Female"/>
    <s v="276 Fifth Boulevard"/>
    <n v="40.659999999999997"/>
    <n v="-74.19"/>
    <n v="15175"/>
    <n v="30942"/>
    <n v="71066"/>
    <n v="779"/>
    <n v="3"/>
    <d v="1905-07-14T00:00:00"/>
    <n v="8"/>
    <n v="6"/>
    <d v="2022-08-06T00:00:00"/>
    <s v="Aug-2022"/>
  </r>
  <r>
    <n v="1007"/>
    <n v="66"/>
    <n v="60"/>
    <n v="1954"/>
    <n v="2"/>
    <s v="Male"/>
    <s v="259 Valley Boulevard"/>
    <n v="40.24"/>
    <n v="-76.92"/>
    <n v="25336"/>
    <n v="54654"/>
    <n v="27241"/>
    <n v="618"/>
    <n v="1"/>
    <d v="1905-07-13T00:00:00"/>
    <n v="7"/>
    <n v="28"/>
    <d v="2021-07-28T00:00:00"/>
    <s v="Jul-2021"/>
  </r>
  <r>
    <n v="1110"/>
    <n v="21"/>
    <n v="60"/>
    <n v="1998"/>
    <n v="11"/>
    <s v="Female"/>
    <s v="472 Ocean View Street"/>
    <n v="42.86"/>
    <n v="-71.48"/>
    <n v="32325"/>
    <n v="65909"/>
    <n v="181261"/>
    <n v="673"/>
    <n v="2"/>
    <d v="1905-07-14T00:00:00"/>
    <n v="5"/>
    <n v="6"/>
    <d v="2022-05-06T00:00:00"/>
    <s v="May-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1">
  <r>
    <n v="825"/>
    <n v="53"/>
    <n v="66"/>
    <n v="1966"/>
    <n v="11"/>
    <s v="Female"/>
    <s v="462 Rose Lane"/>
    <n v="34.15"/>
    <n v="-117.76"/>
    <n v="29278"/>
    <n v="59696"/>
    <n v="127613"/>
    <n v="787"/>
    <n v="5"/>
    <d v="1905-07-15T00:00:00"/>
    <n v="4"/>
    <n v="3"/>
    <d v="2023-04-03T00:00:00"/>
    <x v="0"/>
  </r>
  <r>
    <n v="1746"/>
    <n v="53"/>
    <n v="68"/>
    <n v="1966"/>
    <n v="12"/>
    <s v="Female"/>
    <s v="3606 Federal Boulevard"/>
    <n v="40.76"/>
    <n v="-73.739999999999995"/>
    <n v="37891"/>
    <n v="77254"/>
    <n v="191349"/>
    <n v="701"/>
    <n v="5"/>
    <d v="1905-07-15T00:00:00"/>
    <n v="12"/>
    <n v="28"/>
    <d v="2023-12-28T00:00:00"/>
    <x v="1"/>
  </r>
  <r>
    <n v="1718"/>
    <n v="81"/>
    <n v="67"/>
    <n v="1938"/>
    <n v="11"/>
    <s v="Female"/>
    <s v="766 Third Drive"/>
    <n v="34.020000000000003"/>
    <n v="-117.89"/>
    <n v="22681"/>
    <n v="33483"/>
    <n v="196"/>
    <n v="698"/>
    <n v="5"/>
    <d v="1905-07-14T00:00:00"/>
    <n v="6"/>
    <n v="22"/>
    <d v="2022-06-22T00:00:00"/>
    <x v="2"/>
  </r>
  <r>
    <n v="708"/>
    <n v="63"/>
    <n v="63"/>
    <n v="1957"/>
    <n v="1"/>
    <s v="Female"/>
    <s v="3 Madison Street"/>
    <n v="40.71"/>
    <n v="-73.989999999999995"/>
    <n v="163145"/>
    <n v="249925"/>
    <n v="202328"/>
    <n v="722"/>
    <n v="4"/>
    <d v="1905-07-14T00:00:00"/>
    <n v="5"/>
    <n v="16"/>
    <d v="2022-05-16T00:00:00"/>
    <x v="3"/>
  </r>
  <r>
    <n v="1164"/>
    <n v="43"/>
    <n v="70"/>
    <n v="1976"/>
    <n v="9"/>
    <s v="Male"/>
    <s v="9620 Valley Stream Drive"/>
    <n v="37.76"/>
    <n v="-122.44"/>
    <n v="53797"/>
    <n v="109687"/>
    <n v="183855"/>
    <n v="675"/>
    <n v="1"/>
    <d v="1905-07-14T00:00:00"/>
    <n v="8"/>
    <n v="3"/>
    <d v="2022-08-03T00:00:00"/>
    <x v="4"/>
  </r>
  <r>
    <n v="68"/>
    <n v="42"/>
    <n v="70"/>
    <n v="1977"/>
    <n v="10"/>
    <s v="Male"/>
    <s v="58 Birch Lane"/>
    <n v="41.55"/>
    <n v="-90.6"/>
    <n v="20599"/>
    <n v="41997"/>
    <n v="0"/>
    <n v="704"/>
    <n v="3"/>
    <d v="1905-07-15T00:00:00"/>
    <n v="10"/>
    <n v="22"/>
    <d v="2023-10-22T00:00:00"/>
    <x v="5"/>
  </r>
  <r>
    <n v="1075"/>
    <n v="36"/>
    <n v="67"/>
    <n v="1983"/>
    <n v="12"/>
    <s v="Female"/>
    <s v="5695 Fifth Street"/>
    <n v="38.22"/>
    <n v="-85.74"/>
    <n v="25258"/>
    <n v="51500"/>
    <n v="102286"/>
    <n v="672"/>
    <n v="3"/>
    <d v="1905-07-13T00:00:00"/>
    <n v="1"/>
    <n v="1"/>
    <d v="2021-01-01T00:00:00"/>
    <x v="6"/>
  </r>
  <r>
    <n v="1711"/>
    <n v="26"/>
    <n v="67"/>
    <n v="1993"/>
    <n v="12"/>
    <s v="Male"/>
    <s v="1941 Ninth Street"/>
    <n v="45.51"/>
    <n v="-122.64"/>
    <n v="26790"/>
    <n v="54623"/>
    <n v="114711"/>
    <n v="728"/>
    <n v="1"/>
    <d v="1905-07-13T00:00:00"/>
    <n v="2"/>
    <n v="14"/>
    <d v="2021-02-14T00:00:00"/>
    <x v="7"/>
  </r>
  <r>
    <n v="1116"/>
    <n v="81"/>
    <n v="66"/>
    <n v="1938"/>
    <n v="7"/>
    <s v="Female"/>
    <s v="11 Spruce Avenue"/>
    <n v="40.32"/>
    <n v="-75.319999999999993"/>
    <n v="26273"/>
    <n v="42509"/>
    <n v="2895"/>
    <n v="755"/>
    <n v="5"/>
    <d v="1905-07-14T00:00:00"/>
    <n v="6"/>
    <n v="1"/>
    <d v="2022-06-01T00:00:00"/>
    <x v="2"/>
  </r>
  <r>
    <n v="1752"/>
    <n v="34"/>
    <n v="60"/>
    <n v="1986"/>
    <n v="1"/>
    <s v="Female"/>
    <s v="887 Grant Street"/>
    <n v="29.97"/>
    <n v="-92.12"/>
    <n v="18730"/>
    <n v="38190"/>
    <n v="81262"/>
    <n v="810"/>
    <n v="1"/>
    <d v="1905-07-14T00:00:00"/>
    <n v="6"/>
    <n v="10"/>
    <d v="2022-06-10T00:00:00"/>
    <x v="2"/>
  </r>
  <r>
    <n v="192"/>
    <n v="27"/>
    <n v="66"/>
    <n v="1992"/>
    <n v="6"/>
    <s v="Male"/>
    <s v="888 Fifth Lane"/>
    <n v="38.65"/>
    <n v="-121.25"/>
    <n v="27548"/>
    <n v="56164"/>
    <n v="15224"/>
    <n v="761"/>
    <n v="2"/>
    <d v="1905-07-15T00:00:00"/>
    <n v="3"/>
    <n v="14"/>
    <d v="2023-03-14T00:00:00"/>
    <x v="8"/>
  </r>
  <r>
    <n v="640"/>
    <n v="29"/>
    <n v="63"/>
    <n v="1990"/>
    <n v="9"/>
    <s v="Female"/>
    <s v="8677 Littlewood Lane"/>
    <n v="40.42"/>
    <n v="-104.74"/>
    <n v="22427"/>
    <n v="45727"/>
    <n v="94016"/>
    <n v="629"/>
    <n v="1"/>
    <d v="1905-07-13T00:00:00"/>
    <n v="5"/>
    <n v="23"/>
    <d v="2021-05-23T00:00:00"/>
    <x v="9"/>
  </r>
  <r>
    <n v="1679"/>
    <n v="18"/>
    <n v="67"/>
    <n v="2002"/>
    <n v="1"/>
    <s v="Female"/>
    <s v="829 Fourth Boulevard"/>
    <n v="41.76"/>
    <n v="-71.48"/>
    <n v="33914"/>
    <n v="69149"/>
    <n v="89214"/>
    <n v="776"/>
    <n v="1"/>
    <d v="1905-07-13T00:00:00"/>
    <n v="1"/>
    <n v="3"/>
    <d v="2021-01-03T00:00:00"/>
    <x v="6"/>
  </r>
  <r>
    <n v="1094"/>
    <n v="34"/>
    <n v="62"/>
    <n v="1985"/>
    <n v="10"/>
    <s v="Male"/>
    <s v="74786 Jefferson Drive"/>
    <n v="44.75"/>
    <n v="-85.6"/>
    <n v="20325"/>
    <n v="41442"/>
    <n v="78833"/>
    <n v="712"/>
    <n v="3"/>
    <d v="1905-07-14T00:00:00"/>
    <n v="3"/>
    <n v="8"/>
    <d v="2022-03-08T00:00:00"/>
    <x v="10"/>
  </r>
  <r>
    <n v="1590"/>
    <n v="48"/>
    <n v="62"/>
    <n v="1971"/>
    <n v="5"/>
    <s v="Female"/>
    <s v="781 East Street"/>
    <n v="29.45"/>
    <n v="-98.5"/>
    <n v="10059"/>
    <n v="20513"/>
    <n v="32509"/>
    <n v="599"/>
    <n v="1"/>
    <d v="1905-07-14T00:00:00"/>
    <n v="6"/>
    <n v="12"/>
    <d v="2022-06-12T00:00:00"/>
    <x v="2"/>
  </r>
  <r>
    <n v="1660"/>
    <n v="41"/>
    <n v="68"/>
    <n v="1978"/>
    <n v="4"/>
    <s v="Female"/>
    <s v="40 Washington Drive"/>
    <n v="36.729999999999997"/>
    <n v="-102.51"/>
    <n v="11342"/>
    <n v="23123"/>
    <n v="5079"/>
    <n v="723"/>
    <n v="6"/>
    <d v="1905-07-15T00:00:00"/>
    <n v="3"/>
    <n v="25"/>
    <d v="2023-03-25T00:00:00"/>
    <x v="8"/>
  </r>
  <r>
    <n v="1747"/>
    <n v="54"/>
    <n v="71"/>
    <n v="1966"/>
    <n v="1"/>
    <s v="Male"/>
    <s v="3994 Hillside Drive"/>
    <n v="32.15"/>
    <n v="-94.79"/>
    <n v="17898"/>
    <n v="36497"/>
    <n v="38333"/>
    <n v="719"/>
    <n v="6"/>
    <d v="1905-07-13T00:00:00"/>
    <n v="6"/>
    <n v="10"/>
    <d v="2021-06-10T00:00:00"/>
    <x v="11"/>
  </r>
  <r>
    <n v="153"/>
    <n v="76"/>
    <n v="71"/>
    <n v="1943"/>
    <n v="8"/>
    <s v="Female"/>
    <s v="172 Birch Street"/>
    <n v="35.29"/>
    <n v="-111.32"/>
    <n v="21950"/>
    <n v="27484"/>
    <n v="16803"/>
    <n v="660"/>
    <n v="4"/>
    <d v="1905-07-13T00:00:00"/>
    <n v="2"/>
    <n v="25"/>
    <d v="2021-02-25T00:00:00"/>
    <x v="7"/>
  </r>
  <r>
    <n v="429"/>
    <n v="22"/>
    <n v="68"/>
    <n v="1997"/>
    <n v="11"/>
    <s v="Male"/>
    <s v="8145 Spruce Boulevard"/>
    <n v="35.19"/>
    <n v="-80.83"/>
    <n v="26481"/>
    <n v="53995"/>
    <n v="89056"/>
    <n v="683"/>
    <n v="3"/>
    <d v="1905-07-13T00:00:00"/>
    <n v="12"/>
    <n v="3"/>
    <d v="2021-12-03T00:00:00"/>
    <x v="12"/>
  </r>
  <r>
    <n v="511"/>
    <n v="66"/>
    <n v="68"/>
    <n v="1953"/>
    <n v="10"/>
    <s v="Male"/>
    <s v="153 Tenth Lane"/>
    <n v="32.21"/>
    <n v="-110.88"/>
    <n v="17460"/>
    <n v="35602"/>
    <n v="55369"/>
    <n v="661"/>
    <n v="5"/>
    <d v="1905-07-14T00:00:00"/>
    <n v="8"/>
    <n v="4"/>
    <d v="2022-08-04T00:00:00"/>
    <x v="4"/>
  </r>
  <r>
    <n v="309"/>
    <n v="28"/>
    <n v="57"/>
    <n v="1991"/>
    <n v="8"/>
    <s v="Male"/>
    <s v="2473 Lake Avenue"/>
    <n v="32.07"/>
    <n v="-82.91"/>
    <n v="12321"/>
    <n v="25122"/>
    <n v="43205"/>
    <n v="819"/>
    <n v="3"/>
    <d v="1905-07-15T00:00:00"/>
    <n v="12"/>
    <n v="14"/>
    <d v="2023-12-14T00:00:00"/>
    <x v="1"/>
  </r>
  <r>
    <n v="777"/>
    <n v="18"/>
    <n v="65"/>
    <n v="2002"/>
    <n v="1"/>
    <s v="Male"/>
    <s v="970 Essex Drive"/>
    <n v="37.369999999999997"/>
    <n v="-122.21"/>
    <n v="106305"/>
    <n v="216740"/>
    <n v="0"/>
    <n v="700"/>
    <n v="2"/>
    <d v="1905-07-15T00:00:00"/>
    <n v="2"/>
    <n v="28"/>
    <d v="2023-02-28T00:00:00"/>
    <x v="13"/>
  </r>
  <r>
    <n v="1946"/>
    <n v="76"/>
    <n v="66"/>
    <n v="1943"/>
    <n v="6"/>
    <s v="Male"/>
    <s v="9186 Washington Avenue"/>
    <n v="41.47"/>
    <n v="-81.67"/>
    <n v="19524"/>
    <n v="41109"/>
    <n v="21486"/>
    <n v="698"/>
    <n v="2"/>
    <d v="1905-07-13T00:00:00"/>
    <n v="7"/>
    <n v="24"/>
    <d v="2021-07-24T00:00:00"/>
    <x v="14"/>
  </r>
  <r>
    <n v="1674"/>
    <n v="70"/>
    <n v="64"/>
    <n v="1949"/>
    <n v="4"/>
    <s v="Male"/>
    <s v="5073 Wessex Avenue"/>
    <n v="35.49"/>
    <n v="-90.35"/>
    <n v="14172"/>
    <n v="26858"/>
    <n v="11245"/>
    <n v="712"/>
    <n v="2"/>
    <d v="1905-07-14T00:00:00"/>
    <n v="10"/>
    <n v="10"/>
    <d v="2022-10-10T00:00:00"/>
    <x v="15"/>
  </r>
  <r>
    <n v="482"/>
    <n v="45"/>
    <n v="65"/>
    <n v="1975"/>
    <n v="1"/>
    <s v="Male"/>
    <s v="195 Eighth Boulevard"/>
    <n v="42.39"/>
    <n v="-122.93"/>
    <n v="17131"/>
    <n v="34929"/>
    <n v="63849"/>
    <n v="714"/>
    <n v="1"/>
    <d v="1905-07-13T00:00:00"/>
    <n v="9"/>
    <n v="14"/>
    <d v="2021-09-14T00:00:00"/>
    <x v="16"/>
  </r>
  <r>
    <n v="877"/>
    <n v="36"/>
    <n v="63"/>
    <n v="1983"/>
    <n v="8"/>
    <s v="Female"/>
    <s v="801 Mill Boulevard"/>
    <n v="33.44"/>
    <n v="-111.85"/>
    <n v="16829"/>
    <n v="34317"/>
    <n v="61826"/>
    <n v="610"/>
    <n v="3"/>
    <d v="1905-07-14T00:00:00"/>
    <n v="11"/>
    <n v="27"/>
    <d v="2022-11-27T00:00:00"/>
    <x v="17"/>
  </r>
  <r>
    <n v="128"/>
    <n v="40"/>
    <n v="66"/>
    <n v="1979"/>
    <n v="4"/>
    <s v="Female"/>
    <s v="6914 Wessex Avenue"/>
    <n v="29.76"/>
    <n v="-95.38"/>
    <n v="15389"/>
    <n v="31377"/>
    <n v="59615"/>
    <n v="722"/>
    <n v="2"/>
    <d v="1905-07-15T00:00:00"/>
    <n v="3"/>
    <n v="7"/>
    <d v="2023-03-07T00:00:00"/>
    <x v="8"/>
  </r>
  <r>
    <n v="775"/>
    <n v="37"/>
    <n v="58"/>
    <n v="1982"/>
    <n v="9"/>
    <s v="Male"/>
    <s v="776 Norfolk Boulevard"/>
    <n v="34.17"/>
    <n v="-118.46"/>
    <n v="21402"/>
    <n v="43638"/>
    <n v="104052"/>
    <n v="627"/>
    <n v="1"/>
    <d v="1905-07-15T00:00:00"/>
    <n v="6"/>
    <n v="9"/>
    <d v="2023-06-09T00:00:00"/>
    <x v="18"/>
  </r>
  <r>
    <n v="1536"/>
    <n v="41"/>
    <n v="67"/>
    <n v="1978"/>
    <n v="11"/>
    <s v="Male"/>
    <s v="2015 Bayview Avenue"/>
    <n v="36.15"/>
    <n v="-85.5"/>
    <n v="15955"/>
    <n v="32531"/>
    <n v="38260"/>
    <n v="766"/>
    <n v="2"/>
    <d v="1905-07-14T00:00:00"/>
    <n v="7"/>
    <n v="19"/>
    <d v="2022-07-19T00:00:00"/>
    <x v="19"/>
  </r>
  <r>
    <n v="140"/>
    <n v="37"/>
    <n v="72"/>
    <n v="1983"/>
    <n v="2"/>
    <s v="Female"/>
    <s v="108 Washington Street"/>
    <n v="36.28"/>
    <n v="-86.83"/>
    <n v="20657"/>
    <n v="42120"/>
    <n v="72801"/>
    <n v="739"/>
    <n v="4"/>
    <d v="1905-07-15T00:00:00"/>
    <n v="9"/>
    <n v="25"/>
    <d v="2023-09-25T00:00:00"/>
    <x v="20"/>
  </r>
  <r>
    <n v="1884"/>
    <n v="18"/>
    <n v="64"/>
    <n v="2001"/>
    <n v="5"/>
    <s v="Male"/>
    <s v="660 Seventh Drive"/>
    <n v="39.979999999999997"/>
    <n v="-82.98"/>
    <n v="28092"/>
    <n v="57281"/>
    <n v="89114"/>
    <n v="850"/>
    <n v="1"/>
    <d v="1905-07-13T00:00:00"/>
    <n v="9"/>
    <n v="2"/>
    <d v="2021-09-02T00:00:00"/>
    <x v="16"/>
  </r>
  <r>
    <n v="1874"/>
    <n v="49"/>
    <n v="66"/>
    <n v="1970"/>
    <n v="9"/>
    <s v="Male"/>
    <s v="7505 Tenth Boulevard"/>
    <n v="25.77"/>
    <n v="-80.2"/>
    <n v="18828"/>
    <n v="38390"/>
    <n v="87923"/>
    <n v="783"/>
    <n v="4"/>
    <d v="1905-07-14T00:00:00"/>
    <n v="5"/>
    <n v="16"/>
    <d v="2022-05-16T00:00:00"/>
    <x v="3"/>
  </r>
  <r>
    <n v="1310"/>
    <n v="33"/>
    <n v="69"/>
    <n v="1986"/>
    <n v="9"/>
    <s v="Female"/>
    <s v="4930 Birch Drive"/>
    <n v="33.92"/>
    <n v="-78.02"/>
    <n v="17498"/>
    <n v="35670"/>
    <n v="58182"/>
    <n v="751"/>
    <n v="2"/>
    <d v="1905-07-15T00:00:00"/>
    <n v="11"/>
    <n v="5"/>
    <d v="2023-11-05T00:00:00"/>
    <x v="21"/>
  </r>
  <r>
    <n v="1689"/>
    <n v="21"/>
    <n v="66"/>
    <n v="1998"/>
    <n v="9"/>
    <s v="Female"/>
    <s v="93 Plum Lane"/>
    <n v="41.29"/>
    <n v="-72.36"/>
    <n v="30281"/>
    <n v="61746"/>
    <n v="154817"/>
    <n v="637"/>
    <n v="2"/>
    <d v="1905-07-15T00:00:00"/>
    <n v="5"/>
    <n v="24"/>
    <d v="2023-05-24T00:00:00"/>
    <x v="22"/>
  </r>
  <r>
    <n v="379"/>
    <n v="47"/>
    <n v="65"/>
    <n v="1972"/>
    <n v="11"/>
    <s v="Female"/>
    <s v="837 Lincoln Avenue"/>
    <n v="30.68"/>
    <n v="-88.04"/>
    <n v="21331"/>
    <n v="43496"/>
    <n v="114563"/>
    <n v="765"/>
    <n v="3"/>
    <d v="1905-07-13T00:00:00"/>
    <n v="8"/>
    <n v="15"/>
    <d v="2021-08-15T00:00:00"/>
    <x v="23"/>
  </r>
  <r>
    <n v="34"/>
    <n v="41"/>
    <n v="55"/>
    <n v="1978"/>
    <n v="8"/>
    <s v="Male"/>
    <s v="7467 Spruce Drive"/>
    <n v="38.479999999999997"/>
    <n v="-121.34"/>
    <n v="25431"/>
    <n v="51854"/>
    <n v="72162"/>
    <n v="737"/>
    <n v="2"/>
    <d v="1905-07-13T00:00:00"/>
    <n v="10"/>
    <n v="16"/>
    <d v="2021-10-16T00:00:00"/>
    <x v="24"/>
  </r>
  <r>
    <n v="822"/>
    <n v="51"/>
    <n v="68"/>
    <n v="1968"/>
    <n v="4"/>
    <s v="Female"/>
    <s v="6323 Sussex Boulevard"/>
    <n v="32.61"/>
    <n v="-117.03"/>
    <n v="16942"/>
    <n v="34540"/>
    <n v="22641"/>
    <n v="793"/>
    <n v="5"/>
    <d v="1905-07-15T00:00:00"/>
    <n v="8"/>
    <n v="3"/>
    <d v="2023-08-03T00:00:00"/>
    <x v="25"/>
  </r>
  <r>
    <n v="1499"/>
    <n v="46"/>
    <n v="62"/>
    <n v="1973"/>
    <n v="11"/>
    <s v="Male"/>
    <s v="8738 Fourth Street"/>
    <n v="41.97"/>
    <n v="-88.14"/>
    <n v="20248"/>
    <n v="41287"/>
    <n v="88151"/>
    <n v="662"/>
    <n v="1"/>
    <d v="1905-07-13T00:00:00"/>
    <n v="4"/>
    <n v="19"/>
    <d v="2021-04-19T00:00:00"/>
    <x v="26"/>
  </r>
  <r>
    <n v="1780"/>
    <n v="46"/>
    <n v="70"/>
    <n v="1973"/>
    <n v="10"/>
    <s v="Male"/>
    <s v="9344 Mill Drive"/>
    <n v="36.619999999999997"/>
    <n v="-121.82"/>
    <n v="18663"/>
    <n v="38054"/>
    <n v="63293"/>
    <n v="666"/>
    <n v="1"/>
    <d v="1905-07-15T00:00:00"/>
    <n v="7"/>
    <n v="23"/>
    <d v="2023-07-23T00:00:00"/>
    <x v="27"/>
  </r>
  <r>
    <n v="1806"/>
    <n v="59"/>
    <n v="62"/>
    <n v="1961"/>
    <n v="2"/>
    <s v="Female"/>
    <s v="299 11th Street"/>
    <n v="42.31"/>
    <n v="-71.64"/>
    <n v="39418"/>
    <n v="80371"/>
    <n v="108499"/>
    <n v="822"/>
    <n v="1"/>
    <d v="1905-07-13T00:00:00"/>
    <n v="12"/>
    <n v="3"/>
    <d v="2021-12-03T00:00:00"/>
    <x v="12"/>
  </r>
  <r>
    <n v="811"/>
    <n v="91"/>
    <n v="68"/>
    <n v="1929"/>
    <n v="2"/>
    <s v="Female"/>
    <s v="5492 Maple Drive"/>
    <n v="38.9"/>
    <n v="-94.68"/>
    <n v="51642"/>
    <n v="84694"/>
    <n v="2149"/>
    <n v="741"/>
    <n v="7"/>
    <d v="1905-07-14T00:00:00"/>
    <n v="8"/>
    <n v="3"/>
    <d v="2022-08-03T00:00:00"/>
    <x v="4"/>
  </r>
  <r>
    <n v="1844"/>
    <n v="79"/>
    <n v="72"/>
    <n v="1941"/>
    <n v="2"/>
    <s v="Male"/>
    <s v="829 Birch Boulevard"/>
    <n v="27.8"/>
    <n v="-97.39"/>
    <n v="23608"/>
    <n v="37503"/>
    <n v="14272"/>
    <n v="706"/>
    <n v="5"/>
    <d v="1905-07-15T00:00:00"/>
    <n v="1"/>
    <n v="10"/>
    <d v="2023-01-10T00:00:00"/>
    <x v="28"/>
  </r>
  <r>
    <n v="1852"/>
    <n v="57"/>
    <n v="75"/>
    <n v="1962"/>
    <n v="12"/>
    <s v="Male"/>
    <s v="41011 Seventh Boulevard"/>
    <n v="33.270000000000003"/>
    <n v="-111.94"/>
    <n v="32056"/>
    <n v="65357"/>
    <n v="21844"/>
    <n v="685"/>
    <n v="4"/>
    <d v="1905-07-15T00:00:00"/>
    <n v="12"/>
    <n v="14"/>
    <d v="2023-12-14T00:00:00"/>
    <x v="1"/>
  </r>
  <r>
    <n v="1231"/>
    <n v="26"/>
    <n v="52"/>
    <n v="1994"/>
    <n v="1"/>
    <s v="Female"/>
    <s v="613 Little Creek Lane"/>
    <n v="26.41"/>
    <n v="-81.42"/>
    <n v="10819"/>
    <n v="22066"/>
    <n v="38967"/>
    <n v="842"/>
    <n v="1"/>
    <d v="1905-07-14T00:00:00"/>
    <n v="3"/>
    <n v="27"/>
    <d v="2022-03-27T00:00:00"/>
    <x v="10"/>
  </r>
  <r>
    <n v="970"/>
    <n v="42"/>
    <n v="66"/>
    <n v="1977"/>
    <n v="11"/>
    <s v="Male"/>
    <s v="1942 Rose Avenue"/>
    <n v="29.1"/>
    <n v="-81"/>
    <n v="21916"/>
    <n v="44681"/>
    <n v="42011"/>
    <n v="770"/>
    <n v="3"/>
    <d v="1905-07-13T00:00:00"/>
    <n v="11"/>
    <n v="27"/>
    <d v="2021-11-27T00:00:00"/>
    <x v="29"/>
  </r>
  <r>
    <n v="381"/>
    <n v="26"/>
    <n v="69"/>
    <n v="1994"/>
    <n v="2"/>
    <s v="Male"/>
    <s v="5101 Birch Lane"/>
    <n v="38.72"/>
    <n v="-90.47"/>
    <n v="25163"/>
    <n v="51306"/>
    <n v="68198"/>
    <n v="675"/>
    <n v="1"/>
    <d v="1905-07-15T00:00:00"/>
    <n v="8"/>
    <n v="4"/>
    <d v="2023-08-04T00:00:00"/>
    <x v="25"/>
  </r>
  <r>
    <n v="1134"/>
    <n v="18"/>
    <n v="59"/>
    <n v="2002"/>
    <n v="2"/>
    <s v="Female"/>
    <s v="7 11th Drive"/>
    <n v="29.45"/>
    <n v="-98.5"/>
    <n v="12677"/>
    <n v="25847"/>
    <n v="46379"/>
    <n v="568"/>
    <n v="1"/>
    <d v="1905-07-15T00:00:00"/>
    <n v="12"/>
    <n v="19"/>
    <d v="2023-12-19T00:00:00"/>
    <x v="1"/>
  </r>
  <r>
    <n v="1296"/>
    <n v="60"/>
    <n v="64"/>
    <n v="1959"/>
    <n v="11"/>
    <s v="Female"/>
    <s v="2468 Spruce Drive"/>
    <n v="28.7"/>
    <n v="-81.34"/>
    <n v="22896"/>
    <n v="46683"/>
    <n v="93126"/>
    <n v="788"/>
    <n v="5"/>
    <d v="1905-07-14T00:00:00"/>
    <n v="6"/>
    <n v="11"/>
    <d v="2022-06-11T00:00:00"/>
    <x v="2"/>
  </r>
  <r>
    <n v="1880"/>
    <n v="61"/>
    <n v="66"/>
    <n v="1958"/>
    <n v="11"/>
    <s v="Male"/>
    <s v="8001 Essex Boulevard"/>
    <n v="43.06"/>
    <n v="-87.96"/>
    <n v="15487"/>
    <n v="31579"/>
    <n v="52419"/>
    <n v="771"/>
    <n v="3"/>
    <d v="1905-07-14T00:00:00"/>
    <n v="2"/>
    <n v="18"/>
    <d v="2022-02-18T00:00:00"/>
    <x v="30"/>
  </r>
  <r>
    <n v="322"/>
    <n v="47"/>
    <n v="65"/>
    <n v="1972"/>
    <n v="10"/>
    <s v="Male"/>
    <s v="708 George Street"/>
    <n v="31.22"/>
    <n v="-84.21"/>
    <n v="13759"/>
    <n v="28055"/>
    <n v="12475"/>
    <n v="829"/>
    <n v="3"/>
    <d v="1905-07-14T00:00:00"/>
    <n v="3"/>
    <n v="27"/>
    <d v="2022-03-27T00:00:00"/>
    <x v="10"/>
  </r>
  <r>
    <n v="461"/>
    <n v="42"/>
    <n v="68"/>
    <n v="1977"/>
    <n v="12"/>
    <s v="Female"/>
    <s v="28 Hillside Boulevard"/>
    <n v="42.3"/>
    <n v="-83.48"/>
    <n v="32078"/>
    <n v="65403"/>
    <n v="80057"/>
    <n v="784"/>
    <n v="4"/>
    <d v="1905-07-13T00:00:00"/>
    <n v="3"/>
    <n v="5"/>
    <d v="2021-03-05T00:00:00"/>
    <x v="31"/>
  </r>
  <r>
    <n v="1165"/>
    <n v="55"/>
    <n v="73"/>
    <n v="1964"/>
    <n v="11"/>
    <s v="Female"/>
    <s v="446 Birch Drive"/>
    <n v="36.369999999999997"/>
    <n v="-84.12"/>
    <n v="13522"/>
    <n v="27572"/>
    <n v="59404"/>
    <n v="797"/>
    <n v="1"/>
    <d v="1905-07-13T00:00:00"/>
    <n v="5"/>
    <n v="23"/>
    <d v="2021-05-23T00:00:00"/>
    <x v="9"/>
  </r>
  <r>
    <n v="1448"/>
    <n v="48"/>
    <n v="70"/>
    <n v="1971"/>
    <n v="12"/>
    <s v="Female"/>
    <s v="578 Maple Avenue"/>
    <n v="35.049999999999997"/>
    <n v="-82.09"/>
    <n v="18899"/>
    <n v="38539"/>
    <n v="0"/>
    <n v="850"/>
    <n v="3"/>
    <d v="1905-07-14T00:00:00"/>
    <n v="1"/>
    <n v="19"/>
    <d v="2022-01-19T00:00:00"/>
    <x v="32"/>
  </r>
  <r>
    <n v="1288"/>
    <n v="41"/>
    <n v="57"/>
    <n v="1978"/>
    <n v="7"/>
    <s v="Female"/>
    <s v="14 Valley Drive"/>
    <n v="38.47"/>
    <n v="-81.81"/>
    <n v="18666"/>
    <n v="38059"/>
    <n v="68220"/>
    <n v="634"/>
    <n v="2"/>
    <d v="1905-07-13T00:00:00"/>
    <n v="8"/>
    <n v="16"/>
    <d v="2021-08-16T00:00:00"/>
    <x v="23"/>
  </r>
  <r>
    <n v="1178"/>
    <n v="59"/>
    <n v="68"/>
    <n v="1960"/>
    <n v="11"/>
    <s v="Female"/>
    <s v="2475 Little Creek Boulevard"/>
    <n v="30.56"/>
    <n v="-97.86"/>
    <n v="25872"/>
    <n v="52754"/>
    <n v="38191"/>
    <n v="693"/>
    <n v="5"/>
    <d v="1905-07-13T00:00:00"/>
    <n v="7"/>
    <n v="12"/>
    <d v="2021-07-12T00:00:00"/>
    <x v="14"/>
  </r>
  <r>
    <n v="1391"/>
    <n v="45"/>
    <n v="59"/>
    <n v="1975"/>
    <n v="2"/>
    <s v="Male"/>
    <s v="9604 Catherine Drive"/>
    <n v="40.72"/>
    <n v="-73.86"/>
    <n v="25109"/>
    <n v="51196"/>
    <n v="67164"/>
    <n v="631"/>
    <n v="4"/>
    <d v="1905-07-15T00:00:00"/>
    <n v="10"/>
    <n v="26"/>
    <d v="2023-10-26T00:00:00"/>
    <x v="5"/>
  </r>
  <r>
    <n v="838"/>
    <n v="26"/>
    <n v="70"/>
    <n v="1993"/>
    <n v="7"/>
    <s v="Male"/>
    <s v="349 First Drive"/>
    <n v="33.78"/>
    <n v="-84.44"/>
    <n v="24382"/>
    <n v="49713"/>
    <n v="91776"/>
    <n v="763"/>
    <n v="1"/>
    <d v="1905-07-15T00:00:00"/>
    <n v="5"/>
    <n v="23"/>
    <d v="2023-05-23T00:00:00"/>
    <x v="22"/>
  </r>
  <r>
    <n v="54"/>
    <n v="21"/>
    <n v="68"/>
    <n v="1998"/>
    <n v="4"/>
    <s v="Female"/>
    <s v="7914 Essex Boulevard"/>
    <n v="41.66"/>
    <n v="-83.58"/>
    <n v="21660"/>
    <n v="44160"/>
    <n v="134173"/>
    <n v="696"/>
    <n v="3"/>
    <d v="1905-07-13T00:00:00"/>
    <n v="12"/>
    <n v="28"/>
    <d v="2021-12-28T00:00:00"/>
    <x v="12"/>
  </r>
  <r>
    <n v="1452"/>
    <n v="46"/>
    <n v="59"/>
    <n v="1973"/>
    <n v="5"/>
    <s v="Female"/>
    <s v="524 Ocean Drive"/>
    <n v="29.76"/>
    <n v="-95.38"/>
    <n v="95039"/>
    <n v="193773"/>
    <n v="241571"/>
    <n v="660"/>
    <n v="1"/>
    <d v="1905-07-15T00:00:00"/>
    <n v="6"/>
    <n v="15"/>
    <d v="2023-06-15T00:00:00"/>
    <x v="18"/>
  </r>
  <r>
    <n v="1602"/>
    <n v="41"/>
    <n v="66"/>
    <n v="1979"/>
    <n v="2"/>
    <s v="Female"/>
    <s v="2079 Maple Drive"/>
    <n v="40.380000000000003"/>
    <n v="-77.88"/>
    <n v="14650"/>
    <n v="29864"/>
    <n v="44902"/>
    <n v="717"/>
    <n v="2"/>
    <d v="1905-07-13T00:00:00"/>
    <n v="11"/>
    <n v="17"/>
    <d v="2021-11-17T00:00:00"/>
    <x v="29"/>
  </r>
  <r>
    <n v="1938"/>
    <n v="22"/>
    <n v="67"/>
    <n v="1997"/>
    <n v="7"/>
    <s v="Male"/>
    <s v="295 Valley Drive"/>
    <n v="29.45"/>
    <n v="-98.5"/>
    <n v="28135"/>
    <n v="57367"/>
    <n v="115418"/>
    <n v="795"/>
    <n v="2"/>
    <d v="1905-07-14T00:00:00"/>
    <n v="5"/>
    <n v="3"/>
    <d v="2022-05-03T00:00:00"/>
    <x v="3"/>
  </r>
  <r>
    <n v="1492"/>
    <n v="63"/>
    <n v="58"/>
    <n v="1957"/>
    <n v="2"/>
    <s v="Female"/>
    <s v="2883 Ocean View Boulevard"/>
    <n v="47.32"/>
    <n v="-121.99"/>
    <n v="32697"/>
    <n v="56635"/>
    <n v="13015"/>
    <n v="786"/>
    <n v="8"/>
    <d v="1905-07-13T00:00:00"/>
    <n v="4"/>
    <n v="7"/>
    <d v="2021-04-07T00:00:00"/>
    <x v="26"/>
  </r>
  <r>
    <n v="688"/>
    <n v="44"/>
    <n v="67"/>
    <n v="1975"/>
    <n v="3"/>
    <s v="Male"/>
    <s v="5125 Elm Drive"/>
    <n v="41.31"/>
    <n v="-111.96"/>
    <n v="23165"/>
    <n v="47227"/>
    <n v="151030"/>
    <n v="760"/>
    <n v="4"/>
    <d v="1905-07-15T00:00:00"/>
    <n v="4"/>
    <n v="1"/>
    <d v="2023-04-01T00:00:00"/>
    <x v="0"/>
  </r>
  <r>
    <n v="749"/>
    <n v="22"/>
    <n v="68"/>
    <n v="1997"/>
    <n v="10"/>
    <s v="Male"/>
    <s v="4098 Park Drive"/>
    <n v="32.75"/>
    <n v="-97.33"/>
    <n v="12051"/>
    <n v="24574"/>
    <n v="80667"/>
    <n v="674"/>
    <n v="3"/>
    <d v="1905-07-15T00:00:00"/>
    <n v="2"/>
    <n v="22"/>
    <d v="2023-02-22T00:00:00"/>
    <x v="13"/>
  </r>
  <r>
    <n v="643"/>
    <n v="29"/>
    <n v="65"/>
    <n v="1991"/>
    <n v="1"/>
    <s v="Female"/>
    <s v="892 Spruce Street"/>
    <n v="40.69"/>
    <n v="-73.75"/>
    <n v="21283"/>
    <n v="43397"/>
    <n v="42168"/>
    <n v="697"/>
    <n v="2"/>
    <d v="1905-07-15T00:00:00"/>
    <n v="6"/>
    <n v="21"/>
    <d v="2023-06-21T00:00:00"/>
    <x v="18"/>
  </r>
  <r>
    <n v="1219"/>
    <n v="28"/>
    <n v="72"/>
    <n v="1991"/>
    <n v="6"/>
    <s v="Female"/>
    <s v="9977 Oak Avenue"/>
    <n v="38.68"/>
    <n v="-76.17"/>
    <n v="28497"/>
    <n v="58105"/>
    <n v="70254"/>
    <n v="688"/>
    <n v="3"/>
    <d v="1905-07-15T00:00:00"/>
    <n v="3"/>
    <n v="12"/>
    <d v="2023-03-12T00:00:00"/>
    <x v="8"/>
  </r>
  <r>
    <n v="1198"/>
    <n v="82"/>
    <n v="67"/>
    <n v="1937"/>
    <n v="6"/>
    <s v="Male"/>
    <s v="79 South Boulevard"/>
    <n v="29.5"/>
    <n v="-97.44"/>
    <n v="15092"/>
    <n v="10869"/>
    <n v="1820"/>
    <n v="820"/>
    <n v="2"/>
    <d v="1905-07-13T00:00:00"/>
    <n v="1"/>
    <n v="25"/>
    <d v="2021-01-25T00:00:00"/>
    <x v="6"/>
  </r>
  <r>
    <n v="898"/>
    <n v="90"/>
    <n v="66"/>
    <n v="1929"/>
    <n v="6"/>
    <s v="Female"/>
    <s v="145 River Drive"/>
    <n v="40.590000000000003"/>
    <n v="-75.47"/>
    <n v="12427"/>
    <n v="19893"/>
    <n v="1712"/>
    <n v="566"/>
    <n v="3"/>
    <d v="1905-07-14T00:00:00"/>
    <n v="1"/>
    <n v="11"/>
    <d v="2022-01-11T00:00:00"/>
    <x v="32"/>
  </r>
  <r>
    <n v="882"/>
    <n v="63"/>
    <n v="65"/>
    <n v="1956"/>
    <n v="8"/>
    <s v="Male"/>
    <s v="7605 Essex Boulevard"/>
    <n v="40.39"/>
    <n v="-82.47"/>
    <n v="18019"/>
    <n v="36743"/>
    <n v="71719"/>
    <n v="612"/>
    <n v="2"/>
    <d v="1905-07-15T00:00:00"/>
    <n v="5"/>
    <n v="19"/>
    <d v="2023-05-19T00:00:00"/>
    <x v="22"/>
  </r>
  <r>
    <n v="348"/>
    <n v="49"/>
    <n v="70"/>
    <n v="1970"/>
    <n v="7"/>
    <s v="Female"/>
    <s v="480 Seventh Lane"/>
    <n v="40.22"/>
    <n v="-74.760000000000005"/>
    <n v="22747"/>
    <n v="46377"/>
    <n v="79980"/>
    <n v="719"/>
    <n v="3"/>
    <d v="1905-07-14T00:00:00"/>
    <n v="10"/>
    <n v="14"/>
    <d v="2022-10-14T00:00:00"/>
    <x v="15"/>
  </r>
  <r>
    <n v="633"/>
    <n v="36"/>
    <n v="69"/>
    <n v="1983"/>
    <n v="10"/>
    <s v="Female"/>
    <s v="5506 Fifth Boulevard"/>
    <n v="33.880000000000003"/>
    <n v="-118.27"/>
    <n v="24611"/>
    <n v="50179"/>
    <n v="110515"/>
    <n v="743"/>
    <n v="1"/>
    <d v="1905-07-14T00:00:00"/>
    <n v="8"/>
    <n v="21"/>
    <d v="2022-08-21T00:00:00"/>
    <x v="4"/>
  </r>
  <r>
    <n v="1493"/>
    <n v="30"/>
    <n v="65"/>
    <n v="1989"/>
    <n v="11"/>
    <s v="Male"/>
    <s v="136 Spruce Street"/>
    <n v="38.22"/>
    <n v="-122.55"/>
    <n v="26748"/>
    <n v="54537"/>
    <n v="121987"/>
    <n v="765"/>
    <n v="4"/>
    <d v="1905-07-14T00:00:00"/>
    <n v="8"/>
    <n v="3"/>
    <d v="2022-08-03T00:00:00"/>
    <x v="4"/>
  </r>
  <r>
    <n v="1161"/>
    <n v="23"/>
    <n v="66"/>
    <n v="1996"/>
    <n v="12"/>
    <s v="Male"/>
    <s v="306 First Drive"/>
    <n v="28.68"/>
    <n v="-81.510000000000005"/>
    <n v="24155"/>
    <n v="49255"/>
    <n v="6557"/>
    <n v="823"/>
    <n v="2"/>
    <d v="1905-07-15T00:00:00"/>
    <n v="3"/>
    <n v="12"/>
    <d v="2023-03-12T00:00:00"/>
    <x v="8"/>
  </r>
  <r>
    <n v="217"/>
    <n v="42"/>
    <n v="65"/>
    <n v="1977"/>
    <n v="10"/>
    <s v="Male"/>
    <s v="272 Burns Boulevard"/>
    <n v="41.77"/>
    <n v="-87.82"/>
    <n v="15221"/>
    <n v="31031"/>
    <n v="21853"/>
    <n v="744"/>
    <n v="7"/>
    <d v="1905-07-15T00:00:00"/>
    <n v="8"/>
    <n v="7"/>
    <d v="2023-08-07T00:00:00"/>
    <x v="25"/>
  </r>
  <r>
    <n v="1877"/>
    <n v="65"/>
    <n v="66"/>
    <n v="1955"/>
    <n v="1"/>
    <s v="Male"/>
    <s v="190 Sixth Drive"/>
    <n v="32.92"/>
    <n v="-96.45"/>
    <n v="34659"/>
    <n v="70673"/>
    <n v="87605"/>
    <n v="714"/>
    <n v="4"/>
    <d v="1905-07-13T00:00:00"/>
    <n v="5"/>
    <n v="28"/>
    <d v="2021-05-28T00:00:00"/>
    <x v="9"/>
  </r>
  <r>
    <n v="668"/>
    <n v="87"/>
    <n v="57"/>
    <n v="1932"/>
    <n v="10"/>
    <s v="Female"/>
    <s v="8569 Wessex Boulevard"/>
    <n v="33.520000000000003"/>
    <n v="-86.79"/>
    <n v="13263"/>
    <n v="16342"/>
    <n v="1758"/>
    <n v="747"/>
    <n v="5"/>
    <d v="1905-07-13T00:00:00"/>
    <n v="11"/>
    <n v="25"/>
    <d v="2021-11-25T00:00:00"/>
    <x v="29"/>
  </r>
  <r>
    <n v="533"/>
    <n v="22"/>
    <n v="65"/>
    <n v="1997"/>
    <n v="9"/>
    <s v="Male"/>
    <s v="385 Lexington Boulevard"/>
    <n v="32.71"/>
    <n v="-102.65"/>
    <n v="15183"/>
    <n v="30961"/>
    <n v="42597"/>
    <n v="677"/>
    <n v="1"/>
    <d v="1905-07-15T00:00:00"/>
    <n v="1"/>
    <n v="10"/>
    <d v="2023-01-10T00:00:00"/>
    <x v="28"/>
  </r>
  <r>
    <n v="203"/>
    <n v="58"/>
    <n v="67"/>
    <n v="1961"/>
    <n v="3"/>
    <s v="Female"/>
    <s v="407 Park Lane"/>
    <n v="32.9"/>
    <n v="-80.930000000000007"/>
    <n v="14864"/>
    <n v="30305"/>
    <n v="23392"/>
    <n v="776"/>
    <n v="3"/>
    <d v="1905-07-14T00:00:00"/>
    <n v="12"/>
    <n v="6"/>
    <d v="2022-12-06T00:00:00"/>
    <x v="33"/>
  </r>
  <r>
    <n v="1738"/>
    <n v="30"/>
    <n v="68"/>
    <n v="1989"/>
    <n v="3"/>
    <s v="Male"/>
    <s v="5142 Little Creek Street"/>
    <n v="35.67"/>
    <n v="-97.41"/>
    <n v="33736"/>
    <n v="68784"/>
    <n v="198417"/>
    <n v="696"/>
    <n v="4"/>
    <d v="1905-07-15T00:00:00"/>
    <n v="11"/>
    <n v="11"/>
    <d v="2023-11-11T00:00:00"/>
    <x v="21"/>
  </r>
  <r>
    <n v="713"/>
    <n v="25"/>
    <n v="71"/>
    <n v="1994"/>
    <n v="8"/>
    <s v="Female"/>
    <s v="224 Mountain View Boulevard"/>
    <n v="48.19"/>
    <n v="-114.38"/>
    <n v="17040"/>
    <n v="34745"/>
    <n v="26503"/>
    <n v="691"/>
    <n v="4"/>
    <d v="1905-07-13T00:00:00"/>
    <n v="10"/>
    <n v="28"/>
    <d v="2021-10-28T00:00:00"/>
    <x v="24"/>
  </r>
  <r>
    <n v="1631"/>
    <n v="18"/>
    <n v="67"/>
    <n v="2001"/>
    <n v="11"/>
    <s v="Female"/>
    <s v="4735 Fifth Avenue"/>
    <n v="30.44"/>
    <n v="-91.12"/>
    <n v="31741"/>
    <n v="64715"/>
    <n v="174664"/>
    <n v="740"/>
    <n v="3"/>
    <d v="1905-07-13T00:00:00"/>
    <n v="3"/>
    <n v="9"/>
    <d v="2021-03-09T00:00:00"/>
    <x v="31"/>
  </r>
  <r>
    <n v="1487"/>
    <n v="59"/>
    <n v="69"/>
    <n v="1961"/>
    <n v="2"/>
    <s v="Female"/>
    <s v="4793 North Street"/>
    <n v="40.69"/>
    <n v="-80.010000000000005"/>
    <n v="39464"/>
    <n v="80464"/>
    <n v="76261"/>
    <n v="727"/>
    <n v="3"/>
    <d v="1905-07-15T00:00:00"/>
    <n v="9"/>
    <n v="23"/>
    <d v="2023-09-23T00:00:00"/>
    <x v="20"/>
  </r>
  <r>
    <n v="1265"/>
    <n v="18"/>
    <n v="67"/>
    <n v="2002"/>
    <n v="2"/>
    <s v="Female"/>
    <s v="72 El Camino Boulevard"/>
    <n v="40.43"/>
    <n v="-79.97"/>
    <n v="24400"/>
    <n v="49748"/>
    <n v="23161"/>
    <n v="748"/>
    <n v="1"/>
    <d v="1905-07-15T00:00:00"/>
    <n v="11"/>
    <n v="23"/>
    <d v="2023-11-23T00:00:00"/>
    <x v="21"/>
  </r>
  <r>
    <n v="370"/>
    <n v="61"/>
    <n v="58"/>
    <n v="1958"/>
    <n v="11"/>
    <s v="Male"/>
    <s v="381 Fifth Lane"/>
    <n v="34.07"/>
    <n v="-117.62"/>
    <n v="16113"/>
    <n v="41904"/>
    <n v="12545"/>
    <n v="655"/>
    <n v="4"/>
    <d v="1905-07-14T00:00:00"/>
    <n v="10"/>
    <n v="24"/>
    <d v="2022-10-24T00:00:00"/>
    <x v="15"/>
  </r>
  <r>
    <n v="1014"/>
    <n v="54"/>
    <n v="70"/>
    <n v="1965"/>
    <n v="9"/>
    <s v="Female"/>
    <s v="393 Mountain View Lane"/>
    <n v="33.6"/>
    <n v="-117.82"/>
    <n v="96516"/>
    <n v="196784"/>
    <n v="437533"/>
    <n v="729"/>
    <n v="3"/>
    <d v="1905-07-13T00:00:00"/>
    <n v="12"/>
    <n v="14"/>
    <d v="2021-12-14T00:00:00"/>
    <x v="12"/>
  </r>
  <r>
    <n v="290"/>
    <n v="27"/>
    <n v="66"/>
    <n v="1992"/>
    <n v="3"/>
    <s v="Female"/>
    <s v="293 Wessex Street"/>
    <n v="42.4"/>
    <n v="-83.6"/>
    <n v="49458"/>
    <n v="100837"/>
    <n v="61377"/>
    <n v="687"/>
    <n v="2"/>
    <d v="1905-07-14T00:00:00"/>
    <n v="1"/>
    <n v="16"/>
    <d v="2022-01-16T00:00:00"/>
    <x v="32"/>
  </r>
  <r>
    <n v="985"/>
    <n v="32"/>
    <n v="65"/>
    <n v="1987"/>
    <n v="6"/>
    <s v="Male"/>
    <s v="7276 Fourth Drive"/>
    <n v="42.8"/>
    <n v="-83.71"/>
    <n v="25334"/>
    <n v="51654"/>
    <n v="95454"/>
    <n v="600"/>
    <n v="4"/>
    <d v="1905-07-15T00:00:00"/>
    <n v="1"/>
    <n v="1"/>
    <d v="2023-01-01T00:00:00"/>
    <x v="28"/>
  </r>
  <r>
    <n v="135"/>
    <n v="64"/>
    <n v="69"/>
    <n v="1955"/>
    <n v="6"/>
    <s v="Female"/>
    <s v="327 Lafayette Boulevard"/>
    <n v="39.72"/>
    <n v="-82.59"/>
    <n v="18680"/>
    <n v="38088"/>
    <n v="51679"/>
    <n v="691"/>
    <n v="2"/>
    <d v="1905-07-13T00:00:00"/>
    <n v="2"/>
    <n v="18"/>
    <d v="2021-02-18T00:00:00"/>
    <x v="7"/>
  </r>
  <r>
    <n v="307"/>
    <n v="18"/>
    <n v="69"/>
    <n v="2001"/>
    <n v="8"/>
    <s v="Male"/>
    <s v="2846 Lake Avenue"/>
    <n v="30.23"/>
    <n v="-92.81"/>
    <n v="18082"/>
    <n v="36866"/>
    <n v="0"/>
    <n v="680"/>
    <n v="2"/>
    <d v="1905-07-14T00:00:00"/>
    <n v="11"/>
    <n v="13"/>
    <d v="2022-11-13T00:00:00"/>
    <x v="17"/>
  </r>
  <r>
    <n v="1783"/>
    <n v="52"/>
    <n v="70"/>
    <n v="1967"/>
    <n v="9"/>
    <s v="Male"/>
    <s v="2093 Ocean Street"/>
    <n v="37.78"/>
    <n v="-122.24"/>
    <n v="18443"/>
    <n v="37607"/>
    <n v="63689"/>
    <n v="749"/>
    <n v="5"/>
    <d v="1905-07-15T00:00:00"/>
    <n v="9"/>
    <n v="26"/>
    <d v="2023-09-26T00:00:00"/>
    <x v="20"/>
  </r>
  <r>
    <n v="1321"/>
    <n v="49"/>
    <n v="66"/>
    <n v="1970"/>
    <n v="10"/>
    <s v="Female"/>
    <s v="981 Fifth Boulevard"/>
    <n v="40.26"/>
    <n v="-103.79"/>
    <n v="16910"/>
    <n v="34480"/>
    <n v="58795"/>
    <n v="696"/>
    <n v="1"/>
    <d v="1905-07-14T00:00:00"/>
    <n v="2"/>
    <n v="14"/>
    <d v="2022-02-14T00:00:00"/>
    <x v="30"/>
  </r>
  <r>
    <n v="1511"/>
    <n v="43"/>
    <n v="66"/>
    <n v="1977"/>
    <n v="1"/>
    <s v="Male"/>
    <s v="18 Norfolk Boulevard"/>
    <n v="43.07"/>
    <n v="-89.38"/>
    <n v="23680"/>
    <n v="48279"/>
    <n v="114254"/>
    <n v="719"/>
    <n v="2"/>
    <d v="1905-07-14T00:00:00"/>
    <n v="7"/>
    <n v="20"/>
    <d v="2022-07-20T00:00:00"/>
    <x v="19"/>
  </r>
  <r>
    <n v="900"/>
    <n v="36"/>
    <n v="65"/>
    <n v="1983"/>
    <n v="7"/>
    <s v="Male"/>
    <s v="977 Littlewood Avenue"/>
    <n v="30.17"/>
    <n v="-85.67"/>
    <n v="16133"/>
    <n v="32896"/>
    <n v="69800"/>
    <n v="735"/>
    <n v="2"/>
    <d v="1905-07-15T00:00:00"/>
    <n v="6"/>
    <n v="1"/>
    <d v="2023-06-01T00:00:00"/>
    <x v="18"/>
  </r>
  <r>
    <n v="953"/>
    <n v="18"/>
    <n v="71"/>
    <n v="2001"/>
    <n v="6"/>
    <s v="Male"/>
    <s v="993 Mountain View Avenue"/>
    <n v="33.78"/>
    <n v="-117.33"/>
    <n v="14667"/>
    <n v="29909"/>
    <n v="42832"/>
    <n v="664"/>
    <n v="2"/>
    <d v="1905-07-15T00:00:00"/>
    <n v="7"/>
    <n v="16"/>
    <d v="2023-07-16T00:00:00"/>
    <x v="27"/>
  </r>
  <r>
    <n v="233"/>
    <n v="37"/>
    <n v="64"/>
    <n v="1982"/>
    <n v="12"/>
    <s v="Female"/>
    <s v="896 Rose Street"/>
    <n v="44.96"/>
    <n v="-93.26"/>
    <n v="23278"/>
    <n v="47464"/>
    <n v="83591"/>
    <n v="716"/>
    <n v="1"/>
    <d v="1905-07-15T00:00:00"/>
    <n v="4"/>
    <n v="5"/>
    <d v="2023-04-05T00:00:00"/>
    <x v="0"/>
  </r>
  <r>
    <n v="406"/>
    <n v="23"/>
    <n v="64"/>
    <n v="1996"/>
    <n v="5"/>
    <s v="Female"/>
    <s v="2418 Mill Drive"/>
    <n v="37.299999999999997"/>
    <n v="-122"/>
    <n v="41750"/>
    <n v="85128"/>
    <n v="108678"/>
    <n v="641"/>
    <n v="1"/>
    <d v="1905-07-15T00:00:00"/>
    <n v="1"/>
    <n v="13"/>
    <d v="2023-01-13T00:00:00"/>
    <x v="28"/>
  </r>
  <r>
    <n v="1069"/>
    <n v="54"/>
    <n v="69"/>
    <n v="1965"/>
    <n v="9"/>
    <s v="Male"/>
    <s v="3683 Fifth Street"/>
    <n v="35.299999999999997"/>
    <n v="-81.03"/>
    <n v="22487"/>
    <n v="45852"/>
    <n v="114746"/>
    <n v="615"/>
    <n v="2"/>
    <d v="1905-07-14T00:00:00"/>
    <n v="6"/>
    <n v="16"/>
    <d v="2022-06-16T00:00:00"/>
    <x v="2"/>
  </r>
  <r>
    <n v="180"/>
    <n v="33"/>
    <n v="67"/>
    <n v="1986"/>
    <n v="7"/>
    <s v="Female"/>
    <s v="0 Elm Street"/>
    <n v="33.53"/>
    <n v="-112.18"/>
    <n v="13024"/>
    <n v="26556"/>
    <n v="43042"/>
    <n v="840"/>
    <n v="2"/>
    <d v="1905-07-15T00:00:00"/>
    <n v="3"/>
    <n v="10"/>
    <d v="2023-03-10T00:00:00"/>
    <x v="8"/>
  </r>
  <r>
    <n v="996"/>
    <n v="63"/>
    <n v="67"/>
    <n v="1956"/>
    <n v="11"/>
    <s v="Female"/>
    <s v="2302 Catherine Lane"/>
    <n v="26.02"/>
    <n v="-80.16"/>
    <n v="19712"/>
    <n v="40194"/>
    <n v="107765"/>
    <n v="738"/>
    <n v="6"/>
    <d v="1905-07-13T00:00:00"/>
    <n v="4"/>
    <n v="2"/>
    <d v="2021-04-02T00:00:00"/>
    <x v="26"/>
  </r>
  <r>
    <n v="1866"/>
    <n v="22"/>
    <n v="67"/>
    <n v="1998"/>
    <n v="2"/>
    <s v="Male"/>
    <s v="213 Rose Drive"/>
    <n v="32.85"/>
    <n v="-96.96"/>
    <n v="30475"/>
    <n v="62135"/>
    <n v="75209"/>
    <n v="676"/>
    <n v="2"/>
    <d v="1905-07-14T00:00:00"/>
    <n v="9"/>
    <n v="26"/>
    <d v="2022-09-26T00:00:00"/>
    <x v="34"/>
  </r>
  <r>
    <n v="1981"/>
    <n v="48"/>
    <n v="65"/>
    <n v="1972"/>
    <n v="1"/>
    <s v="Male"/>
    <s v="8975 Littlewood Boulevard"/>
    <n v="26.63"/>
    <n v="-81.99"/>
    <n v="19274"/>
    <n v="39303"/>
    <n v="23650"/>
    <n v="702"/>
    <n v="7"/>
    <d v="1905-07-14T00:00:00"/>
    <n v="2"/>
    <n v="13"/>
    <d v="2022-02-13T00:00:00"/>
    <x v="30"/>
  </r>
  <r>
    <n v="870"/>
    <n v="63"/>
    <n v="64"/>
    <n v="1956"/>
    <n v="3"/>
    <s v="Female"/>
    <s v="1389 Park Lane"/>
    <n v="38.64"/>
    <n v="-76.900000000000006"/>
    <n v="35114"/>
    <n v="71593"/>
    <n v="132181"/>
    <n v="821"/>
    <n v="3"/>
    <d v="1905-07-13T00:00:00"/>
    <n v="11"/>
    <n v="16"/>
    <d v="2021-11-16T00:00:00"/>
    <x v="29"/>
  </r>
  <r>
    <n v="16"/>
    <n v="75"/>
    <n v="67"/>
    <n v="1944"/>
    <n v="12"/>
    <s v="Male"/>
    <s v="2890 Eighth Lane"/>
    <n v="41.88"/>
    <n v="-87.84"/>
    <n v="15451"/>
    <n v="22158"/>
    <n v="19101"/>
    <n v="681"/>
    <n v="5"/>
    <d v="1905-07-13T00:00:00"/>
    <n v="1"/>
    <n v="6"/>
    <d v="2021-01-06T00:00:00"/>
    <x v="6"/>
  </r>
  <r>
    <n v="46"/>
    <n v="62"/>
    <n v="66"/>
    <n v="1957"/>
    <n v="6"/>
    <s v="Male"/>
    <s v="20 Littlewood Boulevard"/>
    <n v="40.659999999999997"/>
    <n v="-73.84"/>
    <n v="26481"/>
    <n v="53996"/>
    <n v="98211"/>
    <n v="632"/>
    <n v="4"/>
    <d v="1905-07-13T00:00:00"/>
    <n v="4"/>
    <n v="28"/>
    <d v="2021-04-28T00:00:00"/>
    <x v="26"/>
  </r>
  <r>
    <n v="800"/>
    <n v="28"/>
    <n v="73"/>
    <n v="1991"/>
    <n v="10"/>
    <s v="Female"/>
    <s v="6413 Second Street"/>
    <n v="30.44"/>
    <n v="-87.18"/>
    <n v="12766"/>
    <n v="26025"/>
    <n v="23971"/>
    <n v="723"/>
    <n v="4"/>
    <d v="1905-07-14T00:00:00"/>
    <n v="9"/>
    <n v="26"/>
    <d v="2022-09-26T00:00:00"/>
    <x v="34"/>
  </r>
  <r>
    <n v="1968"/>
    <n v="25"/>
    <n v="69"/>
    <n v="1994"/>
    <n v="11"/>
    <s v="Female"/>
    <s v="611 Elm Lane"/>
    <n v="40.94"/>
    <n v="-73.86"/>
    <n v="31299"/>
    <n v="63816"/>
    <n v="100128"/>
    <n v="775"/>
    <n v="1"/>
    <d v="1905-07-14T00:00:00"/>
    <n v="10"/>
    <n v="27"/>
    <d v="2022-10-27T00:00:00"/>
    <x v="15"/>
  </r>
  <r>
    <n v="697"/>
    <n v="56"/>
    <n v="73"/>
    <n v="1964"/>
    <n v="1"/>
    <s v="Female"/>
    <s v="889 Martin Luther King Avenue"/>
    <n v="35.72"/>
    <n v="-78.84"/>
    <n v="32485"/>
    <n v="66230"/>
    <n v="90248"/>
    <n v="742"/>
    <n v="3"/>
    <d v="1905-07-15T00:00:00"/>
    <n v="1"/>
    <n v="23"/>
    <d v="2023-01-23T00:00:00"/>
    <x v="28"/>
  </r>
  <r>
    <n v="1269"/>
    <n v="56"/>
    <n v="56"/>
    <n v="1963"/>
    <n v="10"/>
    <s v="Male"/>
    <s v="336 Rose Avenue"/>
    <n v="41.83"/>
    <n v="-87.68"/>
    <n v="25365"/>
    <n v="36335"/>
    <n v="28929"/>
    <n v="676"/>
    <n v="2"/>
    <d v="1905-07-14T00:00:00"/>
    <n v="10"/>
    <n v="22"/>
    <d v="2022-10-22T00:00:00"/>
    <x v="15"/>
  </r>
  <r>
    <n v="1782"/>
    <n v="59"/>
    <n v="61"/>
    <n v="1961"/>
    <n v="2"/>
    <s v="Female"/>
    <s v="4254 Plum Lane"/>
    <n v="33.74"/>
    <n v="-117.99"/>
    <n v="19438"/>
    <n v="39633"/>
    <n v="58586"/>
    <n v="777"/>
    <n v="3"/>
    <d v="1905-07-15T00:00:00"/>
    <n v="10"/>
    <n v="2"/>
    <d v="2023-10-02T00:00:00"/>
    <x v="5"/>
  </r>
  <r>
    <n v="1977"/>
    <n v="43"/>
    <n v="69"/>
    <n v="1976"/>
    <n v="8"/>
    <s v="Female"/>
    <s v="825 Sussex Avenue"/>
    <n v="41.5"/>
    <n v="-87.5"/>
    <n v="28048"/>
    <n v="57185"/>
    <n v="0"/>
    <n v="773"/>
    <n v="3"/>
    <d v="1905-07-15T00:00:00"/>
    <n v="5"/>
    <n v="8"/>
    <d v="2023-05-08T00:00:00"/>
    <x v="22"/>
  </r>
  <r>
    <n v="1734"/>
    <n v="37"/>
    <n v="69"/>
    <n v="1982"/>
    <n v="11"/>
    <s v="Male"/>
    <s v="185 Forest Drive"/>
    <n v="33.950000000000003"/>
    <n v="-84.54"/>
    <n v="40530"/>
    <n v="82637"/>
    <n v="84762"/>
    <n v="739"/>
    <n v="2"/>
    <d v="1905-07-14T00:00:00"/>
    <n v="9"/>
    <n v="10"/>
    <d v="2022-09-10T00:00:00"/>
    <x v="34"/>
  </r>
  <r>
    <n v="1913"/>
    <n v="60"/>
    <n v="57"/>
    <n v="1960"/>
    <n v="1"/>
    <s v="Female"/>
    <s v="561 Martin Luther King Avenue"/>
    <n v="42.47"/>
    <n v="-83.49"/>
    <n v="34259"/>
    <n v="31121"/>
    <n v="32768"/>
    <n v="619"/>
    <n v="5"/>
    <d v="1905-07-15T00:00:00"/>
    <n v="2"/>
    <n v="28"/>
    <d v="2023-02-28T00:00:00"/>
    <x v="13"/>
  </r>
  <r>
    <n v="858"/>
    <n v="47"/>
    <n v="67"/>
    <n v="1972"/>
    <n v="11"/>
    <s v="Male"/>
    <s v="335 Valley Stream Boulevard"/>
    <n v="29.5"/>
    <n v="-97.44"/>
    <n v="15092"/>
    <n v="30774"/>
    <n v="51428"/>
    <n v="700"/>
    <n v="3"/>
    <d v="1905-07-15T00:00:00"/>
    <n v="2"/>
    <n v="13"/>
    <d v="2023-02-13T00:00:00"/>
    <x v="13"/>
  </r>
  <r>
    <n v="606"/>
    <n v="48"/>
    <n v="67"/>
    <n v="1971"/>
    <n v="12"/>
    <s v="Male"/>
    <s v="1773 Hill Street"/>
    <n v="39.4"/>
    <n v="-88.8"/>
    <n v="16300"/>
    <n v="33236"/>
    <n v="57549"/>
    <n v="747"/>
    <n v="1"/>
    <d v="1905-07-13T00:00:00"/>
    <n v="5"/>
    <n v="22"/>
    <d v="2021-05-22T00:00:00"/>
    <x v="9"/>
  </r>
  <r>
    <n v="1564"/>
    <n v="35"/>
    <n v="65"/>
    <n v="1984"/>
    <n v="10"/>
    <s v="Male"/>
    <s v="55 Ocean View Street"/>
    <n v="35.200000000000003"/>
    <n v="-101.81"/>
    <n v="18613"/>
    <n v="37947"/>
    <n v="49951"/>
    <n v="683"/>
    <n v="3"/>
    <d v="1905-07-15T00:00:00"/>
    <n v="4"/>
    <n v="4"/>
    <d v="2023-04-04T00:00:00"/>
    <x v="0"/>
  </r>
  <r>
    <n v="1109"/>
    <n v="24"/>
    <n v="65"/>
    <n v="1995"/>
    <n v="11"/>
    <s v="Male"/>
    <s v="8245 El Camino Lane"/>
    <n v="37.68"/>
    <n v="-97.34"/>
    <n v="21518"/>
    <n v="43875"/>
    <n v="128146"/>
    <n v="639"/>
    <n v="1"/>
    <d v="1905-07-13T00:00:00"/>
    <n v="11"/>
    <n v="22"/>
    <d v="2021-11-22T00:00:00"/>
    <x v="29"/>
  </r>
  <r>
    <n v="1301"/>
    <n v="26"/>
    <n v="66"/>
    <n v="1993"/>
    <n v="5"/>
    <s v="Female"/>
    <s v="9530 Washington Street"/>
    <n v="38.1"/>
    <n v="-122.63"/>
    <n v="30335"/>
    <n v="61850"/>
    <n v="81158"/>
    <n v="728"/>
    <n v="9"/>
    <d v="1905-07-15T00:00:00"/>
    <n v="3"/>
    <n v="28"/>
    <d v="2023-03-28T00:00:00"/>
    <x v="8"/>
  </r>
  <r>
    <n v="1399"/>
    <n v="28"/>
    <n v="71"/>
    <n v="1991"/>
    <n v="5"/>
    <s v="Male"/>
    <s v="221 Lexington Avenue"/>
    <n v="32.08"/>
    <n v="-81.099999999999994"/>
    <n v="19770"/>
    <n v="40314"/>
    <n v="131348"/>
    <n v="707"/>
    <n v="4"/>
    <d v="1905-07-13T00:00:00"/>
    <n v="1"/>
    <n v="26"/>
    <d v="2021-01-26T00:00:00"/>
    <x v="6"/>
  </r>
  <r>
    <n v="1775"/>
    <n v="26"/>
    <n v="67"/>
    <n v="1993"/>
    <n v="8"/>
    <s v="Male"/>
    <s v="2484 Norfolk Drive"/>
    <n v="38.909999999999997"/>
    <n v="-75.430000000000007"/>
    <n v="18622"/>
    <n v="37968"/>
    <n v="55982"/>
    <n v="788"/>
    <n v="3"/>
    <d v="1905-07-14T00:00:00"/>
    <n v="4"/>
    <n v="11"/>
    <d v="2022-04-11T00:00:00"/>
    <x v="35"/>
  </r>
  <r>
    <n v="1673"/>
    <n v="41"/>
    <n v="67"/>
    <n v="1978"/>
    <n v="11"/>
    <s v="Male"/>
    <s v="133 Grant Lane"/>
    <n v="43.46"/>
    <n v="-85.95"/>
    <n v="17145"/>
    <n v="34954"/>
    <n v="45456"/>
    <n v="772"/>
    <n v="3"/>
    <d v="1905-07-14T00:00:00"/>
    <n v="9"/>
    <n v="12"/>
    <d v="2022-09-12T00:00:00"/>
    <x v="34"/>
  </r>
  <r>
    <n v="1957"/>
    <n v="40"/>
    <n v="74"/>
    <n v="1979"/>
    <n v="9"/>
    <s v="Male"/>
    <s v="1977 Lake Avenue"/>
    <n v="34.15"/>
    <n v="-118.6"/>
    <n v="47055"/>
    <n v="95945"/>
    <n v="222735"/>
    <n v="772"/>
    <n v="2"/>
    <d v="1905-07-13T00:00:00"/>
    <n v="5"/>
    <n v="28"/>
    <d v="2021-05-28T00:00:00"/>
    <x v="9"/>
  </r>
  <r>
    <n v="1033"/>
    <n v="18"/>
    <n v="58"/>
    <n v="2002"/>
    <n v="2"/>
    <s v="Female"/>
    <s v="352 George Street"/>
    <n v="43.07"/>
    <n v="-82.49"/>
    <n v="16598"/>
    <n v="33844"/>
    <n v="42109"/>
    <n v="684"/>
    <n v="2"/>
    <d v="1905-07-14T00:00:00"/>
    <n v="5"/>
    <n v="16"/>
    <d v="2022-05-16T00:00:00"/>
    <x v="3"/>
  </r>
  <r>
    <n v="1024"/>
    <n v="66"/>
    <n v="67"/>
    <n v="1953"/>
    <n v="4"/>
    <s v="Male"/>
    <s v="554 Grant Boulevard"/>
    <n v="37.69"/>
    <n v="-97.13"/>
    <n v="32162"/>
    <n v="65573"/>
    <n v="143069"/>
    <n v="739"/>
    <n v="4"/>
    <d v="1905-07-14T00:00:00"/>
    <n v="4"/>
    <n v="7"/>
    <d v="2022-04-07T00:00:00"/>
    <x v="35"/>
  </r>
  <r>
    <n v="1441"/>
    <n v="40"/>
    <n v="66"/>
    <n v="1979"/>
    <n v="7"/>
    <s v="Male"/>
    <s v="631 Ocean View Street"/>
    <n v="43.07"/>
    <n v="-89.38"/>
    <n v="23840"/>
    <n v="48609"/>
    <n v="43520"/>
    <n v="737"/>
    <n v="3"/>
    <d v="1905-07-13T00:00:00"/>
    <n v="2"/>
    <n v="27"/>
    <d v="2021-02-27T00:00:00"/>
    <x v="7"/>
  </r>
  <r>
    <n v="1103"/>
    <n v="45"/>
    <n v="70"/>
    <n v="1974"/>
    <n v="5"/>
    <s v="Female"/>
    <s v="31 Jefferson Boulevard"/>
    <n v="47.09"/>
    <n v="-116.46"/>
    <n v="12618"/>
    <n v="25723"/>
    <n v="34007"/>
    <n v="746"/>
    <n v="3"/>
    <d v="1905-07-15T00:00:00"/>
    <n v="12"/>
    <n v="6"/>
    <d v="2023-12-06T00:00:00"/>
    <x v="1"/>
  </r>
  <r>
    <n v="431"/>
    <n v="19"/>
    <n v="72"/>
    <n v="2000"/>
    <n v="3"/>
    <s v="Female"/>
    <s v="973 Federal Avenue"/>
    <n v="30.62"/>
    <n v="-87.89"/>
    <n v="25495"/>
    <n v="51984"/>
    <n v="79152"/>
    <n v="691"/>
    <n v="3"/>
    <d v="1905-07-13T00:00:00"/>
    <n v="8"/>
    <n v="17"/>
    <d v="2021-08-17T00:00:00"/>
    <x v="23"/>
  </r>
  <r>
    <n v="165"/>
    <n v="34"/>
    <n v="65"/>
    <n v="1986"/>
    <n v="2"/>
    <s v="Male"/>
    <s v="95266 Bayview Drive"/>
    <n v="37.83"/>
    <n v="-122.22"/>
    <n v="52813"/>
    <n v="107683"/>
    <n v="225017"/>
    <n v="694"/>
    <n v="3"/>
    <d v="1905-07-13T00:00:00"/>
    <n v="4"/>
    <n v="14"/>
    <d v="2021-04-14T00:00:00"/>
    <x v="26"/>
  </r>
  <r>
    <n v="353"/>
    <n v="24"/>
    <n v="69"/>
    <n v="1996"/>
    <n v="2"/>
    <s v="Female"/>
    <s v="932 Essex Street"/>
    <n v="33.83"/>
    <n v="-117.2"/>
    <n v="16109"/>
    <n v="32847"/>
    <n v="33514"/>
    <n v="721"/>
    <n v="2"/>
    <d v="1905-07-14T00:00:00"/>
    <n v="6"/>
    <n v="15"/>
    <d v="2022-06-15T00:00:00"/>
    <x v="2"/>
  </r>
  <r>
    <n v="1758"/>
    <n v="57"/>
    <n v="66"/>
    <n v="1963"/>
    <n v="1"/>
    <s v="Male"/>
    <s v="126 Valley Drive"/>
    <n v="32.32"/>
    <n v="-90.2"/>
    <n v="11061"/>
    <n v="22556"/>
    <n v="43260"/>
    <n v="645"/>
    <n v="4"/>
    <d v="1905-07-15T00:00:00"/>
    <n v="5"/>
    <n v="14"/>
    <d v="2023-05-14T00:00:00"/>
    <x v="22"/>
  </r>
  <r>
    <n v="1266"/>
    <n v="35"/>
    <n v="54"/>
    <n v="1984"/>
    <n v="9"/>
    <s v="Female"/>
    <s v="239 South Drive"/>
    <n v="39.51"/>
    <n v="-76.17"/>
    <n v="22590"/>
    <n v="46063"/>
    <n v="106528"/>
    <n v="618"/>
    <n v="1"/>
    <d v="1905-07-14T00:00:00"/>
    <n v="4"/>
    <n v="15"/>
    <d v="2022-04-15T00:00:00"/>
    <x v="35"/>
  </r>
  <r>
    <n v="1943"/>
    <n v="19"/>
    <n v="65"/>
    <n v="2000"/>
    <n v="9"/>
    <s v="Female"/>
    <s v="1134 Valley Drive"/>
    <n v="41.71"/>
    <n v="-72.83"/>
    <n v="46762"/>
    <n v="95348"/>
    <n v="71972"/>
    <n v="706"/>
    <n v="3"/>
    <d v="1905-07-15T00:00:00"/>
    <n v="1"/>
    <n v="7"/>
    <d v="2023-01-07T00:00:00"/>
    <x v="28"/>
  </r>
  <r>
    <n v="792"/>
    <n v="28"/>
    <n v="65"/>
    <n v="1992"/>
    <n v="1"/>
    <s v="Female"/>
    <s v="5863 Grant Avenue"/>
    <n v="38.71"/>
    <n v="-95.08"/>
    <n v="22158"/>
    <n v="45180"/>
    <n v="13168"/>
    <n v="698"/>
    <n v="2"/>
    <d v="1905-07-14T00:00:00"/>
    <n v="8"/>
    <n v="9"/>
    <d v="2022-08-09T00:00:00"/>
    <x v="4"/>
  </r>
  <r>
    <n v="1055"/>
    <n v="37"/>
    <n v="69"/>
    <n v="1982"/>
    <n v="4"/>
    <s v="Male"/>
    <s v="3472 11th Avenue"/>
    <n v="28.5"/>
    <n v="-81.37"/>
    <n v="15137"/>
    <n v="30865"/>
    <n v="55079"/>
    <n v="594"/>
    <n v="1"/>
    <d v="1905-07-13T00:00:00"/>
    <n v="3"/>
    <n v="1"/>
    <d v="2021-03-01T00:00:00"/>
    <x v="31"/>
  </r>
  <r>
    <n v="1159"/>
    <n v="20"/>
    <n v="69"/>
    <n v="1999"/>
    <n v="11"/>
    <s v="Male"/>
    <s v="5590 Bayview Avenue"/>
    <n v="43.05"/>
    <n v="-82.67"/>
    <n v="20377"/>
    <n v="41543"/>
    <n v="49021"/>
    <n v="732"/>
    <n v="4"/>
    <d v="1905-07-15T00:00:00"/>
    <n v="10"/>
    <n v="27"/>
    <d v="2023-10-27T00:00:00"/>
    <x v="5"/>
  </r>
  <r>
    <n v="1115"/>
    <n v="53"/>
    <n v="73"/>
    <n v="1966"/>
    <n v="9"/>
    <s v="Male"/>
    <s v="94 Jefferson Drive"/>
    <n v="32.32"/>
    <n v="-95.3"/>
    <n v="14811"/>
    <n v="30198"/>
    <n v="40950"/>
    <n v="693"/>
    <n v="6"/>
    <d v="1905-07-13T00:00:00"/>
    <n v="3"/>
    <n v="25"/>
    <d v="2021-03-25T00:00:00"/>
    <x v="31"/>
  </r>
  <r>
    <n v="38"/>
    <n v="45"/>
    <n v="64"/>
    <n v="1974"/>
    <n v="12"/>
    <s v="Female"/>
    <s v="582 Birch Boulevard"/>
    <n v="26.63"/>
    <n v="-81.849999999999994"/>
    <n v="19621"/>
    <n v="40006"/>
    <n v="72794"/>
    <n v="621"/>
    <n v="1"/>
    <d v="1905-07-14T00:00:00"/>
    <n v="5"/>
    <n v="4"/>
    <d v="2022-05-04T00:00:00"/>
    <x v="3"/>
  </r>
  <r>
    <n v="1027"/>
    <n v="53"/>
    <n v="68"/>
    <n v="1966"/>
    <n v="5"/>
    <s v="Male"/>
    <s v="809 Mountain View Boulevard"/>
    <n v="38.880000000000003"/>
    <n v="-94.81"/>
    <n v="30232"/>
    <n v="61646"/>
    <n v="0"/>
    <n v="693"/>
    <n v="3"/>
    <d v="1905-07-13T00:00:00"/>
    <n v="5"/>
    <n v="19"/>
    <d v="2021-05-19T00:00:00"/>
    <x v="9"/>
  </r>
  <r>
    <n v="11"/>
    <n v="39"/>
    <n v="67"/>
    <n v="1980"/>
    <n v="10"/>
    <s v="Female"/>
    <s v="6339 Fourth Street"/>
    <n v="39.450000000000003"/>
    <n v="-76.81"/>
    <n v="33175"/>
    <n v="67643"/>
    <n v="0"/>
    <n v="714"/>
    <n v="6"/>
    <d v="1905-07-14T00:00:00"/>
    <n v="12"/>
    <n v="3"/>
    <d v="2022-12-03T00:00:00"/>
    <x v="33"/>
  </r>
  <r>
    <n v="871"/>
    <n v="86"/>
    <n v="71"/>
    <n v="1933"/>
    <n v="5"/>
    <s v="Female"/>
    <s v="81 Hill Avenue"/>
    <n v="42.38"/>
    <n v="-83.1"/>
    <n v="13820"/>
    <n v="22650"/>
    <n v="0"/>
    <n v="690"/>
    <n v="6"/>
    <d v="1905-07-13T00:00:00"/>
    <n v="10"/>
    <n v="16"/>
    <d v="2021-10-16T00:00:00"/>
    <x v="24"/>
  </r>
  <r>
    <n v="746"/>
    <n v="63"/>
    <n v="67"/>
    <n v="1956"/>
    <n v="10"/>
    <s v="Male"/>
    <s v="28136 Wessex Street"/>
    <n v="40.64"/>
    <n v="-73.94"/>
    <n v="14856"/>
    <n v="30288"/>
    <n v="42745"/>
    <n v="689"/>
    <n v="4"/>
    <d v="1905-07-13T00:00:00"/>
    <n v="3"/>
    <n v="4"/>
    <d v="2021-03-04T00:00:00"/>
    <x v="31"/>
  </r>
  <r>
    <n v="1520"/>
    <n v="67"/>
    <n v="65"/>
    <n v="1952"/>
    <n v="10"/>
    <s v="Male"/>
    <s v="8787 Rose Avenue"/>
    <n v="37.72"/>
    <n v="-122.44"/>
    <n v="22549"/>
    <n v="47213"/>
    <n v="1082"/>
    <n v="789"/>
    <n v="5"/>
    <d v="1905-07-14T00:00:00"/>
    <n v="3"/>
    <n v="28"/>
    <d v="2022-03-28T00:00:00"/>
    <x v="10"/>
  </r>
  <r>
    <n v="1372"/>
    <n v="76"/>
    <n v="66"/>
    <n v="1943"/>
    <n v="10"/>
    <s v="Female"/>
    <s v="96 Ninth Lane"/>
    <n v="34.950000000000003"/>
    <n v="-96.75"/>
    <n v="15005"/>
    <n v="28215"/>
    <n v="18116"/>
    <n v="697"/>
    <n v="2"/>
    <d v="1905-07-15T00:00:00"/>
    <n v="11"/>
    <n v="10"/>
    <d v="2023-11-10T00:00:00"/>
    <x v="21"/>
  </r>
  <r>
    <n v="1799"/>
    <n v="32"/>
    <n v="55"/>
    <n v="1987"/>
    <n v="4"/>
    <s v="Male"/>
    <s v="3249 12th Drive"/>
    <n v="47.75"/>
    <n v="-122.04"/>
    <n v="51751"/>
    <n v="105515"/>
    <n v="192458"/>
    <n v="646"/>
    <n v="4"/>
    <d v="1905-07-13T00:00:00"/>
    <n v="9"/>
    <n v="5"/>
    <d v="2021-09-05T00:00:00"/>
    <x v="16"/>
  </r>
  <r>
    <n v="1905"/>
    <n v="36"/>
    <n v="68"/>
    <n v="1983"/>
    <n v="12"/>
    <s v="Male"/>
    <s v="9340 Valley Street"/>
    <n v="27.48"/>
    <n v="-82.57"/>
    <n v="13972"/>
    <n v="28489"/>
    <n v="6087"/>
    <n v="808"/>
    <n v="4"/>
    <d v="1905-07-14T00:00:00"/>
    <n v="10"/>
    <n v="15"/>
    <d v="2022-10-15T00:00:00"/>
    <x v="15"/>
  </r>
  <r>
    <n v="130"/>
    <n v="63"/>
    <n v="69"/>
    <n v="1956"/>
    <n v="9"/>
    <s v="Female"/>
    <s v="6429 Fifth Avenue"/>
    <n v="35.19"/>
    <n v="-80.83"/>
    <n v="39752"/>
    <n v="81048"/>
    <n v="156195"/>
    <n v="781"/>
    <n v="4"/>
    <d v="1905-07-13T00:00:00"/>
    <n v="5"/>
    <n v="8"/>
    <d v="2021-05-08T00:00:00"/>
    <x v="9"/>
  </r>
  <r>
    <n v="1990"/>
    <n v="19"/>
    <n v="62"/>
    <n v="2000"/>
    <n v="12"/>
    <s v="Female"/>
    <s v="849 George Avenue"/>
    <n v="38.770000000000003"/>
    <n v="-76.06"/>
    <n v="23180"/>
    <n v="47263"/>
    <n v="74853"/>
    <n v="726"/>
    <n v="2"/>
    <d v="1905-07-15T00:00:00"/>
    <n v="8"/>
    <n v="21"/>
    <d v="2023-08-21T00:00:00"/>
    <x v="25"/>
  </r>
  <r>
    <n v="593"/>
    <n v="19"/>
    <n v="71"/>
    <n v="2000"/>
    <n v="7"/>
    <s v="Male"/>
    <s v="804 Seventh Boulevard"/>
    <n v="40.520000000000003"/>
    <n v="-122.32"/>
    <n v="16585"/>
    <n v="33816"/>
    <n v="77770"/>
    <n v="635"/>
    <n v="1"/>
    <d v="1905-07-15T00:00:00"/>
    <n v="10"/>
    <n v="21"/>
    <d v="2023-10-21T00:00:00"/>
    <x v="5"/>
  </r>
  <r>
    <n v="540"/>
    <n v="25"/>
    <n v="69"/>
    <n v="1994"/>
    <n v="9"/>
    <s v="Female"/>
    <s v="76009 Valley Stream Boulevard"/>
    <n v="42.37"/>
    <n v="-87.86"/>
    <n v="15770"/>
    <n v="32160"/>
    <n v="62803"/>
    <n v="634"/>
    <n v="1"/>
    <d v="1905-07-13T00:00:00"/>
    <n v="9"/>
    <n v="17"/>
    <d v="2021-09-17T00:00:00"/>
    <x v="16"/>
  </r>
  <r>
    <n v="1155"/>
    <n v="83"/>
    <n v="65"/>
    <n v="1936"/>
    <n v="8"/>
    <s v="Female"/>
    <s v="387 Third Boulevard"/>
    <n v="31.5"/>
    <n v="-111.06"/>
    <n v="15462"/>
    <n v="29494"/>
    <n v="1196"/>
    <n v="689"/>
    <n v="5"/>
    <d v="1905-07-15T00:00:00"/>
    <n v="3"/>
    <n v="23"/>
    <d v="2023-03-23T00:00:00"/>
    <x v="8"/>
  </r>
  <r>
    <n v="663"/>
    <n v="68"/>
    <n v="63"/>
    <n v="1951"/>
    <n v="3"/>
    <s v="Female"/>
    <s v="6398 Lake Lane"/>
    <n v="35.92"/>
    <n v="-86.84"/>
    <n v="36563"/>
    <n v="70554"/>
    <n v="39078"/>
    <n v="655"/>
    <n v="5"/>
    <d v="1905-07-15T00:00:00"/>
    <n v="10"/>
    <n v="25"/>
    <d v="2023-10-25T00:00:00"/>
    <x v="5"/>
  </r>
  <r>
    <n v="1987"/>
    <n v="63"/>
    <n v="62"/>
    <n v="1956"/>
    <n v="9"/>
    <s v="Male"/>
    <s v="786 12th Drive"/>
    <n v="42.13"/>
    <n v="-87.92"/>
    <n v="23098"/>
    <n v="33686"/>
    <n v="24997"/>
    <n v="488"/>
    <n v="2"/>
    <d v="1905-07-14T00:00:00"/>
    <n v="2"/>
    <n v="23"/>
    <d v="2022-02-23T00:00:00"/>
    <x v="30"/>
  </r>
  <r>
    <n v="1484"/>
    <n v="92"/>
    <n v="72"/>
    <n v="1927"/>
    <n v="8"/>
    <s v="Female"/>
    <s v="290 Forest Street"/>
    <n v="32.28"/>
    <n v="-110.73"/>
    <n v="30818"/>
    <n v="57732"/>
    <n v="2261"/>
    <n v="726"/>
    <n v="6"/>
    <d v="1905-07-14T00:00:00"/>
    <n v="7"/>
    <n v="13"/>
    <d v="2022-07-13T00:00:00"/>
    <x v="19"/>
  </r>
  <r>
    <n v="417"/>
    <n v="21"/>
    <n v="65"/>
    <n v="1998"/>
    <n v="3"/>
    <s v="Male"/>
    <s v="320 Hillside Lane"/>
    <n v="35.1"/>
    <n v="-90"/>
    <n v="10730"/>
    <n v="21879"/>
    <n v="69638"/>
    <n v="762"/>
    <n v="1"/>
    <d v="1905-07-13T00:00:00"/>
    <n v="12"/>
    <n v="19"/>
    <d v="2021-12-19T00:00:00"/>
    <x v="12"/>
  </r>
  <r>
    <n v="298"/>
    <n v="28"/>
    <n v="65"/>
    <n v="1991"/>
    <n v="5"/>
    <s v="Male"/>
    <s v="437 Ocean View Drive"/>
    <n v="40.79"/>
    <n v="-77.849999999999994"/>
    <n v="25031"/>
    <n v="51041"/>
    <n v="106989"/>
    <n v="686"/>
    <n v="1"/>
    <d v="1905-07-15T00:00:00"/>
    <n v="7"/>
    <n v="12"/>
    <d v="2023-07-12T00:00:00"/>
    <x v="27"/>
  </r>
  <r>
    <n v="306"/>
    <n v="18"/>
    <n v="69"/>
    <n v="2002"/>
    <n v="1"/>
    <s v="Male"/>
    <s v="9850 Birch Drive"/>
    <n v="42.28"/>
    <n v="-71.16"/>
    <n v="34519"/>
    <n v="70380"/>
    <n v="106797"/>
    <n v="725"/>
    <n v="2"/>
    <d v="1905-07-15T00:00:00"/>
    <n v="10"/>
    <n v="12"/>
    <d v="2023-10-12T00:00:00"/>
    <x v="5"/>
  </r>
  <r>
    <n v="607"/>
    <n v="25"/>
    <n v="64"/>
    <n v="1994"/>
    <n v="8"/>
    <s v="Male"/>
    <s v="55 Third Drive"/>
    <n v="41.92"/>
    <n v="-87.81"/>
    <n v="20902"/>
    <n v="42617"/>
    <n v="67590"/>
    <n v="771"/>
    <n v="5"/>
    <d v="1905-07-14T00:00:00"/>
    <n v="12"/>
    <n v="2"/>
    <d v="2022-12-02T00:00:00"/>
    <x v="33"/>
  </r>
  <r>
    <n v="1769"/>
    <n v="75"/>
    <n v="65"/>
    <n v="1944"/>
    <n v="7"/>
    <s v="Male"/>
    <s v="177 Mill Boulevard"/>
    <n v="39.69"/>
    <n v="-74.25"/>
    <n v="21861"/>
    <n v="46031"/>
    <n v="8332"/>
    <n v="661"/>
    <n v="5"/>
    <d v="1905-07-14T00:00:00"/>
    <n v="8"/>
    <n v="20"/>
    <d v="2022-08-20T00:00:00"/>
    <x v="4"/>
  </r>
  <r>
    <n v="698"/>
    <n v="55"/>
    <n v="66"/>
    <n v="1964"/>
    <n v="10"/>
    <s v="Female"/>
    <s v="886 Little Creek Drive"/>
    <n v="42.62"/>
    <n v="-73.83"/>
    <n v="31927"/>
    <n v="65094"/>
    <n v="23909"/>
    <n v="699"/>
    <n v="3"/>
    <d v="1905-07-15T00:00:00"/>
    <n v="6"/>
    <n v="22"/>
    <d v="2023-06-22T00:00:00"/>
    <x v="18"/>
  </r>
  <r>
    <n v="896"/>
    <n v="27"/>
    <n v="65"/>
    <n v="1993"/>
    <n v="2"/>
    <s v="Female"/>
    <s v="327 Seventh Boulevard"/>
    <n v="38.04"/>
    <n v="-84.45"/>
    <n v="18278"/>
    <n v="37268"/>
    <n v="50388"/>
    <n v="626"/>
    <n v="1"/>
    <d v="1905-07-13T00:00:00"/>
    <n v="9"/>
    <n v="5"/>
    <d v="2021-09-05T00:00:00"/>
    <x v="16"/>
  </r>
  <r>
    <n v="1975"/>
    <n v="53"/>
    <n v="67"/>
    <n v="1967"/>
    <n v="2"/>
    <s v="Female"/>
    <s v="8224 Fourth Drive"/>
    <n v="41.55"/>
    <n v="-73.03"/>
    <n v="19114"/>
    <n v="38972"/>
    <n v="44098"/>
    <n v="738"/>
    <n v="3"/>
    <d v="1905-07-13T00:00:00"/>
    <n v="12"/>
    <n v="6"/>
    <d v="2021-12-06T00:00:00"/>
    <x v="12"/>
  </r>
  <r>
    <n v="645"/>
    <n v="63"/>
    <n v="64"/>
    <n v="1957"/>
    <n v="2"/>
    <s v="Female"/>
    <s v="174 Catherine Boulevard"/>
    <n v="33.909999999999997"/>
    <n v="-118.23"/>
    <n v="13075"/>
    <n v="26661"/>
    <n v="42667"/>
    <n v="750"/>
    <n v="5"/>
    <d v="1905-07-13T00:00:00"/>
    <n v="11"/>
    <n v="9"/>
    <d v="2021-11-09T00:00:00"/>
    <x v="29"/>
  </r>
  <r>
    <n v="227"/>
    <n v="48"/>
    <n v="66"/>
    <n v="1971"/>
    <n v="9"/>
    <s v="Male"/>
    <s v="496 Hill Lane"/>
    <n v="44.96"/>
    <n v="-93.26"/>
    <n v="40364"/>
    <n v="82295"/>
    <n v="1555"/>
    <n v="736"/>
    <n v="4"/>
    <d v="1905-07-15T00:00:00"/>
    <n v="4"/>
    <n v="26"/>
    <d v="2023-04-26T00:00:00"/>
    <x v="0"/>
  </r>
  <r>
    <n v="84"/>
    <n v="47"/>
    <n v="68"/>
    <n v="1972"/>
    <n v="9"/>
    <s v="Male"/>
    <s v="23068 Park Street"/>
    <n v="36.49"/>
    <n v="-81.5"/>
    <n v="12630"/>
    <n v="25748"/>
    <n v="41455"/>
    <n v="738"/>
    <n v="3"/>
    <d v="1905-07-13T00:00:00"/>
    <n v="7"/>
    <n v="15"/>
    <d v="2021-07-15T00:00:00"/>
    <x v="14"/>
  </r>
  <r>
    <n v="1684"/>
    <n v="56"/>
    <n v="65"/>
    <n v="1963"/>
    <n v="11"/>
    <s v="Male"/>
    <s v="27019 Madison Lane"/>
    <n v="36.340000000000003"/>
    <n v="-83.28"/>
    <n v="13668"/>
    <n v="27861"/>
    <n v="108313"/>
    <n v="782"/>
    <n v="5"/>
    <d v="1905-07-14T00:00:00"/>
    <n v="12"/>
    <n v="6"/>
    <d v="2022-12-06T00:00:00"/>
    <x v="33"/>
  </r>
  <r>
    <n v="745"/>
    <n v="18"/>
    <n v="72"/>
    <n v="2001"/>
    <n v="12"/>
    <s v="Male"/>
    <s v="293 First Boulevard"/>
    <n v="34.06"/>
    <n v="-117.17"/>
    <n v="23820"/>
    <n v="48561"/>
    <n v="0"/>
    <n v="752"/>
    <n v="1"/>
    <d v="1905-07-14T00:00:00"/>
    <n v="10"/>
    <n v="24"/>
    <d v="2022-10-24T00:00:00"/>
    <x v="15"/>
  </r>
  <r>
    <n v="1508"/>
    <n v="66"/>
    <n v="69"/>
    <n v="1953"/>
    <n v="4"/>
    <s v="Female"/>
    <s v="8929 Essex Drive"/>
    <n v="39.159999999999997"/>
    <n v="-86.52"/>
    <n v="19125"/>
    <n v="38999"/>
    <n v="64875"/>
    <n v="747"/>
    <n v="4"/>
    <d v="1905-07-14T00:00:00"/>
    <n v="12"/>
    <n v="6"/>
    <d v="2022-12-06T00:00:00"/>
    <x v="33"/>
  </r>
  <r>
    <n v="1158"/>
    <n v="62"/>
    <n v="66"/>
    <n v="1957"/>
    <n v="4"/>
    <s v="Male"/>
    <s v="1569 George Boulevard"/>
    <n v="35.78"/>
    <n v="-78.11"/>
    <n v="16239"/>
    <n v="33112"/>
    <n v="56040"/>
    <n v="716"/>
    <n v="2"/>
    <d v="1905-07-15T00:00:00"/>
    <n v="4"/>
    <n v="1"/>
    <d v="2023-04-01T00:00:00"/>
    <x v="0"/>
  </r>
  <r>
    <n v="1427"/>
    <n v="34"/>
    <n v="66"/>
    <n v="1985"/>
    <n v="10"/>
    <s v="Female"/>
    <s v="326 Elm Lane"/>
    <n v="35.19"/>
    <n v="-80.83"/>
    <n v="49477"/>
    <n v="100880"/>
    <n v="210445"/>
    <n v="770"/>
    <n v="1"/>
    <d v="1905-07-14T00:00:00"/>
    <n v="12"/>
    <n v="25"/>
    <d v="2022-12-25T00:00:00"/>
    <x v="33"/>
  </r>
  <r>
    <n v="352"/>
    <n v="22"/>
    <n v="65"/>
    <n v="1997"/>
    <n v="11"/>
    <s v="Male"/>
    <s v="32 Valley Drive"/>
    <n v="34.21"/>
    <n v="-119.18"/>
    <n v="18175"/>
    <n v="37058"/>
    <n v="50548"/>
    <n v="680"/>
    <n v="2"/>
    <d v="1905-07-13T00:00:00"/>
    <n v="12"/>
    <n v="6"/>
    <d v="2021-12-06T00:00:00"/>
    <x v="12"/>
  </r>
  <r>
    <n v="1948"/>
    <n v="24"/>
    <n v="58"/>
    <n v="1995"/>
    <n v="3"/>
    <s v="Male"/>
    <s v="4132 Norfolk Boulevard"/>
    <n v="38.950000000000003"/>
    <n v="-76.95"/>
    <n v="23166"/>
    <n v="47234"/>
    <n v="89154"/>
    <n v="685"/>
    <n v="3"/>
    <d v="1905-07-13T00:00:00"/>
    <n v="2"/>
    <n v="11"/>
    <d v="2021-02-11T00:00:00"/>
    <x v="7"/>
  </r>
  <r>
    <n v="724"/>
    <n v="45"/>
    <n v="72"/>
    <n v="1974"/>
    <n v="5"/>
    <s v="Female"/>
    <s v="819 El Camino Boulevard"/>
    <n v="35.97"/>
    <n v="-96.76"/>
    <n v="17237"/>
    <n v="35142"/>
    <n v="107898"/>
    <n v="731"/>
    <n v="4"/>
    <d v="1905-07-14T00:00:00"/>
    <n v="4"/>
    <n v="4"/>
    <d v="2022-04-04T00:00:00"/>
    <x v="35"/>
  </r>
  <r>
    <n v="543"/>
    <n v="43"/>
    <n v="65"/>
    <n v="1976"/>
    <n v="3"/>
    <s v="Female"/>
    <s v="742 Lake Street"/>
    <n v="43.37"/>
    <n v="-124.14"/>
    <n v="15069"/>
    <n v="30721"/>
    <n v="49961"/>
    <n v="749"/>
    <n v="3"/>
    <d v="1905-07-14T00:00:00"/>
    <n v="7"/>
    <n v="16"/>
    <d v="2022-07-16T00:00:00"/>
    <x v="19"/>
  </r>
  <r>
    <n v="1559"/>
    <n v="56"/>
    <n v="67"/>
    <n v="1963"/>
    <n v="12"/>
    <s v="Female"/>
    <s v="607 George Boulevard"/>
    <n v="34.049999999999997"/>
    <n v="-84.67"/>
    <n v="28862"/>
    <n v="58846"/>
    <n v="126806"/>
    <n v="746"/>
    <n v="3"/>
    <d v="1905-07-14T00:00:00"/>
    <n v="8"/>
    <n v="20"/>
    <d v="2022-08-20T00:00:00"/>
    <x v="4"/>
  </r>
  <r>
    <n v="1199"/>
    <n v="29"/>
    <n v="68"/>
    <n v="1990"/>
    <n v="6"/>
    <s v="Male"/>
    <s v="704 Eighth Avenue"/>
    <n v="42.93"/>
    <n v="-75.38"/>
    <n v="19161"/>
    <n v="39069"/>
    <n v="63884"/>
    <n v="720"/>
    <n v="2"/>
    <d v="1905-07-15T00:00:00"/>
    <n v="4"/>
    <n v="3"/>
    <d v="2023-04-03T00:00:00"/>
    <x v="0"/>
  </r>
  <r>
    <n v="1745"/>
    <n v="20"/>
    <n v="65"/>
    <n v="2000"/>
    <n v="2"/>
    <s v="Female"/>
    <s v="8643 Lafayette Boulevard"/>
    <n v="33.94"/>
    <n v="-83.99"/>
    <n v="24252"/>
    <n v="49449"/>
    <n v="30723"/>
    <n v="728"/>
    <n v="3"/>
    <d v="1905-07-14T00:00:00"/>
    <n v="4"/>
    <n v="22"/>
    <d v="2022-04-22T00:00:00"/>
    <x v="35"/>
  </r>
  <r>
    <n v="1950"/>
    <n v="39"/>
    <n v="73"/>
    <n v="1980"/>
    <n v="3"/>
    <s v="Female"/>
    <s v="63 Plum Street"/>
    <n v="36.69"/>
    <n v="-84.47"/>
    <n v="10942"/>
    <n v="22312"/>
    <n v="39445"/>
    <n v="720"/>
    <n v="5"/>
    <d v="1905-07-13T00:00:00"/>
    <n v="11"/>
    <n v="3"/>
    <d v="2021-11-03T00:00:00"/>
    <x v="29"/>
  </r>
  <r>
    <n v="1397"/>
    <n v="32"/>
    <n v="72"/>
    <n v="1987"/>
    <n v="4"/>
    <s v="Male"/>
    <s v="5381 12th Boulevard"/>
    <n v="36.880000000000003"/>
    <n v="-94.87"/>
    <n v="17845"/>
    <n v="36388"/>
    <n v="92949"/>
    <n v="710"/>
    <n v="4"/>
    <d v="1905-07-14T00:00:00"/>
    <n v="8"/>
    <n v="13"/>
    <d v="2022-08-13T00:00:00"/>
    <x v="4"/>
  </r>
  <r>
    <n v="873"/>
    <n v="52"/>
    <n v="68"/>
    <n v="1967"/>
    <n v="8"/>
    <s v="Female"/>
    <s v="65 Fifth Boulevard"/>
    <n v="28.24"/>
    <n v="-81.28"/>
    <n v="22086"/>
    <n v="45037"/>
    <n v="31792"/>
    <n v="710"/>
    <n v="3"/>
    <d v="1905-07-13T00:00:00"/>
    <n v="9"/>
    <n v="10"/>
    <d v="2021-09-10T00:00:00"/>
    <x v="16"/>
  </r>
  <r>
    <n v="1728"/>
    <n v="47"/>
    <n v="63"/>
    <n v="1972"/>
    <n v="10"/>
    <s v="Female"/>
    <s v="2614 Eighth Lane"/>
    <n v="44.35"/>
    <n v="-89.07"/>
    <n v="18937"/>
    <n v="38615"/>
    <n v="74337"/>
    <n v="601"/>
    <n v="4"/>
    <d v="1905-07-14T00:00:00"/>
    <n v="4"/>
    <n v="3"/>
    <d v="2022-04-03T00:00:00"/>
    <x v="35"/>
  </r>
  <r>
    <n v="299"/>
    <n v="40"/>
    <n v="61"/>
    <n v="1979"/>
    <n v="7"/>
    <s v="Male"/>
    <s v="196 Plum Lane"/>
    <n v="40.840000000000003"/>
    <n v="-73.87"/>
    <n v="13845"/>
    <n v="28229"/>
    <n v="55675"/>
    <n v="622"/>
    <n v="5"/>
    <d v="1905-07-14T00:00:00"/>
    <n v="6"/>
    <n v="3"/>
    <d v="2022-06-03T00:00:00"/>
    <x v="2"/>
  </r>
  <r>
    <n v="1742"/>
    <n v="58"/>
    <n v="67"/>
    <n v="1961"/>
    <n v="11"/>
    <s v="Female"/>
    <s v="444 Maple Avenue"/>
    <n v="40.049999999999997"/>
    <n v="-86.03"/>
    <n v="24638"/>
    <n v="50232"/>
    <n v="1218"/>
    <n v="751"/>
    <n v="4"/>
    <d v="1905-07-13T00:00:00"/>
    <n v="1"/>
    <n v="6"/>
    <d v="2021-01-06T00:00:00"/>
    <x v="6"/>
  </r>
  <r>
    <n v="1004"/>
    <n v="59"/>
    <n v="66"/>
    <n v="1960"/>
    <n v="5"/>
    <s v="Male"/>
    <s v="868 Maple Drive"/>
    <n v="37.200000000000003"/>
    <n v="-87.17"/>
    <n v="16847"/>
    <n v="34350"/>
    <n v="61639"/>
    <n v="705"/>
    <n v="3"/>
    <d v="1905-07-13T00:00:00"/>
    <n v="9"/>
    <n v="12"/>
    <d v="2021-09-12T00:00:00"/>
    <x v="16"/>
  </r>
  <r>
    <n v="301"/>
    <n v="47"/>
    <n v="69"/>
    <n v="1972"/>
    <n v="11"/>
    <s v="Male"/>
    <s v="6009 River Avenue"/>
    <n v="34.24"/>
    <n v="-84.49"/>
    <n v="25654"/>
    <n v="52308"/>
    <n v="135319"/>
    <n v="679"/>
    <n v="1"/>
    <d v="1905-07-13T00:00:00"/>
    <n v="10"/>
    <n v="1"/>
    <d v="2021-10-01T00:00:00"/>
    <x v="24"/>
  </r>
  <r>
    <n v="1011"/>
    <n v="27"/>
    <n v="66"/>
    <n v="1992"/>
    <n v="8"/>
    <s v="Female"/>
    <s v="2058 Spruce Street"/>
    <n v="27.75"/>
    <n v="-82.64"/>
    <n v="15724"/>
    <n v="32061"/>
    <n v="58904"/>
    <n v="676"/>
    <n v="1"/>
    <d v="1905-07-13T00:00:00"/>
    <n v="8"/>
    <n v="25"/>
    <d v="2021-08-25T00:00:00"/>
    <x v="23"/>
  </r>
  <r>
    <n v="906"/>
    <n v="75"/>
    <n v="69"/>
    <n v="1945"/>
    <n v="2"/>
    <s v="Male"/>
    <s v="6930 East Lane"/>
    <n v="40.57"/>
    <n v="-112.33"/>
    <n v="21749"/>
    <n v="21154"/>
    <n v="5764"/>
    <n v="705"/>
    <n v="6"/>
    <d v="1905-07-14T00:00:00"/>
    <n v="12"/>
    <n v="5"/>
    <d v="2022-12-05T00:00:00"/>
    <x v="33"/>
  </r>
  <r>
    <n v="110"/>
    <n v="52"/>
    <n v="72"/>
    <n v="1967"/>
    <n v="10"/>
    <s v="Female"/>
    <s v="31204 El Camino Lane"/>
    <n v="30.26"/>
    <n v="-97.74"/>
    <n v="25594"/>
    <n v="52186"/>
    <n v="42852"/>
    <n v="737"/>
    <n v="4"/>
    <d v="1905-07-15T00:00:00"/>
    <n v="7"/>
    <n v="2"/>
    <d v="2023-07-02T00:00:00"/>
    <x v="27"/>
  </r>
  <r>
    <n v="1073"/>
    <n v="43"/>
    <n v="70"/>
    <n v="1976"/>
    <n v="5"/>
    <s v="Female"/>
    <s v="967 First Avenue"/>
    <n v="41.19"/>
    <n v="-85.7"/>
    <n v="17294"/>
    <n v="35264"/>
    <n v="70328"/>
    <n v="770"/>
    <n v="2"/>
    <d v="1905-07-14T00:00:00"/>
    <n v="11"/>
    <n v="19"/>
    <d v="2022-11-19T00:00:00"/>
    <x v="17"/>
  </r>
  <r>
    <n v="705"/>
    <n v="84"/>
    <n v="71"/>
    <n v="1935"/>
    <n v="9"/>
    <s v="Female"/>
    <s v="136 Hillside Avenue"/>
    <n v="37.909999999999997"/>
    <n v="-122.01"/>
    <n v="42234"/>
    <n v="79870"/>
    <n v="4031"/>
    <n v="609"/>
    <n v="2"/>
    <d v="1905-07-15T00:00:00"/>
    <n v="2"/>
    <n v="20"/>
    <d v="2023-02-20T00:00:00"/>
    <x v="13"/>
  </r>
  <r>
    <n v="820"/>
    <n v="70"/>
    <n v="59"/>
    <n v="1949"/>
    <n v="12"/>
    <s v="Female"/>
    <s v="669 South Street"/>
    <n v="41.7"/>
    <n v="-70.3"/>
    <n v="26762"/>
    <n v="41902"/>
    <n v="29713"/>
    <n v="633"/>
    <n v="5"/>
    <d v="1905-07-15T00:00:00"/>
    <n v="12"/>
    <n v="16"/>
    <d v="2023-12-16T00:00:00"/>
    <x v="1"/>
  </r>
  <r>
    <n v="1188"/>
    <n v="24"/>
    <n v="61"/>
    <n v="1995"/>
    <n v="8"/>
    <s v="Female"/>
    <s v="66992 Second Street"/>
    <n v="36.299999999999997"/>
    <n v="-115.24"/>
    <n v="31374"/>
    <n v="63969"/>
    <n v="128412"/>
    <n v="626"/>
    <n v="1"/>
    <d v="1905-07-14T00:00:00"/>
    <n v="7"/>
    <n v="8"/>
    <d v="2022-07-08T00:00:00"/>
    <x v="19"/>
  </r>
  <r>
    <n v="1128"/>
    <n v="47"/>
    <n v="68"/>
    <n v="1972"/>
    <n v="7"/>
    <s v="Male"/>
    <s v="208 Park Avenue"/>
    <n v="44.53"/>
    <n v="-72"/>
    <n v="16976"/>
    <n v="34606"/>
    <n v="23909"/>
    <n v="680"/>
    <n v="5"/>
    <d v="1905-07-15T00:00:00"/>
    <n v="12"/>
    <n v="6"/>
    <d v="2023-12-06T00:00:00"/>
    <x v="1"/>
  </r>
  <r>
    <n v="1479"/>
    <n v="32"/>
    <n v="60"/>
    <n v="1987"/>
    <n v="11"/>
    <s v="Male"/>
    <s v="335 Main Street"/>
    <n v="33.72"/>
    <n v="-84.42"/>
    <n v="13059"/>
    <n v="26631"/>
    <n v="33950"/>
    <n v="805"/>
    <n v="1"/>
    <d v="1905-07-14T00:00:00"/>
    <n v="2"/>
    <n v="13"/>
    <d v="2022-02-13T00:00:00"/>
    <x v="30"/>
  </r>
  <r>
    <n v="1594"/>
    <n v="39"/>
    <n v="64"/>
    <n v="1980"/>
    <n v="11"/>
    <s v="Male"/>
    <s v="532 12th Drive"/>
    <n v="27.98"/>
    <n v="-80.66"/>
    <n v="17645"/>
    <n v="35978"/>
    <n v="49366"/>
    <n v="643"/>
    <n v="3"/>
    <d v="1905-07-13T00:00:00"/>
    <n v="12"/>
    <n v="6"/>
    <d v="2021-12-06T00:00:00"/>
    <x v="12"/>
  </r>
  <r>
    <n v="1485"/>
    <n v="64"/>
    <n v="69"/>
    <n v="1955"/>
    <n v="10"/>
    <s v="Male"/>
    <s v="1350 Lake Drive"/>
    <n v="33.409999999999997"/>
    <n v="-96.57"/>
    <n v="24402"/>
    <n v="49756"/>
    <n v="89743"/>
    <n v="618"/>
    <n v="4"/>
    <d v="1905-07-15T00:00:00"/>
    <n v="11"/>
    <n v="8"/>
    <d v="2023-11-08T00:00:00"/>
    <x v="21"/>
  </r>
  <r>
    <n v="1390"/>
    <n v="37"/>
    <n v="71"/>
    <n v="1982"/>
    <n v="6"/>
    <s v="Male"/>
    <s v="691 First Lane"/>
    <n v="36.17"/>
    <n v="-86.78"/>
    <n v="29868"/>
    <n v="60897"/>
    <n v="85771"/>
    <n v="850"/>
    <n v="3"/>
    <d v="1905-07-14T00:00:00"/>
    <n v="9"/>
    <n v="28"/>
    <d v="2022-09-28T00:00:00"/>
    <x v="34"/>
  </r>
  <r>
    <n v="644"/>
    <n v="58"/>
    <n v="65"/>
    <n v="1961"/>
    <n v="3"/>
    <s v="Female"/>
    <s v="511 Grant Avenue"/>
    <n v="34.42"/>
    <n v="-84.11"/>
    <n v="20581"/>
    <n v="41963"/>
    <n v="53857"/>
    <n v="741"/>
    <n v="1"/>
    <d v="1905-07-15T00:00:00"/>
    <n v="1"/>
    <n v="20"/>
    <d v="2023-01-20T00:00:00"/>
    <x v="28"/>
  </r>
  <r>
    <n v="1912"/>
    <n v="37"/>
    <n v="60"/>
    <n v="1982"/>
    <n v="7"/>
    <s v="Female"/>
    <s v="3510 Mountain View Street"/>
    <n v="44.96"/>
    <n v="-93.26"/>
    <n v="22059"/>
    <n v="44976"/>
    <n v="134335"/>
    <n v="684"/>
    <n v="1"/>
    <d v="1905-07-13T00:00:00"/>
    <n v="8"/>
    <n v="19"/>
    <d v="2021-08-19T00:00:00"/>
    <x v="23"/>
  </r>
  <r>
    <n v="1584"/>
    <n v="27"/>
    <n v="69"/>
    <n v="1992"/>
    <n v="9"/>
    <s v="Male"/>
    <s v="9264 Lake Avenue"/>
    <n v="32.69"/>
    <n v="-97.01"/>
    <n v="22922"/>
    <n v="46733"/>
    <n v="34333"/>
    <n v="692"/>
    <n v="2"/>
    <d v="1905-07-14T00:00:00"/>
    <n v="2"/>
    <n v="28"/>
    <d v="2022-02-28T00:00:00"/>
    <x v="30"/>
  </r>
  <r>
    <n v="1803"/>
    <n v="26"/>
    <n v="60"/>
    <n v="1993"/>
    <n v="4"/>
    <s v="Female"/>
    <s v="596 Mountain View Lane"/>
    <n v="41.66"/>
    <n v="-70.34"/>
    <n v="23129"/>
    <n v="47160"/>
    <n v="64193"/>
    <n v="578"/>
    <n v="1"/>
    <d v="1905-07-14T00:00:00"/>
    <n v="10"/>
    <n v="18"/>
    <d v="2022-10-18T00:00:00"/>
    <x v="15"/>
  </r>
  <r>
    <n v="1824"/>
    <n v="23"/>
    <n v="65"/>
    <n v="1996"/>
    <n v="7"/>
    <s v="Male"/>
    <s v="374 East Lane"/>
    <n v="40.44"/>
    <n v="-86.91"/>
    <n v="24737"/>
    <n v="50433"/>
    <n v="97029"/>
    <n v="838"/>
    <n v="3"/>
    <d v="1905-07-13T00:00:00"/>
    <n v="11"/>
    <n v="26"/>
    <d v="2021-11-26T00:00:00"/>
    <x v="29"/>
  </r>
  <r>
    <n v="340"/>
    <n v="20"/>
    <n v="63"/>
    <n v="1999"/>
    <n v="8"/>
    <s v="Male"/>
    <s v="51 George Avenue"/>
    <n v="47.3"/>
    <n v="-122.37"/>
    <n v="25363"/>
    <n v="51713"/>
    <n v="86165"/>
    <n v="809"/>
    <n v="1"/>
    <d v="1905-07-14T00:00:00"/>
    <n v="8"/>
    <n v="23"/>
    <d v="2022-08-23T00:00:00"/>
    <x v="4"/>
  </r>
  <r>
    <n v="650"/>
    <n v="45"/>
    <n v="65"/>
    <n v="1974"/>
    <n v="8"/>
    <s v="Male"/>
    <s v="3916 Tenth Boulevard"/>
    <n v="32.75"/>
    <n v="-97.33"/>
    <n v="11876"/>
    <n v="24215"/>
    <n v="28552"/>
    <n v="707"/>
    <n v="6"/>
    <d v="1905-07-15T00:00:00"/>
    <n v="10"/>
    <n v="5"/>
    <d v="2023-10-05T00:00:00"/>
    <x v="5"/>
  </r>
  <r>
    <n v="762"/>
    <n v="49"/>
    <n v="59"/>
    <n v="1970"/>
    <n v="9"/>
    <s v="Male"/>
    <s v="813 Fifth Boulevard"/>
    <n v="40.630000000000003"/>
    <n v="-82.96"/>
    <n v="18293"/>
    <n v="37298"/>
    <n v="52134"/>
    <n v="683"/>
    <n v="1"/>
    <d v="1905-07-14T00:00:00"/>
    <n v="9"/>
    <n v="15"/>
    <d v="2022-09-15T00:00:00"/>
    <x v="34"/>
  </r>
  <r>
    <n v="1061"/>
    <n v="25"/>
    <n v="67"/>
    <n v="1994"/>
    <n v="12"/>
    <s v="Male"/>
    <s v="8931 Norfolk Drive"/>
    <n v="33.44"/>
    <n v="-111.8"/>
    <n v="19844"/>
    <n v="40457"/>
    <n v="68826"/>
    <n v="739"/>
    <n v="1"/>
    <d v="1905-07-14T00:00:00"/>
    <n v="7"/>
    <n v="13"/>
    <d v="2022-07-13T00:00:00"/>
    <x v="19"/>
  </r>
  <r>
    <n v="1931"/>
    <n v="58"/>
    <n v="72"/>
    <n v="1961"/>
    <n v="6"/>
    <s v="Male"/>
    <s v="8996 Third Street"/>
    <n v="42.41"/>
    <n v="-71.16"/>
    <n v="40694"/>
    <n v="82974"/>
    <n v="181429"/>
    <n v="503"/>
    <n v="2"/>
    <d v="1905-07-15T00:00:00"/>
    <n v="9"/>
    <n v="13"/>
    <d v="2023-09-13T00:00:00"/>
    <x v="20"/>
  </r>
  <r>
    <n v="702"/>
    <n v="46"/>
    <n v="68"/>
    <n v="1973"/>
    <n v="7"/>
    <s v="Female"/>
    <s v="33 Tenth Street"/>
    <n v="40.840000000000003"/>
    <n v="-73.400000000000006"/>
    <n v="34873"/>
    <n v="71103"/>
    <n v="136853"/>
    <n v="721"/>
    <n v="4"/>
    <d v="1905-07-14T00:00:00"/>
    <n v="5"/>
    <n v="11"/>
    <d v="2022-05-11T00:00:00"/>
    <x v="3"/>
  </r>
  <r>
    <n v="918"/>
    <n v="43"/>
    <n v="75"/>
    <n v="1976"/>
    <n v="5"/>
    <s v="Female"/>
    <s v="5528 Lake Lane"/>
    <n v="40.32"/>
    <n v="-80.209999999999994"/>
    <n v="14320"/>
    <n v="29194"/>
    <n v="10895"/>
    <n v="703"/>
    <n v="2"/>
    <d v="1905-07-13T00:00:00"/>
    <n v="5"/>
    <n v="23"/>
    <d v="2021-05-23T00:00:00"/>
    <x v="9"/>
  </r>
  <r>
    <n v="1137"/>
    <n v="52"/>
    <n v="67"/>
    <n v="1967"/>
    <n v="10"/>
    <s v="Male"/>
    <s v="8824 Hillside Avenue"/>
    <n v="35.32"/>
    <n v="-82.46"/>
    <n v="16410"/>
    <n v="33465"/>
    <n v="98713"/>
    <n v="669"/>
    <n v="3"/>
    <d v="1905-07-13T00:00:00"/>
    <n v="6"/>
    <n v="20"/>
    <d v="2021-06-20T00:00:00"/>
    <x v="11"/>
  </r>
  <r>
    <n v="66"/>
    <n v="20"/>
    <n v="71"/>
    <n v="1999"/>
    <n v="6"/>
    <s v="Female"/>
    <s v="69 Norfolk Avenue"/>
    <n v="41.23"/>
    <n v="-80.81"/>
    <n v="15361"/>
    <n v="31314"/>
    <n v="40331"/>
    <n v="721"/>
    <n v="4"/>
    <d v="1905-07-14T00:00:00"/>
    <n v="10"/>
    <n v="27"/>
    <d v="2022-10-27T00:00:00"/>
    <x v="15"/>
  </r>
  <r>
    <n v="1406"/>
    <n v="36"/>
    <n v="68"/>
    <n v="1983"/>
    <n v="7"/>
    <s v="Male"/>
    <s v="57 Pine Boulevard"/>
    <n v="36.119999999999997"/>
    <n v="-95.91"/>
    <n v="11633"/>
    <n v="23718"/>
    <n v="1386"/>
    <n v="712"/>
    <n v="2"/>
    <d v="1905-07-13T00:00:00"/>
    <n v="4"/>
    <n v="28"/>
    <d v="2021-04-28T00:00:00"/>
    <x v="26"/>
  </r>
  <r>
    <n v="437"/>
    <n v="46"/>
    <n v="66"/>
    <n v="1973"/>
    <n v="6"/>
    <s v="Female"/>
    <s v="9528 Hill Street"/>
    <n v="39.04"/>
    <n v="-76.489999999999995"/>
    <n v="35645"/>
    <n v="72670"/>
    <n v="28915"/>
    <n v="718"/>
    <n v="3"/>
    <d v="1905-07-13T00:00:00"/>
    <n v="7"/>
    <n v="27"/>
    <d v="2021-07-27T00:00:00"/>
    <x v="14"/>
  </r>
  <r>
    <n v="806"/>
    <n v="24"/>
    <n v="67"/>
    <n v="1995"/>
    <n v="4"/>
    <s v="Female"/>
    <s v="8251 Park Lane"/>
    <n v="40.11"/>
    <n v="-83.13"/>
    <n v="38243"/>
    <n v="77972"/>
    <n v="6128"/>
    <n v="686"/>
    <n v="3"/>
    <d v="1905-07-14T00:00:00"/>
    <n v="1"/>
    <n v="16"/>
    <d v="2022-01-16T00:00:00"/>
    <x v="32"/>
  </r>
  <r>
    <n v="891"/>
    <n v="38"/>
    <n v="66"/>
    <n v="1981"/>
    <n v="10"/>
    <s v="Female"/>
    <s v="177 Maple Boulevard"/>
    <n v="35.44"/>
    <n v="-94.35"/>
    <n v="17093"/>
    <n v="34854"/>
    <n v="40722"/>
    <n v="746"/>
    <n v="5"/>
    <d v="1905-07-13T00:00:00"/>
    <n v="5"/>
    <n v="21"/>
    <d v="2021-05-21T00:00:00"/>
    <x v="9"/>
  </r>
  <r>
    <n v="1191"/>
    <n v="25"/>
    <n v="69"/>
    <n v="1994"/>
    <n v="12"/>
    <s v="Female"/>
    <s v="299 Oak Boulevard"/>
    <n v="45.19"/>
    <n v="-123.24"/>
    <n v="18098"/>
    <n v="36902"/>
    <n v="60538"/>
    <n v="711"/>
    <n v="1"/>
    <d v="1905-07-14T00:00:00"/>
    <n v="2"/>
    <n v="1"/>
    <d v="2022-02-01T00:00:00"/>
    <x v="30"/>
  </r>
  <r>
    <n v="701"/>
    <n v="28"/>
    <n v="59"/>
    <n v="1991"/>
    <n v="12"/>
    <s v="Female"/>
    <s v="7087 Plum Street"/>
    <n v="27.75"/>
    <n v="-82.64"/>
    <n v="26476"/>
    <n v="53984"/>
    <n v="76118"/>
    <n v="701"/>
    <n v="1"/>
    <d v="1905-07-13T00:00:00"/>
    <n v="4"/>
    <n v="19"/>
    <d v="2021-04-19T00:00:00"/>
    <x v="26"/>
  </r>
  <r>
    <n v="1147"/>
    <n v="80"/>
    <n v="69"/>
    <n v="1939"/>
    <n v="3"/>
    <s v="Male"/>
    <s v="614 Spruce Avenue"/>
    <n v="40.6"/>
    <n v="-74.760000000000005"/>
    <n v="46827"/>
    <n v="104692"/>
    <n v="6955"/>
    <n v="704"/>
    <n v="2"/>
    <d v="1905-07-13T00:00:00"/>
    <n v="3"/>
    <n v="22"/>
    <d v="2021-03-22T00:00:00"/>
    <x v="31"/>
  </r>
  <r>
    <n v="1625"/>
    <n v="24"/>
    <n v="66"/>
    <n v="1995"/>
    <n v="5"/>
    <s v="Female"/>
    <s v="625 Washington Lane"/>
    <n v="47.67"/>
    <n v="-122.18"/>
    <n v="49629"/>
    <n v="101191"/>
    <n v="290730"/>
    <n v="659"/>
    <n v="1"/>
    <d v="1905-07-13T00:00:00"/>
    <n v="1"/>
    <n v="22"/>
    <d v="2021-01-22T00:00:00"/>
    <x v="6"/>
  </r>
  <r>
    <n v="1664"/>
    <n v="38"/>
    <n v="66"/>
    <n v="1981"/>
    <n v="10"/>
    <s v="Male"/>
    <s v="311 Fifth Drive"/>
    <n v="42.27"/>
    <n v="-83.73"/>
    <n v="34119"/>
    <n v="69566"/>
    <n v="50003"/>
    <n v="791"/>
    <n v="4"/>
    <d v="1905-07-13T00:00:00"/>
    <n v="4"/>
    <n v="24"/>
    <d v="2021-04-24T00:00:00"/>
    <x v="26"/>
  </r>
  <r>
    <n v="1273"/>
    <n v="21"/>
    <n v="71"/>
    <n v="1998"/>
    <n v="4"/>
    <s v="Male"/>
    <s v="966 Sussex Boulevard"/>
    <n v="41.88"/>
    <n v="-87.97"/>
    <n v="24223"/>
    <n v="49382"/>
    <n v="43126"/>
    <n v="762"/>
    <n v="1"/>
    <d v="1905-07-13T00:00:00"/>
    <n v="7"/>
    <n v="25"/>
    <d v="2021-07-25T00:00:00"/>
    <x v="14"/>
  </r>
  <r>
    <n v="1009"/>
    <n v="41"/>
    <n v="65"/>
    <n v="1979"/>
    <n v="1"/>
    <s v="Female"/>
    <s v="9059 Eighth Avenue"/>
    <n v="36.01"/>
    <n v="-82.15"/>
    <n v="14093"/>
    <n v="28733"/>
    <n v="0"/>
    <n v="702"/>
    <n v="3"/>
    <d v="1905-07-14T00:00:00"/>
    <n v="8"/>
    <n v="13"/>
    <d v="2022-08-13T00:00:00"/>
    <x v="4"/>
  </r>
  <r>
    <n v="1341"/>
    <n v="87"/>
    <n v="72"/>
    <n v="1932"/>
    <n v="8"/>
    <s v="Male"/>
    <s v="4713 First Boulevard"/>
    <n v="41.15"/>
    <n v="-85.48"/>
    <n v="19914"/>
    <n v="30349"/>
    <n v="2985"/>
    <n v="686"/>
    <n v="4"/>
    <d v="1905-07-14T00:00:00"/>
    <n v="12"/>
    <n v="18"/>
    <d v="2022-12-18T00:00:00"/>
    <x v="33"/>
  </r>
  <r>
    <n v="925"/>
    <n v="31"/>
    <n v="68"/>
    <n v="1988"/>
    <n v="3"/>
    <s v="Male"/>
    <s v="4165 Valley Avenue"/>
    <n v="38.76"/>
    <n v="-89.97"/>
    <n v="28710"/>
    <n v="58538"/>
    <n v="93153"/>
    <n v="610"/>
    <n v="1"/>
    <d v="1905-07-15T00:00:00"/>
    <n v="1"/>
    <n v="25"/>
    <d v="2023-01-25T00:00:00"/>
    <x v="28"/>
  </r>
  <r>
    <n v="824"/>
    <n v="32"/>
    <n v="66"/>
    <n v="1987"/>
    <n v="8"/>
    <s v="Female"/>
    <s v="38 Catherine Boulevard"/>
    <n v="27.75"/>
    <n v="-82.64"/>
    <n v="18100"/>
    <n v="36901"/>
    <n v="23293"/>
    <n v="695"/>
    <n v="4"/>
    <d v="1905-07-14T00:00:00"/>
    <n v="1"/>
    <n v="11"/>
    <d v="2022-01-11T00:00:00"/>
    <x v="32"/>
  </r>
  <r>
    <n v="563"/>
    <n v="70"/>
    <n v="65"/>
    <n v="1950"/>
    <n v="1"/>
    <s v="Male"/>
    <s v="3485 Federal Avenue"/>
    <n v="39.869999999999997"/>
    <n v="-75.92"/>
    <n v="24725"/>
    <n v="49531"/>
    <n v="6707"/>
    <n v="737"/>
    <n v="6"/>
    <d v="1905-07-14T00:00:00"/>
    <n v="9"/>
    <n v="4"/>
    <d v="2022-09-04T00:00:00"/>
    <x v="34"/>
  </r>
  <r>
    <n v="1612"/>
    <n v="68"/>
    <n v="66"/>
    <n v="1951"/>
    <n v="8"/>
    <s v="Male"/>
    <s v="198 Main Boulevard"/>
    <n v="41.83"/>
    <n v="-87.68"/>
    <n v="20649"/>
    <n v="35370"/>
    <n v="14777"/>
    <n v="562"/>
    <n v="1"/>
    <d v="1905-07-13T00:00:00"/>
    <n v="9"/>
    <n v="14"/>
    <d v="2021-09-14T00:00:00"/>
    <x v="16"/>
  </r>
  <r>
    <n v="1700"/>
    <n v="45"/>
    <n v="62"/>
    <n v="1975"/>
    <n v="1"/>
    <s v="Female"/>
    <s v="891 Fourth Avenue"/>
    <n v="40.81"/>
    <n v="-81.93"/>
    <n v="18962"/>
    <n v="38666"/>
    <n v="116783"/>
    <n v="822"/>
    <n v="1"/>
    <d v="1905-07-13T00:00:00"/>
    <n v="7"/>
    <n v="13"/>
    <d v="2021-07-13T00:00:00"/>
    <x v="14"/>
  </r>
  <r>
    <n v="963"/>
    <n v="24"/>
    <n v="70"/>
    <n v="1995"/>
    <n v="12"/>
    <s v="Female"/>
    <s v="8094 Catherine Lane"/>
    <n v="42.63"/>
    <n v="-71.319999999999993"/>
    <n v="20458"/>
    <n v="41714"/>
    <n v="54541"/>
    <n v="687"/>
    <n v="3"/>
    <d v="1905-07-13T00:00:00"/>
    <n v="10"/>
    <n v="6"/>
    <d v="2021-10-06T00:00:00"/>
    <x v="24"/>
  </r>
  <r>
    <n v="904"/>
    <n v="32"/>
    <n v="66"/>
    <n v="1987"/>
    <n v="8"/>
    <s v="Male"/>
    <s v="41 Plum Boulevard"/>
    <n v="37.96"/>
    <n v="-76.510000000000005"/>
    <n v="12018"/>
    <n v="24505"/>
    <n v="52405"/>
    <n v="759"/>
    <n v="1"/>
    <d v="1905-07-15T00:00:00"/>
    <n v="4"/>
    <n v="11"/>
    <d v="2023-04-11T00:00:00"/>
    <x v="0"/>
  </r>
  <r>
    <n v="1586"/>
    <n v="43"/>
    <n v="65"/>
    <n v="1977"/>
    <n v="1"/>
    <s v="Male"/>
    <s v="2974 Grant Avenue"/>
    <n v="40.659999999999997"/>
    <n v="-73.7"/>
    <n v="27778"/>
    <n v="56640"/>
    <n v="104134"/>
    <n v="672"/>
    <n v="4"/>
    <d v="1905-07-14T00:00:00"/>
    <n v="2"/>
    <n v="25"/>
    <d v="2022-02-25T00:00:00"/>
    <x v="30"/>
  </r>
  <r>
    <n v="1286"/>
    <n v="53"/>
    <n v="67"/>
    <n v="1966"/>
    <n v="10"/>
    <s v="Female"/>
    <s v="456 Lincoln Boulevard"/>
    <n v="42.76"/>
    <n v="-78.739999999999995"/>
    <n v="30202"/>
    <n v="61578"/>
    <n v="85383"/>
    <n v="602"/>
    <n v="2"/>
    <d v="1905-07-15T00:00:00"/>
    <n v="5"/>
    <n v="17"/>
    <d v="2023-05-17T00:00:00"/>
    <x v="22"/>
  </r>
  <r>
    <n v="719"/>
    <n v="53"/>
    <n v="66"/>
    <n v="1966"/>
    <n v="11"/>
    <s v="Female"/>
    <s v="1959 Forest Street"/>
    <n v="42.27"/>
    <n v="-89.06"/>
    <n v="24589"/>
    <n v="50139"/>
    <n v="109623"/>
    <n v="767"/>
    <n v="3"/>
    <d v="1905-07-14T00:00:00"/>
    <n v="7"/>
    <n v="24"/>
    <d v="2022-07-24T00:00:00"/>
    <x v="19"/>
  </r>
  <r>
    <n v="1469"/>
    <n v="21"/>
    <n v="68"/>
    <n v="1998"/>
    <n v="12"/>
    <s v="Male"/>
    <s v="74 Hill Avenue"/>
    <n v="39.119999999999997"/>
    <n v="-97.7"/>
    <n v="16990"/>
    <n v="34646"/>
    <n v="54205"/>
    <n v="759"/>
    <n v="1"/>
    <d v="1905-07-15T00:00:00"/>
    <n v="6"/>
    <n v="23"/>
    <d v="2023-06-23T00:00:00"/>
    <x v="18"/>
  </r>
  <r>
    <n v="930"/>
    <n v="22"/>
    <n v="65"/>
    <n v="1998"/>
    <n v="1"/>
    <s v="Male"/>
    <s v="5274 Martin Luther King Lane"/>
    <n v="32.75"/>
    <n v="-97.33"/>
    <n v="12274"/>
    <n v="25024"/>
    <n v="29227"/>
    <n v="691"/>
    <n v="2"/>
    <d v="1905-07-13T00:00:00"/>
    <n v="3"/>
    <n v="28"/>
    <d v="2021-03-28T00:00:00"/>
    <x v="31"/>
  </r>
  <r>
    <n v="1814"/>
    <n v="41"/>
    <n v="68"/>
    <n v="1979"/>
    <n v="1"/>
    <s v="Female"/>
    <s v="136 South Street"/>
    <n v="41.83"/>
    <n v="-87.68"/>
    <n v="16114"/>
    <n v="32856"/>
    <n v="26535"/>
    <n v="703"/>
    <n v="3"/>
    <d v="1905-07-14T00:00:00"/>
    <n v="5"/>
    <n v="6"/>
    <d v="2022-05-06T00:00:00"/>
    <x v="3"/>
  </r>
  <r>
    <n v="1723"/>
    <n v="41"/>
    <n v="66"/>
    <n v="1978"/>
    <n v="10"/>
    <s v="Female"/>
    <s v="560 Summit Street"/>
    <n v="39.159999999999997"/>
    <n v="-89.48"/>
    <n v="17696"/>
    <n v="36080"/>
    <n v="80443"/>
    <n v="839"/>
    <n v="3"/>
    <d v="1905-07-14T00:00:00"/>
    <n v="8"/>
    <n v="25"/>
    <d v="2022-08-25T00:00:00"/>
    <x v="4"/>
  </r>
  <r>
    <n v="1377"/>
    <n v="32"/>
    <n v="68"/>
    <n v="1987"/>
    <n v="11"/>
    <s v="Female"/>
    <s v="593 Washington Drive"/>
    <n v="32.909999999999997"/>
    <n v="-96.62"/>
    <n v="14535"/>
    <n v="29637"/>
    <n v="56446"/>
    <n v="569"/>
    <n v="3"/>
    <d v="1905-07-15T00:00:00"/>
    <n v="9"/>
    <n v="24"/>
    <d v="2023-09-24T00:00:00"/>
    <x v="20"/>
  </r>
  <r>
    <n v="470"/>
    <n v="56"/>
    <n v="65"/>
    <n v="1964"/>
    <n v="2"/>
    <s v="Male"/>
    <s v="281 Martin Luther King Avenue"/>
    <n v="35.14"/>
    <n v="-96.49"/>
    <n v="14004"/>
    <n v="28553"/>
    <n v="94214"/>
    <n v="747"/>
    <n v="3"/>
    <d v="1905-07-15T00:00:00"/>
    <n v="10"/>
    <n v="12"/>
    <d v="2023-10-12T00:00:00"/>
    <x v="5"/>
  </r>
  <r>
    <n v="1804"/>
    <n v="18"/>
    <n v="65"/>
    <n v="2001"/>
    <n v="9"/>
    <s v="Male"/>
    <s v="1335 Norfolk Drive"/>
    <n v="41.56"/>
    <n v="-70.55"/>
    <n v="21335"/>
    <n v="43499"/>
    <n v="108468"/>
    <n v="701"/>
    <n v="4"/>
    <d v="1905-07-15T00:00:00"/>
    <n v="5"/>
    <n v="1"/>
    <d v="2023-05-01T00:00:00"/>
    <x v="22"/>
  </r>
  <r>
    <n v="229"/>
    <n v="35"/>
    <n v="57"/>
    <n v="1984"/>
    <n v="6"/>
    <s v="Female"/>
    <s v="47428 First Boulevard"/>
    <n v="41.8"/>
    <n v="-91.49"/>
    <n v="29059"/>
    <n v="59248"/>
    <n v="173887"/>
    <n v="725"/>
    <n v="5"/>
    <d v="1905-07-14T00:00:00"/>
    <n v="11"/>
    <n v="4"/>
    <d v="2022-11-04T00:00:00"/>
    <x v="17"/>
  </r>
  <r>
    <n v="1512"/>
    <n v="44"/>
    <n v="65"/>
    <n v="1975"/>
    <n v="6"/>
    <s v="Male"/>
    <s v="6995 North Drive"/>
    <n v="39.770000000000003"/>
    <n v="-86.14"/>
    <n v="32865"/>
    <n v="67008"/>
    <n v="81402"/>
    <n v="778"/>
    <n v="8"/>
    <d v="1905-07-14T00:00:00"/>
    <n v="9"/>
    <n v="10"/>
    <d v="2022-09-10T00:00:00"/>
    <x v="34"/>
  </r>
  <r>
    <n v="1543"/>
    <n v="31"/>
    <n v="68"/>
    <n v="1988"/>
    <n v="10"/>
    <s v="Female"/>
    <s v="5857 12th Avenue"/>
    <n v="34.14"/>
    <n v="-118.46"/>
    <n v="51976"/>
    <n v="105963"/>
    <n v="106266"/>
    <n v="684"/>
    <n v="4"/>
    <d v="1905-07-14T00:00:00"/>
    <n v="4"/>
    <n v="10"/>
    <d v="2022-04-10T00:00:00"/>
    <x v="35"/>
  </r>
  <r>
    <n v="147"/>
    <n v="30"/>
    <n v="66"/>
    <n v="1989"/>
    <n v="4"/>
    <s v="Male"/>
    <s v="4096 Sussex Avenue"/>
    <n v="32.35"/>
    <n v="-86.28"/>
    <n v="27653"/>
    <n v="56383"/>
    <n v="130152"/>
    <n v="800"/>
    <n v="4"/>
    <d v="1905-07-13T00:00:00"/>
    <n v="3"/>
    <n v="2"/>
    <d v="2021-03-02T00:00:00"/>
    <x v="31"/>
  </r>
  <r>
    <n v="1941"/>
    <n v="38"/>
    <n v="78"/>
    <n v="1981"/>
    <n v="8"/>
    <s v="Male"/>
    <s v="2867 Federal Drive"/>
    <n v="33.14"/>
    <n v="-95.95"/>
    <n v="18934"/>
    <n v="38609"/>
    <n v="27463"/>
    <n v="740"/>
    <n v="3"/>
    <d v="1905-07-14T00:00:00"/>
    <n v="4"/>
    <n v="18"/>
    <d v="2022-04-18T00:00:00"/>
    <x v="35"/>
  </r>
  <r>
    <n v="901"/>
    <n v="48"/>
    <n v="66"/>
    <n v="1971"/>
    <n v="9"/>
    <s v="Male"/>
    <s v="96 11th Street"/>
    <n v="30.44"/>
    <n v="-87.18"/>
    <n v="17987"/>
    <n v="36671"/>
    <n v="39882"/>
    <n v="850"/>
    <n v="3"/>
    <d v="1905-07-15T00:00:00"/>
    <n v="8"/>
    <n v="14"/>
    <d v="2023-08-14T00:00:00"/>
    <x v="25"/>
  </r>
  <r>
    <n v="191"/>
    <n v="28"/>
    <n v="65"/>
    <n v="1991"/>
    <n v="10"/>
    <s v="Male"/>
    <s v="654 Elm Drive"/>
    <n v="33.71"/>
    <n v="-84.53"/>
    <n v="19550"/>
    <n v="39860"/>
    <n v="112825"/>
    <n v="728"/>
    <n v="1"/>
    <d v="1905-07-14T00:00:00"/>
    <n v="5"/>
    <n v="19"/>
    <d v="2022-05-19T00:00:00"/>
    <x v="3"/>
  </r>
  <r>
    <n v="12"/>
    <n v="18"/>
    <n v="63"/>
    <n v="2002"/>
    <n v="2"/>
    <s v="Female"/>
    <s v="345 George Avenue"/>
    <n v="38.06"/>
    <n v="-78.900000000000006"/>
    <n v="18531"/>
    <n v="37785"/>
    <n v="58187"/>
    <n v="748"/>
    <n v="1"/>
    <d v="1905-07-14T00:00:00"/>
    <n v="1"/>
    <n v="2"/>
    <d v="2022-01-02T00:00:00"/>
    <x v="32"/>
  </r>
  <r>
    <n v="1828"/>
    <n v="50"/>
    <n v="68"/>
    <n v="1969"/>
    <n v="6"/>
    <s v="Male"/>
    <s v="35 Hillside Drive"/>
    <n v="41.83"/>
    <n v="-87.68"/>
    <n v="0"/>
    <n v="2466"/>
    <n v="5521"/>
    <n v="711"/>
    <n v="2"/>
    <d v="1905-07-15T00:00:00"/>
    <n v="6"/>
    <n v="7"/>
    <d v="2023-06-07T00:00:00"/>
    <x v="18"/>
  </r>
  <r>
    <n v="29"/>
    <n v="68"/>
    <n v="60"/>
    <n v="1951"/>
    <n v="8"/>
    <s v="Female"/>
    <s v="318 Spruce Boulevard"/>
    <n v="42.47"/>
    <n v="-70.959999999999994"/>
    <n v="18682"/>
    <n v="27358"/>
    <n v="13557"/>
    <n v="665"/>
    <n v="2"/>
    <d v="1905-07-14T00:00:00"/>
    <n v="11"/>
    <n v="1"/>
    <d v="2022-11-01T00:00:00"/>
    <x v="17"/>
  </r>
  <r>
    <n v="181"/>
    <n v="26"/>
    <n v="65"/>
    <n v="1994"/>
    <n v="1"/>
    <s v="Female"/>
    <s v="118 12th Avenue"/>
    <n v="33.86"/>
    <n v="-84.68"/>
    <n v="25025"/>
    <n v="51024"/>
    <n v="181184"/>
    <n v="602"/>
    <n v="1"/>
    <d v="1905-07-15T00:00:00"/>
    <n v="2"/>
    <n v="22"/>
    <d v="2023-02-22T00:00:00"/>
    <x v="13"/>
  </r>
  <r>
    <n v="995"/>
    <n v="40"/>
    <n v="64"/>
    <n v="1979"/>
    <n v="5"/>
    <s v="Female"/>
    <s v="1752 Martin Luther King Avenue"/>
    <n v="35.46"/>
    <n v="-97.51"/>
    <n v="49868"/>
    <n v="101679"/>
    <n v="307856"/>
    <n v="592"/>
    <n v="1"/>
    <d v="1905-07-14T00:00:00"/>
    <n v="6"/>
    <n v="24"/>
    <d v="2022-06-24T00:00:00"/>
    <x v="2"/>
  </r>
  <r>
    <n v="1218"/>
    <n v="20"/>
    <n v="71"/>
    <n v="1999"/>
    <n v="6"/>
    <s v="Male"/>
    <s v="982 Plum Boulevard"/>
    <n v="33.92"/>
    <n v="-118.2"/>
    <n v="13632"/>
    <n v="27801"/>
    <n v="0"/>
    <n v="754"/>
    <n v="1"/>
    <d v="1905-07-15T00:00:00"/>
    <n v="3"/>
    <n v="25"/>
    <d v="2023-03-25T00:00:00"/>
    <x v="8"/>
  </r>
  <r>
    <n v="186"/>
    <n v="61"/>
    <n v="69"/>
    <n v="1958"/>
    <n v="11"/>
    <s v="Female"/>
    <s v="49 Bayview Lane"/>
    <n v="36.1"/>
    <n v="-115.02"/>
    <n v="18897"/>
    <n v="38536"/>
    <n v="72299"/>
    <n v="705"/>
    <n v="1"/>
    <d v="1905-07-15T00:00:00"/>
    <n v="2"/>
    <n v="22"/>
    <d v="2023-02-22T00:00:00"/>
    <x v="13"/>
  </r>
  <r>
    <n v="171"/>
    <n v="43"/>
    <n v="70"/>
    <n v="1976"/>
    <n v="5"/>
    <s v="Female"/>
    <s v="5194 Grant Street"/>
    <n v="34.83"/>
    <n v="-82.37"/>
    <n v="24314"/>
    <n v="49577"/>
    <n v="142314"/>
    <n v="694"/>
    <n v="3"/>
    <d v="1905-07-14T00:00:00"/>
    <n v="1"/>
    <n v="24"/>
    <d v="2022-01-24T00:00:00"/>
    <x v="32"/>
  </r>
  <r>
    <n v="1401"/>
    <n v="24"/>
    <n v="71"/>
    <n v="1995"/>
    <n v="11"/>
    <s v="Male"/>
    <s v="9713 Fourth Lane"/>
    <n v="36.81"/>
    <n v="-119.75"/>
    <n v="17985"/>
    <n v="36672"/>
    <n v="49660"/>
    <n v="739"/>
    <n v="2"/>
    <d v="1905-07-14T00:00:00"/>
    <n v="3"/>
    <n v="2"/>
    <d v="2022-03-02T00:00:00"/>
    <x v="10"/>
  </r>
  <r>
    <n v="1314"/>
    <n v="43"/>
    <n v="70"/>
    <n v="1976"/>
    <n v="11"/>
    <s v="Male"/>
    <s v="857 Jefferson Avenue"/>
    <n v="29.7"/>
    <n v="-98.11"/>
    <n v="19325"/>
    <n v="39404"/>
    <n v="71859"/>
    <n v="723"/>
    <n v="5"/>
    <d v="1905-07-14T00:00:00"/>
    <n v="5"/>
    <n v="10"/>
    <d v="2022-05-10T00:00:00"/>
    <x v="3"/>
  </r>
  <r>
    <n v="1560"/>
    <n v="61"/>
    <n v="60"/>
    <n v="1958"/>
    <n v="5"/>
    <s v="Female"/>
    <s v="1861 Fourth Boulevard"/>
    <n v="42.61"/>
    <n v="-94.14"/>
    <n v="18849"/>
    <n v="18452"/>
    <n v="16827"/>
    <n v="741"/>
    <n v="6"/>
    <d v="1905-07-13T00:00:00"/>
    <n v="6"/>
    <n v="4"/>
    <d v="2021-06-04T00:00:00"/>
    <x v="11"/>
  </r>
  <r>
    <n v="613"/>
    <n v="39"/>
    <n v="69"/>
    <n v="1980"/>
    <n v="9"/>
    <s v="Female"/>
    <s v="7549 Fourth Lane"/>
    <n v="41.87"/>
    <n v="-88.01"/>
    <n v="27741"/>
    <n v="56562"/>
    <n v="111495"/>
    <n v="712"/>
    <n v="4"/>
    <d v="1905-07-13T00:00:00"/>
    <n v="2"/>
    <n v="1"/>
    <d v="2021-02-01T00:00:00"/>
    <x v="7"/>
  </r>
  <r>
    <n v="346"/>
    <n v="90"/>
    <n v="74"/>
    <n v="1929"/>
    <n v="11"/>
    <s v="Female"/>
    <s v="495 Ocean View Lane"/>
    <n v="34.43"/>
    <n v="-119.68"/>
    <n v="25249"/>
    <n v="48580"/>
    <n v="1785"/>
    <n v="687"/>
    <n v="7"/>
    <d v="1905-07-15T00:00:00"/>
    <n v="6"/>
    <n v="24"/>
    <d v="2023-06-24T00:00:00"/>
    <x v="18"/>
  </r>
  <r>
    <n v="812"/>
    <n v="41"/>
    <n v="67"/>
    <n v="1978"/>
    <n v="4"/>
    <s v="Female"/>
    <s v="6946 Park Drive"/>
    <n v="42.78"/>
    <n v="-72.48"/>
    <n v="20338"/>
    <n v="41469"/>
    <n v="119423"/>
    <n v="659"/>
    <n v="1"/>
    <d v="1905-07-15T00:00:00"/>
    <n v="5"/>
    <n v="4"/>
    <d v="2023-05-04T00:00:00"/>
    <x v="22"/>
  </r>
  <r>
    <n v="13"/>
    <n v="52"/>
    <n v="61"/>
    <n v="1967"/>
    <n v="6"/>
    <s v="Female"/>
    <s v="4222 Ocean View Drive"/>
    <n v="37.89"/>
    <n v="-85.96"/>
    <n v="15879"/>
    <n v="32378"/>
    <n v="65919"/>
    <n v="588"/>
    <n v="4"/>
    <d v="1905-07-14T00:00:00"/>
    <n v="8"/>
    <n v="23"/>
    <d v="2022-08-23T00:00:00"/>
    <x v="4"/>
  </r>
  <r>
    <n v="602"/>
    <n v="57"/>
    <n v="67"/>
    <n v="1963"/>
    <n v="1"/>
    <s v="Male"/>
    <s v="46 South Street"/>
    <n v="36.340000000000003"/>
    <n v="-79.67"/>
    <n v="16888"/>
    <n v="34437"/>
    <n v="0"/>
    <n v="681"/>
    <n v="4"/>
    <d v="1905-07-15T00:00:00"/>
    <n v="10"/>
    <n v="23"/>
    <d v="2023-10-23T00:00:00"/>
    <x v="5"/>
  </r>
  <r>
    <n v="657"/>
    <n v="83"/>
    <n v="68"/>
    <n v="1936"/>
    <n v="11"/>
    <s v="Female"/>
    <s v="2780 Martin Luther King Drive"/>
    <n v="44.45"/>
    <n v="-95.78"/>
    <n v="20697"/>
    <n v="33897"/>
    <n v="533"/>
    <n v="705"/>
    <n v="4"/>
    <d v="1905-07-15T00:00:00"/>
    <n v="6"/>
    <n v="6"/>
    <d v="2023-06-06T00:00:00"/>
    <x v="18"/>
  </r>
  <r>
    <n v="909"/>
    <n v="38"/>
    <n v="64"/>
    <n v="1981"/>
    <n v="5"/>
    <s v="Male"/>
    <s v="215 Ocean View Drive"/>
    <n v="47.11"/>
    <n v="-122.76"/>
    <n v="24044"/>
    <n v="49023"/>
    <n v="66148"/>
    <n v="583"/>
    <n v="5"/>
    <d v="1905-07-15T00:00:00"/>
    <n v="3"/>
    <n v="16"/>
    <d v="2023-03-16T00:00:00"/>
    <x v="8"/>
  </r>
  <r>
    <n v="183"/>
    <n v="24"/>
    <n v="65"/>
    <n v="1995"/>
    <n v="12"/>
    <s v="Female"/>
    <s v="84 Second Lane"/>
    <n v="41.83"/>
    <n v="-87.68"/>
    <n v="18937"/>
    <n v="38609"/>
    <n v="39867"/>
    <n v="798"/>
    <n v="3"/>
    <d v="1905-07-14T00:00:00"/>
    <n v="4"/>
    <n v="4"/>
    <d v="2022-04-04T00:00:00"/>
    <x v="35"/>
  </r>
  <r>
    <n v="1792"/>
    <n v="18"/>
    <n v="68"/>
    <n v="2001"/>
    <n v="11"/>
    <s v="Female"/>
    <s v="1987 Hillside Lane"/>
    <n v="44.02"/>
    <n v="-72.23"/>
    <n v="15062"/>
    <n v="30712"/>
    <n v="38054"/>
    <n v="723"/>
    <n v="2"/>
    <d v="1905-07-15T00:00:00"/>
    <n v="1"/>
    <n v="15"/>
    <d v="2023-01-15T00:00:00"/>
    <x v="28"/>
  </r>
  <r>
    <n v="1599"/>
    <n v="22"/>
    <n v="68"/>
    <n v="1997"/>
    <n v="7"/>
    <s v="Male"/>
    <s v="71 Madison Street"/>
    <n v="31.84"/>
    <n v="-106.43"/>
    <n v="16011"/>
    <n v="32645"/>
    <n v="59851"/>
    <n v="790"/>
    <n v="3"/>
    <d v="1905-07-14T00:00:00"/>
    <n v="2"/>
    <n v="16"/>
    <d v="2022-02-16T00:00:00"/>
    <x v="30"/>
  </r>
  <r>
    <n v="1267"/>
    <n v="81"/>
    <n v="65"/>
    <n v="1938"/>
    <n v="10"/>
    <s v="Female"/>
    <s v="9574 Ocean Drive"/>
    <n v="47.83"/>
    <n v="-122.32"/>
    <n v="28248"/>
    <n v="31912"/>
    <n v="2182"/>
    <n v="630"/>
    <n v="4"/>
    <d v="1905-07-15T00:00:00"/>
    <n v="12"/>
    <n v="3"/>
    <d v="2023-12-03T00:00:00"/>
    <x v="1"/>
  </r>
  <r>
    <n v="411"/>
    <n v="30"/>
    <n v="67"/>
    <n v="1990"/>
    <n v="1"/>
    <s v="Male"/>
    <s v="649 Sussex Street"/>
    <n v="43.97"/>
    <n v="-75.91"/>
    <n v="18401"/>
    <n v="37521"/>
    <n v="65701"/>
    <n v="775"/>
    <n v="2"/>
    <d v="1905-07-15T00:00:00"/>
    <n v="1"/>
    <n v="23"/>
    <d v="2023-01-23T00:00:00"/>
    <x v="28"/>
  </r>
  <r>
    <n v="350"/>
    <n v="62"/>
    <n v="70"/>
    <n v="1957"/>
    <n v="8"/>
    <s v="Female"/>
    <s v="102 Seventh Avenue"/>
    <n v="39.14"/>
    <n v="-76.77"/>
    <n v="28673"/>
    <n v="58463"/>
    <n v="141151"/>
    <n v="737"/>
    <n v="4"/>
    <d v="1905-07-13T00:00:00"/>
    <n v="12"/>
    <n v="16"/>
    <d v="2021-12-16T00:00:00"/>
    <x v="12"/>
  </r>
  <r>
    <n v="1323"/>
    <n v="36"/>
    <n v="68"/>
    <n v="1983"/>
    <n v="3"/>
    <s v="Female"/>
    <s v="28 Second Boulevard"/>
    <n v="32.340000000000003"/>
    <n v="-108.7"/>
    <n v="15407"/>
    <n v="31414"/>
    <n v="42233"/>
    <n v="719"/>
    <n v="4"/>
    <d v="1905-07-15T00:00:00"/>
    <n v="6"/>
    <n v="14"/>
    <d v="2023-06-14T00:00:00"/>
    <x v="18"/>
  </r>
  <r>
    <n v="934"/>
    <n v="32"/>
    <n v="63"/>
    <n v="1987"/>
    <n v="12"/>
    <s v="Female"/>
    <s v="2017 Ninth Drive"/>
    <n v="42.38"/>
    <n v="-76.39"/>
    <n v="20159"/>
    <n v="41106"/>
    <n v="106963"/>
    <n v="762"/>
    <n v="3"/>
    <d v="1905-07-13T00:00:00"/>
    <n v="9"/>
    <n v="22"/>
    <d v="2021-09-22T00:00:00"/>
    <x v="16"/>
  </r>
  <r>
    <n v="421"/>
    <n v="53"/>
    <n v="67"/>
    <n v="1967"/>
    <n v="1"/>
    <s v="Female"/>
    <s v="595 Valley Stream Drive"/>
    <n v="41.97"/>
    <n v="-91.66"/>
    <n v="22502"/>
    <n v="45876"/>
    <n v="58252"/>
    <n v="790"/>
    <n v="7"/>
    <d v="1905-07-14T00:00:00"/>
    <n v="1"/>
    <n v="24"/>
    <d v="2022-01-24T00:00:00"/>
    <x v="32"/>
  </r>
  <r>
    <n v="223"/>
    <n v="37"/>
    <n v="67"/>
    <n v="1982"/>
    <n v="10"/>
    <s v="Female"/>
    <s v="3748 Mountain View Drive"/>
    <n v="38.78"/>
    <n v="-121.37"/>
    <n v="28760"/>
    <n v="58637"/>
    <n v="87340"/>
    <n v="803"/>
    <n v="6"/>
    <d v="1905-07-15T00:00:00"/>
    <n v="8"/>
    <n v="27"/>
    <d v="2023-08-27T00:00:00"/>
    <x v="25"/>
  </r>
  <r>
    <n v="1402"/>
    <n v="35"/>
    <n v="63"/>
    <n v="1984"/>
    <n v="10"/>
    <s v="Male"/>
    <s v="626 Federal Drive"/>
    <n v="34.72"/>
    <n v="-92.35"/>
    <n v="47364"/>
    <n v="96574"/>
    <n v="265319"/>
    <n v="590"/>
    <n v="3"/>
    <d v="1905-07-14T00:00:00"/>
    <n v="7"/>
    <n v="19"/>
    <d v="2022-07-19T00:00:00"/>
    <x v="19"/>
  </r>
  <r>
    <n v="1650"/>
    <n v="18"/>
    <n v="67"/>
    <n v="2002"/>
    <n v="2"/>
    <s v="Male"/>
    <s v="701 Pine Drive"/>
    <n v="40.71"/>
    <n v="-74.06"/>
    <n v="21642"/>
    <n v="44128"/>
    <n v="142368"/>
    <n v="687"/>
    <n v="3"/>
    <d v="1905-07-14T00:00:00"/>
    <n v="11"/>
    <n v="13"/>
    <d v="2022-11-13T00:00:00"/>
    <x v="17"/>
  </r>
  <r>
    <n v="354"/>
    <n v="77"/>
    <n v="72"/>
    <n v="1942"/>
    <n v="8"/>
    <s v="Female"/>
    <s v="9 Plum Boulevard"/>
    <n v="38.86"/>
    <n v="-104.76"/>
    <n v="22185"/>
    <n v="31942"/>
    <n v="11845"/>
    <n v="713"/>
    <n v="6"/>
    <d v="1905-07-15T00:00:00"/>
    <n v="6"/>
    <n v="10"/>
    <d v="2023-06-10T00:00:00"/>
    <x v="18"/>
  </r>
  <r>
    <n v="314"/>
    <n v="27"/>
    <n v="66"/>
    <n v="1992"/>
    <n v="6"/>
    <s v="Male"/>
    <s v="1039 Bayview Drive"/>
    <n v="39"/>
    <n v="-77.400000000000006"/>
    <n v="28410"/>
    <n v="57927"/>
    <n v="87736"/>
    <n v="557"/>
    <n v="1"/>
    <d v="1905-07-14T00:00:00"/>
    <n v="5"/>
    <n v="21"/>
    <d v="2022-05-21T00:00:00"/>
    <x v="3"/>
  </r>
  <r>
    <n v="1457"/>
    <n v="20"/>
    <n v="66"/>
    <n v="1999"/>
    <n v="6"/>
    <s v="Male"/>
    <s v="11162 Oak Drive"/>
    <n v="41.57"/>
    <n v="-93.61"/>
    <n v="22425"/>
    <n v="45725"/>
    <n v="102164"/>
    <n v="688"/>
    <n v="4"/>
    <d v="1905-07-13T00:00:00"/>
    <n v="9"/>
    <n v="18"/>
    <d v="2021-09-18T00:00:00"/>
    <x v="16"/>
  </r>
  <r>
    <n v="1613"/>
    <n v="39"/>
    <n v="65"/>
    <n v="1980"/>
    <n v="12"/>
    <s v="Male"/>
    <s v="4784 Park Boulevard"/>
    <n v="44.44"/>
    <n v="-69.83"/>
    <n v="21647"/>
    <n v="44134"/>
    <n v="0"/>
    <n v="792"/>
    <n v="4"/>
    <d v="1905-07-13T00:00:00"/>
    <n v="11"/>
    <n v="4"/>
    <d v="2021-11-04T00:00:00"/>
    <x v="29"/>
  </r>
  <r>
    <n v="945"/>
    <n v="19"/>
    <n v="66"/>
    <n v="2001"/>
    <n v="2"/>
    <s v="Male"/>
    <s v="751 Birch Avenue"/>
    <n v="32.79"/>
    <n v="-117.25"/>
    <n v="27748"/>
    <n v="56579"/>
    <n v="79726"/>
    <n v="705"/>
    <n v="2"/>
    <d v="1905-07-14T00:00:00"/>
    <n v="11"/>
    <n v="23"/>
    <d v="2022-11-23T00:00:00"/>
    <x v="17"/>
  </r>
  <r>
    <n v="586"/>
    <n v="37"/>
    <n v="63"/>
    <n v="1983"/>
    <n v="2"/>
    <s v="Male"/>
    <s v="372 12th Boulevard"/>
    <n v="35.57"/>
    <n v="-82.54"/>
    <n v="22983"/>
    <n v="46864"/>
    <n v="58954"/>
    <n v="751"/>
    <n v="4"/>
    <d v="1905-07-14T00:00:00"/>
    <n v="5"/>
    <n v="22"/>
    <d v="2022-05-22T00:00:00"/>
    <x v="3"/>
  </r>
  <r>
    <n v="119"/>
    <n v="44"/>
    <n v="67"/>
    <n v="1975"/>
    <n v="9"/>
    <s v="Female"/>
    <s v="60 Little Creek Avenue"/>
    <n v="36.159999999999997"/>
    <n v="-115.28"/>
    <n v="27761"/>
    <n v="56605"/>
    <n v="87970"/>
    <n v="624"/>
    <n v="3"/>
    <d v="1905-07-15T00:00:00"/>
    <n v="5"/>
    <n v="13"/>
    <d v="2023-05-13T00:00:00"/>
    <x v="22"/>
  </r>
  <r>
    <n v="1312"/>
    <n v="31"/>
    <n v="66"/>
    <n v="1988"/>
    <n v="4"/>
    <s v="Female"/>
    <s v="5190 Grant Street"/>
    <n v="37.299999999999997"/>
    <n v="-121.8"/>
    <n v="25115"/>
    <n v="51209"/>
    <n v="76900"/>
    <n v="765"/>
    <n v="1"/>
    <d v="1905-07-13T00:00:00"/>
    <n v="1"/>
    <n v="7"/>
    <d v="2021-01-07T00:00:00"/>
    <x v="6"/>
  </r>
  <r>
    <n v="1529"/>
    <n v="51"/>
    <n v="69"/>
    <n v="1968"/>
    <n v="4"/>
    <s v="Male"/>
    <s v="310 Birch Avenue"/>
    <n v="26.23"/>
    <n v="-80.13"/>
    <n v="37424"/>
    <n v="76305"/>
    <n v="112785"/>
    <n v="692"/>
    <n v="3"/>
    <d v="1905-07-14T00:00:00"/>
    <n v="9"/>
    <n v="28"/>
    <d v="2022-09-28T00:00:00"/>
    <x v="34"/>
  </r>
  <r>
    <n v="326"/>
    <n v="18"/>
    <n v="61"/>
    <n v="2001"/>
    <n v="3"/>
    <s v="Male"/>
    <s v="644 Birch Avenue"/>
    <n v="40.26"/>
    <n v="-80.180000000000007"/>
    <n v="30076"/>
    <n v="61325"/>
    <n v="83899"/>
    <n v="652"/>
    <n v="1"/>
    <d v="1905-07-15T00:00:00"/>
    <n v="2"/>
    <n v="12"/>
    <d v="2023-02-12T00:00:00"/>
    <x v="13"/>
  </r>
  <r>
    <n v="1596"/>
    <n v="42"/>
    <n v="69"/>
    <n v="1977"/>
    <n v="3"/>
    <s v="Male"/>
    <s v="188 Washington Avenue"/>
    <n v="34.28"/>
    <n v="-118.44"/>
    <n v="15583"/>
    <n v="31772"/>
    <n v="17286"/>
    <n v="734"/>
    <n v="4"/>
    <d v="1905-07-15T00:00:00"/>
    <n v="3"/>
    <n v="27"/>
    <d v="2023-03-27T00:00:00"/>
    <x v="8"/>
  </r>
  <r>
    <n v="714"/>
    <n v="61"/>
    <n v="67"/>
    <n v="1958"/>
    <n v="10"/>
    <s v="Female"/>
    <s v="72 Second Street"/>
    <n v="45.34"/>
    <n v="-122.66"/>
    <n v="35992"/>
    <n v="73383"/>
    <n v="155191"/>
    <n v="760"/>
    <n v="2"/>
    <d v="1905-07-13T00:00:00"/>
    <n v="4"/>
    <n v="3"/>
    <d v="2021-04-03T00:00:00"/>
    <x v="26"/>
  </r>
  <r>
    <n v="887"/>
    <n v="55"/>
    <n v="66"/>
    <n v="1964"/>
    <n v="4"/>
    <s v="Male"/>
    <s v="3999 West Lane"/>
    <n v="42.25"/>
    <n v="-71.900000000000006"/>
    <n v="26137"/>
    <n v="53287"/>
    <n v="51026"/>
    <n v="816"/>
    <n v="4"/>
    <d v="1905-07-13T00:00:00"/>
    <n v="8"/>
    <n v="18"/>
    <d v="2021-08-18T00:00:00"/>
    <x v="23"/>
  </r>
  <r>
    <n v="1425"/>
    <n v="88"/>
    <n v="67"/>
    <n v="1931"/>
    <n v="4"/>
    <s v="Female"/>
    <s v="95 Sixth Avenue"/>
    <n v="35.33"/>
    <n v="-89.88"/>
    <n v="19115"/>
    <n v="19225"/>
    <n v="1644"/>
    <n v="809"/>
    <n v="8"/>
    <d v="1905-07-14T00:00:00"/>
    <n v="9"/>
    <n v="10"/>
    <d v="2022-09-10T00:00:00"/>
    <x v="34"/>
  </r>
  <r>
    <n v="1645"/>
    <n v="62"/>
    <n v="65"/>
    <n v="1957"/>
    <n v="11"/>
    <s v="Female"/>
    <s v="58 Federal Lane"/>
    <n v="41.47"/>
    <n v="-81.849999999999994"/>
    <n v="29692"/>
    <n v="60541"/>
    <n v="160456"/>
    <n v="716"/>
    <n v="3"/>
    <d v="1905-07-15T00:00:00"/>
    <n v="4"/>
    <n v="27"/>
    <d v="2023-04-27T00:00:00"/>
    <x v="0"/>
  </r>
  <r>
    <n v="1863"/>
    <n v="44"/>
    <n v="61"/>
    <n v="1975"/>
    <n v="12"/>
    <s v="Female"/>
    <s v="25 Hill Drive"/>
    <n v="42.29"/>
    <n v="-85.22"/>
    <n v="21639"/>
    <n v="44124"/>
    <n v="107162"/>
    <n v="850"/>
    <n v="1"/>
    <d v="1905-07-13T00:00:00"/>
    <n v="5"/>
    <n v="5"/>
    <d v="2021-05-05T00:00:00"/>
    <x v="9"/>
  </r>
  <r>
    <n v="1576"/>
    <n v="88"/>
    <n v="65"/>
    <n v="1932"/>
    <n v="1"/>
    <s v="Female"/>
    <s v="2947 Lake Lane"/>
    <n v="42.66"/>
    <n v="-83.38"/>
    <n v="24578"/>
    <n v="36764"/>
    <n v="839"/>
    <n v="712"/>
    <n v="8"/>
    <d v="1905-07-15T00:00:00"/>
    <n v="12"/>
    <n v="24"/>
    <d v="2023-12-24T00:00:00"/>
    <x v="1"/>
  </r>
  <r>
    <n v="1268"/>
    <n v="47"/>
    <n v="63"/>
    <n v="1972"/>
    <n v="9"/>
    <s v="Male"/>
    <s v="857 Catherine Avenue"/>
    <n v="34.200000000000003"/>
    <n v="-86.15"/>
    <n v="14516"/>
    <n v="29597"/>
    <n v="44388"/>
    <n v="513"/>
    <n v="4"/>
    <d v="1905-07-14T00:00:00"/>
    <n v="6"/>
    <n v="17"/>
    <d v="2022-06-17T00:00:00"/>
    <x v="2"/>
  </r>
  <r>
    <n v="1565"/>
    <n v="37"/>
    <n v="66"/>
    <n v="1983"/>
    <n v="1"/>
    <s v="Female"/>
    <s v="33 Mill Street"/>
    <n v="39.090000000000003"/>
    <n v="-84.51"/>
    <n v="18959"/>
    <n v="38656"/>
    <n v="47523"/>
    <n v="584"/>
    <n v="1"/>
    <d v="1905-07-13T00:00:00"/>
    <n v="5"/>
    <n v="3"/>
    <d v="2021-05-03T00:00:00"/>
    <x v="9"/>
  </r>
  <r>
    <n v="1842"/>
    <n v="45"/>
    <n v="64"/>
    <n v="1974"/>
    <n v="10"/>
    <s v="Male"/>
    <s v="41307 Main Lane"/>
    <n v="35.11"/>
    <n v="-106.62"/>
    <n v="15385"/>
    <n v="31373"/>
    <n v="58481"/>
    <n v="637"/>
    <n v="2"/>
    <d v="1905-07-14T00:00:00"/>
    <n v="8"/>
    <n v="4"/>
    <d v="2022-08-04T00:00:00"/>
    <x v="4"/>
  </r>
  <r>
    <n v="664"/>
    <n v="22"/>
    <n v="68"/>
    <n v="1997"/>
    <n v="4"/>
    <s v="Female"/>
    <s v="751 Fifth Street"/>
    <n v="40.86"/>
    <n v="-76.78"/>
    <n v="16519"/>
    <n v="33681"/>
    <n v="78326"/>
    <n v="697"/>
    <n v="2"/>
    <d v="1905-07-15T00:00:00"/>
    <n v="10"/>
    <n v="7"/>
    <d v="2023-10-07T00:00:00"/>
    <x v="5"/>
  </r>
  <r>
    <n v="485"/>
    <n v="39"/>
    <n v="64"/>
    <n v="1980"/>
    <n v="10"/>
    <s v="Male"/>
    <s v="6889 Summit Lane"/>
    <n v="35.479999999999997"/>
    <n v="-120.92"/>
    <n v="18740"/>
    <n v="38211"/>
    <n v="84427"/>
    <n v="665"/>
    <n v="2"/>
    <d v="1905-07-14T00:00:00"/>
    <n v="4"/>
    <n v="17"/>
    <d v="2022-04-17T00:00:00"/>
    <x v="35"/>
  </r>
  <r>
    <n v="244"/>
    <n v="40"/>
    <n v="62"/>
    <n v="1979"/>
    <n v="7"/>
    <s v="Female"/>
    <s v="8100 Hill Avenue"/>
    <n v="30.58"/>
    <n v="-84.58"/>
    <n v="13144"/>
    <n v="26802"/>
    <n v="43444"/>
    <n v="638"/>
    <n v="2"/>
    <d v="1905-07-15T00:00:00"/>
    <n v="9"/>
    <n v="28"/>
    <d v="2023-09-28T00:00:00"/>
    <x v="20"/>
  </r>
  <r>
    <n v="145"/>
    <n v="58"/>
    <n v="65"/>
    <n v="1962"/>
    <n v="1"/>
    <s v="Female"/>
    <s v="645 Hillside Lane"/>
    <n v="36.18"/>
    <n v="-82.07"/>
    <n v="12427"/>
    <n v="25334"/>
    <n v="182"/>
    <n v="696"/>
    <n v="3"/>
    <d v="1905-07-13T00:00:00"/>
    <n v="12"/>
    <n v="11"/>
    <d v="2021-12-11T00:00:00"/>
    <x v="12"/>
  </r>
  <r>
    <n v="866"/>
    <n v="34"/>
    <n v="67"/>
    <n v="1985"/>
    <n v="3"/>
    <s v="Male"/>
    <s v="4591 Third Drive"/>
    <n v="40.43"/>
    <n v="-79.97"/>
    <n v="30361"/>
    <n v="61904"/>
    <n v="125358"/>
    <n v="639"/>
    <n v="3"/>
    <d v="1905-07-14T00:00:00"/>
    <n v="7"/>
    <n v="14"/>
    <d v="2022-07-14T00:00:00"/>
    <x v="19"/>
  </r>
  <r>
    <n v="1424"/>
    <n v="101"/>
    <n v="68"/>
    <n v="1918"/>
    <n v="5"/>
    <s v="Female"/>
    <s v="887 Third Boulevard"/>
    <n v="35.130000000000003"/>
    <n v="-112.99"/>
    <n v="13086"/>
    <n v="15348"/>
    <n v="1396"/>
    <n v="761"/>
    <n v="4"/>
    <d v="1905-07-13T00:00:00"/>
    <n v="8"/>
    <n v="18"/>
    <d v="2021-08-18T00:00:00"/>
    <x v="23"/>
  </r>
  <r>
    <n v="427"/>
    <n v="44"/>
    <n v="66"/>
    <n v="1975"/>
    <n v="11"/>
    <s v="Female"/>
    <s v="33 Pine Lane"/>
    <n v="36.15"/>
    <n v="-85.5"/>
    <n v="15955"/>
    <n v="32527"/>
    <n v="74331"/>
    <n v="705"/>
    <n v="3"/>
    <d v="1905-07-14T00:00:00"/>
    <n v="2"/>
    <n v="26"/>
    <d v="2022-02-26T00:00:00"/>
    <x v="30"/>
  </r>
  <r>
    <n v="684"/>
    <n v="51"/>
    <n v="63"/>
    <n v="1969"/>
    <n v="2"/>
    <s v="Male"/>
    <s v="1246 11th Boulevard"/>
    <n v="26.14"/>
    <n v="-80.13"/>
    <n v="21661"/>
    <n v="44170"/>
    <n v="90049"/>
    <n v="661"/>
    <n v="7"/>
    <d v="1905-07-14T00:00:00"/>
    <n v="8"/>
    <n v="24"/>
    <d v="2022-08-24T00:00:00"/>
    <x v="4"/>
  </r>
  <r>
    <n v="1643"/>
    <n v="28"/>
    <n v="64"/>
    <n v="1991"/>
    <n v="6"/>
    <s v="Female"/>
    <s v="233 Oak Drive"/>
    <n v="45.47"/>
    <n v="-122.37"/>
    <n v="22599"/>
    <n v="46077"/>
    <n v="101450"/>
    <n v="686"/>
    <n v="1"/>
    <d v="1905-07-13T00:00:00"/>
    <n v="11"/>
    <n v="23"/>
    <d v="2021-11-23T00:00:00"/>
    <x v="29"/>
  </r>
  <r>
    <n v="1300"/>
    <n v="58"/>
    <n v="66"/>
    <n v="1961"/>
    <n v="3"/>
    <s v="Male"/>
    <s v="4988 Ocean View Lane"/>
    <n v="31.13"/>
    <n v="-93.27"/>
    <n v="11324"/>
    <n v="23092"/>
    <n v="20545"/>
    <n v="752"/>
    <n v="4"/>
    <d v="1905-07-15T00:00:00"/>
    <n v="12"/>
    <n v="18"/>
    <d v="2023-12-18T00:00:00"/>
    <x v="1"/>
  </r>
  <r>
    <n v="283"/>
    <n v="19"/>
    <n v="69"/>
    <n v="2000"/>
    <n v="11"/>
    <s v="Male"/>
    <s v="74 Birch Avenue"/>
    <n v="40.75"/>
    <n v="-103.06"/>
    <n v="15064"/>
    <n v="30710"/>
    <n v="30956"/>
    <n v="680"/>
    <n v="2"/>
    <d v="1905-07-13T00:00:00"/>
    <n v="10"/>
    <n v="9"/>
    <d v="2021-10-09T00:00:00"/>
    <x v="24"/>
  </r>
  <r>
    <n v="355"/>
    <n v="22"/>
    <n v="62"/>
    <n v="1997"/>
    <n v="11"/>
    <s v="Female"/>
    <s v="415 Madison Boulevard"/>
    <n v="35.869999999999997"/>
    <n v="-96.05"/>
    <n v="19856"/>
    <n v="40491"/>
    <n v="81879"/>
    <n v="691"/>
    <n v="2"/>
    <d v="1905-07-13T00:00:00"/>
    <n v="11"/>
    <n v="7"/>
    <d v="2021-11-07T00:00:00"/>
    <x v="29"/>
  </r>
  <r>
    <n v="1669"/>
    <n v="44"/>
    <n v="62"/>
    <n v="1975"/>
    <n v="5"/>
    <s v="Male"/>
    <s v="6308 Maple Avenue"/>
    <n v="38.659999999999997"/>
    <n v="-121.62"/>
    <n v="25234"/>
    <n v="51454"/>
    <n v="151162"/>
    <n v="698"/>
    <n v="4"/>
    <d v="1905-07-14T00:00:00"/>
    <n v="3"/>
    <n v="18"/>
    <d v="2022-03-18T00:00:00"/>
    <x v="10"/>
  </r>
  <r>
    <n v="937"/>
    <n v="47"/>
    <n v="63"/>
    <n v="1973"/>
    <n v="1"/>
    <s v="Female"/>
    <s v="430 Sixth Avenue"/>
    <n v="41.01"/>
    <n v="-73.84"/>
    <n v="46169"/>
    <n v="94133"/>
    <n v="189899"/>
    <n v="603"/>
    <n v="1"/>
    <d v="1905-07-14T00:00:00"/>
    <n v="4"/>
    <n v="20"/>
    <d v="2022-04-20T00:00:00"/>
    <x v="35"/>
  </r>
  <r>
    <n v="845"/>
    <n v="58"/>
    <n v="72"/>
    <n v="1961"/>
    <n v="8"/>
    <s v="Male"/>
    <s v="860 Seventh Avenue"/>
    <n v="30.42"/>
    <n v="-86.61"/>
    <n v="18005"/>
    <n v="36710"/>
    <n v="116794"/>
    <n v="786"/>
    <n v="5"/>
    <d v="1905-07-14T00:00:00"/>
    <n v="5"/>
    <n v="14"/>
    <d v="2022-05-14T00:00:00"/>
    <x v="3"/>
  </r>
  <r>
    <n v="1518"/>
    <n v="62"/>
    <n v="70"/>
    <n v="1957"/>
    <n v="8"/>
    <s v="Male"/>
    <s v="313 Martin Luther King Boulevard"/>
    <n v="34.47"/>
    <n v="-86.8"/>
    <n v="18533"/>
    <n v="37785"/>
    <n v="81500"/>
    <n v="745"/>
    <n v="3"/>
    <d v="1905-07-15T00:00:00"/>
    <n v="5"/>
    <n v="8"/>
    <d v="2023-05-08T00:00:00"/>
    <x v="22"/>
  </r>
  <r>
    <n v="1591"/>
    <n v="58"/>
    <n v="66"/>
    <n v="1961"/>
    <n v="6"/>
    <s v="Female"/>
    <s v="2200 Third Drive"/>
    <n v="48.28"/>
    <n v="-122.62"/>
    <n v="16537"/>
    <n v="33717"/>
    <n v="58236"/>
    <n v="698"/>
    <n v="6"/>
    <d v="1905-07-14T00:00:00"/>
    <n v="9"/>
    <n v="2"/>
    <d v="2022-09-02T00:00:00"/>
    <x v="34"/>
  </r>
  <r>
    <n v="1172"/>
    <n v="50"/>
    <n v="64"/>
    <n v="1970"/>
    <n v="2"/>
    <s v="Male"/>
    <s v="5154 Sixth Avenue"/>
    <n v="38.020000000000003"/>
    <n v="-121.3"/>
    <n v="14709"/>
    <n v="29994"/>
    <n v="100834"/>
    <n v="769"/>
    <n v="1"/>
    <d v="1905-07-15T00:00:00"/>
    <n v="8"/>
    <n v="12"/>
    <d v="2023-08-12T00:00:00"/>
    <x v="25"/>
  </r>
  <r>
    <n v="1629"/>
    <n v="42"/>
    <n v="63"/>
    <n v="1977"/>
    <n v="6"/>
    <s v="Female"/>
    <s v="53789 Bayview Street"/>
    <n v="26.14"/>
    <n v="-80.13"/>
    <n v="14430"/>
    <n v="29422"/>
    <n v="58679"/>
    <n v="598"/>
    <n v="1"/>
    <d v="1905-07-14T00:00:00"/>
    <n v="12"/>
    <n v="1"/>
    <d v="2022-12-01T00:00:00"/>
    <x v="33"/>
  </r>
  <r>
    <n v="675"/>
    <n v="40"/>
    <n v="67"/>
    <n v="1980"/>
    <n v="1"/>
    <s v="Male"/>
    <s v="42 Martin Luther King Drive"/>
    <n v="39.92"/>
    <n v="-77.8"/>
    <n v="17405"/>
    <n v="35489"/>
    <n v="91995"/>
    <n v="724"/>
    <n v="5"/>
    <d v="1905-07-13T00:00:00"/>
    <n v="6"/>
    <n v="19"/>
    <d v="2021-06-19T00:00:00"/>
    <x v="11"/>
  </r>
  <r>
    <n v="577"/>
    <n v="28"/>
    <n v="65"/>
    <n v="1992"/>
    <n v="1"/>
    <s v="Female"/>
    <s v="769 Madison Drive"/>
    <n v="32.07"/>
    <n v="-110.92"/>
    <n v="16238"/>
    <n v="33106"/>
    <n v="108695"/>
    <n v="763"/>
    <n v="2"/>
    <d v="1905-07-14T00:00:00"/>
    <n v="11"/>
    <n v="1"/>
    <d v="2022-11-01T00:00:00"/>
    <x v="17"/>
  </r>
  <r>
    <n v="854"/>
    <n v="26"/>
    <n v="65"/>
    <n v="1994"/>
    <n v="2"/>
    <s v="Female"/>
    <s v="3716 North Boulevard"/>
    <n v="41.64"/>
    <n v="-88.44"/>
    <n v="29281"/>
    <n v="59699"/>
    <n v="71110"/>
    <n v="688"/>
    <n v="1"/>
    <d v="1905-07-14T00:00:00"/>
    <n v="1"/>
    <n v="17"/>
    <d v="2022-01-17T00:00:00"/>
    <x v="32"/>
  </r>
  <r>
    <n v="1261"/>
    <n v="58"/>
    <n v="70"/>
    <n v="1961"/>
    <n v="7"/>
    <s v="Male"/>
    <s v="610 Oak Street"/>
    <n v="45.54"/>
    <n v="-122.64"/>
    <n v="33737"/>
    <n v="68787"/>
    <n v="171854"/>
    <n v="527"/>
    <n v="1"/>
    <d v="1905-07-15T00:00:00"/>
    <n v="6"/>
    <n v="12"/>
    <d v="2023-06-12T00:00:00"/>
    <x v="18"/>
  </r>
  <r>
    <n v="1227"/>
    <n v="65"/>
    <n v="67"/>
    <n v="1954"/>
    <n v="11"/>
    <s v="Female"/>
    <s v="727 Eighth Lane"/>
    <n v="42.37"/>
    <n v="-83.46"/>
    <n v="33031"/>
    <n v="67344"/>
    <n v="7049"/>
    <n v="804"/>
    <n v="4"/>
    <d v="1905-07-15T00:00:00"/>
    <n v="4"/>
    <n v="15"/>
    <d v="2023-04-15T00:00:00"/>
    <x v="0"/>
  </r>
  <r>
    <n v="840"/>
    <n v="68"/>
    <n v="64"/>
    <n v="1952"/>
    <n v="1"/>
    <s v="Female"/>
    <s v="651 Fourth Avenue"/>
    <n v="37.74"/>
    <n v="-122.44"/>
    <n v="51692"/>
    <n v="88432"/>
    <n v="63075"/>
    <n v="694"/>
    <n v="6"/>
    <d v="1905-07-15T00:00:00"/>
    <n v="6"/>
    <n v="14"/>
    <d v="2023-06-14T00:00:00"/>
    <x v="18"/>
  </r>
  <r>
    <n v="733"/>
    <n v="36"/>
    <n v="68"/>
    <n v="1983"/>
    <n v="7"/>
    <s v="Male"/>
    <s v="895 Lexington Lane"/>
    <n v="31.49"/>
    <n v="-97.23"/>
    <n v="26061"/>
    <n v="53138"/>
    <n v="153374"/>
    <n v="606"/>
    <n v="4"/>
    <d v="1905-07-15T00:00:00"/>
    <n v="1"/>
    <n v="17"/>
    <d v="2023-01-17T00:00:00"/>
    <x v="28"/>
  </r>
  <r>
    <n v="454"/>
    <n v="88"/>
    <n v="65"/>
    <n v="1931"/>
    <n v="4"/>
    <s v="Female"/>
    <s v="9192 Birch Lane"/>
    <n v="46.87"/>
    <n v="-96.81"/>
    <n v="22214"/>
    <n v="38523"/>
    <n v="49"/>
    <n v="751"/>
    <n v="5"/>
    <d v="1905-07-14T00:00:00"/>
    <n v="1"/>
    <n v="4"/>
    <d v="2022-01-04T00:00:00"/>
    <x v="32"/>
  </r>
  <r>
    <n v="961"/>
    <n v="76"/>
    <n v="63"/>
    <n v="1944"/>
    <n v="2"/>
    <s v="Male"/>
    <s v="3031 Essex Street"/>
    <n v="28.2"/>
    <n v="-82.59"/>
    <n v="34909"/>
    <n v="26660"/>
    <n v="28332"/>
    <n v="721"/>
    <n v="4"/>
    <d v="1905-07-15T00:00:00"/>
    <n v="3"/>
    <n v="16"/>
    <d v="2023-03-16T00:00:00"/>
    <x v="8"/>
  </r>
  <r>
    <n v="768"/>
    <n v="53"/>
    <n v="67"/>
    <n v="1966"/>
    <n v="10"/>
    <s v="Female"/>
    <s v="709 River Lane"/>
    <n v="40.130000000000003"/>
    <n v="-75.06"/>
    <n v="34043"/>
    <n v="69412"/>
    <n v="177225"/>
    <n v="620"/>
    <n v="1"/>
    <d v="1905-07-13T00:00:00"/>
    <n v="3"/>
    <n v="8"/>
    <d v="2021-03-08T00:00:00"/>
    <x v="31"/>
  </r>
  <r>
    <n v="817"/>
    <n v="26"/>
    <n v="67"/>
    <n v="1993"/>
    <n v="5"/>
    <s v="Male"/>
    <s v="91 Lake Street"/>
    <n v="30.06"/>
    <n v="-89.93"/>
    <n v="32314"/>
    <n v="65888"/>
    <n v="162364"/>
    <n v="803"/>
    <n v="2"/>
    <d v="1905-07-15T00:00:00"/>
    <n v="10"/>
    <n v="4"/>
    <d v="2023-10-04T00:00:00"/>
    <x v="5"/>
  </r>
  <r>
    <n v="78"/>
    <n v="37"/>
    <n v="63"/>
    <n v="1983"/>
    <n v="1"/>
    <s v="Male"/>
    <s v="5320 Mountain View Street"/>
    <n v="33.950000000000003"/>
    <n v="-118.29"/>
    <n v="12362"/>
    <n v="25205"/>
    <n v="65179"/>
    <n v="688"/>
    <n v="1"/>
    <d v="1905-07-14T00:00:00"/>
    <n v="6"/>
    <n v="25"/>
    <d v="2022-06-25T00:00:00"/>
    <x v="2"/>
  </r>
  <r>
    <n v="1334"/>
    <n v="38"/>
    <n v="65"/>
    <n v="1981"/>
    <n v="4"/>
    <s v="Female"/>
    <s v="17 Tenth Avenue"/>
    <n v="43"/>
    <n v="-78.87"/>
    <n v="19433"/>
    <n v="39627"/>
    <n v="47793"/>
    <n v="718"/>
    <n v="4"/>
    <d v="1905-07-14T00:00:00"/>
    <n v="3"/>
    <n v="8"/>
    <d v="2022-03-08T00:00:00"/>
    <x v="10"/>
  </r>
  <r>
    <n v="1610"/>
    <n v="42"/>
    <n v="66"/>
    <n v="1978"/>
    <n v="1"/>
    <s v="Female"/>
    <s v="12150 Mill Boulevard"/>
    <n v="32.32"/>
    <n v="-90.2"/>
    <n v="13717"/>
    <n v="27967"/>
    <n v="50159"/>
    <n v="690"/>
    <n v="2"/>
    <d v="1905-07-15T00:00:00"/>
    <n v="10"/>
    <n v="14"/>
    <d v="2023-10-14T00:00:00"/>
    <x v="5"/>
  </r>
  <r>
    <n v="108"/>
    <n v="50"/>
    <n v="68"/>
    <n v="1969"/>
    <n v="11"/>
    <s v="Female"/>
    <s v="373 Sussex Drive"/>
    <n v="31.44"/>
    <n v="-93.45"/>
    <n v="18709"/>
    <n v="38142"/>
    <n v="0"/>
    <n v="768"/>
    <n v="4"/>
    <d v="1905-07-13T00:00:00"/>
    <n v="11"/>
    <n v="24"/>
    <d v="2021-11-24T00:00:00"/>
    <x v="29"/>
  </r>
  <r>
    <n v="1308"/>
    <n v="36"/>
    <n v="67"/>
    <n v="1984"/>
    <n v="2"/>
    <s v="Female"/>
    <s v="28 Lexington Drive"/>
    <n v="47.36"/>
    <n v="-122.1"/>
    <n v="28919"/>
    <n v="58964"/>
    <n v="71890"/>
    <n v="619"/>
    <n v="1"/>
    <d v="1905-07-14T00:00:00"/>
    <n v="3"/>
    <n v="18"/>
    <d v="2022-03-18T00:00:00"/>
    <x v="10"/>
  </r>
  <r>
    <n v="780"/>
    <n v="74"/>
    <n v="66"/>
    <n v="1945"/>
    <n v="11"/>
    <s v="Male"/>
    <s v="41 Rose Lane"/>
    <n v="42.35"/>
    <n v="-71.22"/>
    <n v="56720"/>
    <n v="58378"/>
    <n v="73124"/>
    <n v="652"/>
    <n v="1"/>
    <d v="1905-07-14T00:00:00"/>
    <n v="3"/>
    <n v="15"/>
    <d v="2022-03-15T00:00:00"/>
    <x v="10"/>
  </r>
  <r>
    <n v="1340"/>
    <n v="53"/>
    <n v="68"/>
    <n v="1966"/>
    <n v="8"/>
    <s v="Male"/>
    <s v="815 Hillside Drive"/>
    <n v="29.76"/>
    <n v="-95.38"/>
    <n v="26420"/>
    <n v="53872"/>
    <n v="64269"/>
    <n v="691"/>
    <n v="5"/>
    <d v="1905-07-15T00:00:00"/>
    <n v="10"/>
    <n v="28"/>
    <d v="2023-10-28T00:00:00"/>
    <x v="5"/>
  </r>
  <r>
    <n v="1888"/>
    <n v="75"/>
    <n v="59"/>
    <n v="1944"/>
    <n v="6"/>
    <s v="Female"/>
    <s v="7854 Plum Avenue"/>
    <n v="44.65"/>
    <n v="-93.17"/>
    <n v="28429"/>
    <n v="41513"/>
    <n v="15899"/>
    <n v="748"/>
    <n v="3"/>
    <d v="1905-07-15T00:00:00"/>
    <n v="7"/>
    <n v="18"/>
    <d v="2023-07-18T00:00:00"/>
    <x v="27"/>
  </r>
  <r>
    <n v="247"/>
    <n v="49"/>
    <n v="69"/>
    <n v="1970"/>
    <n v="7"/>
    <s v="Female"/>
    <s v="704 East Drive"/>
    <n v="30.21"/>
    <n v="-93.2"/>
    <n v="26772"/>
    <n v="54587"/>
    <n v="69070"/>
    <n v="761"/>
    <n v="6"/>
    <d v="1905-07-14T00:00:00"/>
    <n v="2"/>
    <n v="23"/>
    <d v="2022-02-23T00:00:00"/>
    <x v="30"/>
  </r>
  <r>
    <n v="238"/>
    <n v="22"/>
    <n v="62"/>
    <n v="1997"/>
    <n v="6"/>
    <s v="Male"/>
    <s v="9261 Little Creek Lane"/>
    <n v="41.41"/>
    <n v="-82.31"/>
    <n v="20400"/>
    <n v="41595"/>
    <n v="54451"/>
    <n v="675"/>
    <n v="1"/>
    <d v="1905-07-13T00:00:00"/>
    <n v="6"/>
    <n v="3"/>
    <d v="2021-06-03T00:00:00"/>
    <x v="11"/>
  </r>
  <r>
    <n v="915"/>
    <n v="44"/>
    <n v="64"/>
    <n v="1975"/>
    <n v="4"/>
    <s v="Male"/>
    <s v="936 Mill Street"/>
    <n v="43.08"/>
    <n v="-76.37"/>
    <n v="22047"/>
    <n v="44953"/>
    <n v="97076"/>
    <n v="728"/>
    <n v="1"/>
    <d v="1905-07-15T00:00:00"/>
    <n v="1"/>
    <n v="3"/>
    <d v="2023-01-03T00:00:00"/>
    <x v="28"/>
  </r>
  <r>
    <n v="1927"/>
    <n v="28"/>
    <n v="65"/>
    <n v="1991"/>
    <n v="5"/>
    <s v="Male"/>
    <s v="35 Sixth Boulevard"/>
    <n v="41.07"/>
    <n v="-85.13"/>
    <n v="17264"/>
    <n v="35199"/>
    <n v="68569"/>
    <n v="739"/>
    <n v="2"/>
    <d v="1905-07-13T00:00:00"/>
    <n v="1"/>
    <n v="24"/>
    <d v="2021-01-24T00:00:00"/>
    <x v="6"/>
  </r>
  <r>
    <n v="1658"/>
    <n v="28"/>
    <n v="59"/>
    <n v="1991"/>
    <n v="3"/>
    <s v="Female"/>
    <s v="8128 Hillside Avenue"/>
    <n v="41.84"/>
    <n v="-87.75"/>
    <n v="13891"/>
    <n v="28324"/>
    <n v="62363"/>
    <n v="695"/>
    <n v="2"/>
    <d v="1905-07-14T00:00:00"/>
    <n v="2"/>
    <n v="21"/>
    <d v="2022-02-21T00:00:00"/>
    <x v="30"/>
  </r>
  <r>
    <n v="1208"/>
    <n v="38"/>
    <n v="72"/>
    <n v="1981"/>
    <n v="9"/>
    <s v="Male"/>
    <s v="9541 Ocean View Drive"/>
    <n v="40.590000000000003"/>
    <n v="-77.569999999999993"/>
    <n v="16375"/>
    <n v="33387"/>
    <n v="69066"/>
    <n v="526"/>
    <n v="3"/>
    <d v="1905-07-13T00:00:00"/>
    <n v="7"/>
    <n v="14"/>
    <d v="2021-07-14T00:00:00"/>
    <x v="14"/>
  </r>
  <r>
    <n v="1255"/>
    <n v="24"/>
    <n v="67"/>
    <n v="1995"/>
    <n v="9"/>
    <s v="Male"/>
    <s v="9614 Ocean View Drive"/>
    <n v="35.369999999999997"/>
    <n v="-85.38"/>
    <n v="15209"/>
    <n v="31006"/>
    <n v="71031"/>
    <n v="681"/>
    <n v="2"/>
    <d v="1905-07-15T00:00:00"/>
    <n v="5"/>
    <n v="3"/>
    <d v="2023-05-03T00:00:00"/>
    <x v="22"/>
  </r>
  <r>
    <n v="85"/>
    <n v="29"/>
    <n v="60"/>
    <n v="1990"/>
    <n v="4"/>
    <s v="Male"/>
    <s v="8016 Norfolk Drive"/>
    <n v="34.92"/>
    <n v="-76.89"/>
    <n v="16006"/>
    <n v="32636"/>
    <n v="42290"/>
    <n v="782"/>
    <n v="1"/>
    <d v="1905-07-15T00:00:00"/>
    <n v="9"/>
    <n v="10"/>
    <d v="2023-09-10T00:00:00"/>
    <x v="20"/>
  </r>
  <r>
    <n v="1382"/>
    <n v="58"/>
    <n v="65"/>
    <n v="1961"/>
    <n v="7"/>
    <s v="Male"/>
    <s v="16 Eighth Lane"/>
    <n v="32.79"/>
    <n v="-96.76"/>
    <n v="12693"/>
    <n v="25883"/>
    <n v="44404"/>
    <n v="706"/>
    <n v="4"/>
    <d v="1905-07-13T00:00:00"/>
    <n v="10"/>
    <n v="22"/>
    <d v="2021-10-22T00:00:00"/>
    <x v="24"/>
  </r>
  <r>
    <n v="1932"/>
    <n v="26"/>
    <n v="60"/>
    <n v="1993"/>
    <n v="12"/>
    <s v="Female"/>
    <s v="15 Valley Stream Drive"/>
    <n v="32.590000000000003"/>
    <n v="-116.58"/>
    <n v="9352"/>
    <n v="19069"/>
    <n v="23153"/>
    <n v="658"/>
    <n v="1"/>
    <d v="1905-07-15T00:00:00"/>
    <n v="10"/>
    <n v="6"/>
    <d v="2023-10-06T00:00:00"/>
    <x v="5"/>
  </r>
  <r>
    <n v="1217"/>
    <n v="59"/>
    <n v="66"/>
    <n v="1960"/>
    <n v="12"/>
    <s v="Female"/>
    <s v="584 Bayview Street"/>
    <n v="33.619999999999997"/>
    <n v="-112"/>
    <n v="22070"/>
    <n v="44992"/>
    <n v="53368"/>
    <n v="785"/>
    <n v="3"/>
    <d v="1905-07-15T00:00:00"/>
    <n v="6"/>
    <n v="25"/>
    <d v="2023-06-25T00:00:00"/>
    <x v="18"/>
  </r>
  <r>
    <n v="514"/>
    <n v="58"/>
    <n v="72"/>
    <n v="1961"/>
    <n v="8"/>
    <s v="Male"/>
    <s v="967 Norfolk Avenue"/>
    <n v="28.08"/>
    <n v="-80.599999999999994"/>
    <n v="15840"/>
    <n v="32295"/>
    <n v="72357"/>
    <n v="698"/>
    <n v="4"/>
    <d v="1905-07-15T00:00:00"/>
    <n v="10"/>
    <n v="14"/>
    <d v="2023-10-14T00:00:00"/>
    <x v="5"/>
  </r>
  <r>
    <n v="232"/>
    <n v="57"/>
    <n v="66"/>
    <n v="1962"/>
    <n v="5"/>
    <s v="Female"/>
    <s v="186 First Drive"/>
    <n v="41.58"/>
    <n v="-73.8"/>
    <n v="33919"/>
    <n v="69159"/>
    <n v="135111"/>
    <n v="786"/>
    <n v="3"/>
    <d v="1905-07-13T00:00:00"/>
    <n v="5"/>
    <n v="15"/>
    <d v="2021-05-15T00:00:00"/>
    <x v="9"/>
  </r>
  <r>
    <n v="445"/>
    <n v="42"/>
    <n v="59"/>
    <n v="1977"/>
    <n v="12"/>
    <s v="Female"/>
    <s v="9864 Fifth Lane"/>
    <n v="43.88"/>
    <n v="-85.8"/>
    <n v="6201"/>
    <n v="12643"/>
    <n v="19299"/>
    <n v="645"/>
    <n v="1"/>
    <d v="1905-07-15T00:00:00"/>
    <n v="11"/>
    <n v="7"/>
    <d v="2023-11-07T00:00:00"/>
    <x v="21"/>
  </r>
  <r>
    <n v="1206"/>
    <n v="34"/>
    <n v="65"/>
    <n v="1985"/>
    <n v="9"/>
    <s v="Female"/>
    <s v="862 11th Drive"/>
    <n v="37.89"/>
    <n v="-122.03"/>
    <n v="42685"/>
    <n v="87030"/>
    <n v="161964"/>
    <n v="727"/>
    <n v="3"/>
    <d v="1905-07-15T00:00:00"/>
    <n v="4"/>
    <n v="4"/>
    <d v="2023-04-04T00:00:00"/>
    <x v="0"/>
  </r>
  <r>
    <n v="1276"/>
    <n v="82"/>
    <n v="66"/>
    <n v="1937"/>
    <n v="6"/>
    <s v="Female"/>
    <s v="7236 South Boulevard"/>
    <n v="41.83"/>
    <n v="-87.68"/>
    <n v="25365"/>
    <n v="41793"/>
    <n v="1141"/>
    <n v="730"/>
    <n v="5"/>
    <d v="1905-07-13T00:00:00"/>
    <n v="11"/>
    <n v="1"/>
    <d v="2021-11-01T00:00:00"/>
    <x v="29"/>
  </r>
  <r>
    <n v="875"/>
    <n v="39"/>
    <n v="71"/>
    <n v="1981"/>
    <n v="2"/>
    <s v="Male"/>
    <s v="5944 Grant Avenue"/>
    <n v="33.229999999999997"/>
    <n v="-87.54"/>
    <n v="20553"/>
    <n v="41907"/>
    <n v="87163"/>
    <n v="728"/>
    <n v="4"/>
    <d v="1905-07-13T00:00:00"/>
    <n v="7"/>
    <n v="1"/>
    <d v="2021-07-01T00:00:00"/>
    <x v="14"/>
  </r>
  <r>
    <n v="1546"/>
    <n v="48"/>
    <n v="61"/>
    <n v="1971"/>
    <n v="11"/>
    <s v="Male"/>
    <s v="70 Second Drive"/>
    <n v="43.3"/>
    <n v="-71.33"/>
    <n v="19781"/>
    <n v="40336"/>
    <n v="144284"/>
    <n v="668"/>
    <n v="4"/>
    <d v="1905-07-14T00:00:00"/>
    <n v="10"/>
    <n v="2"/>
    <d v="2022-10-02T00:00:00"/>
    <x v="15"/>
  </r>
  <r>
    <n v="422"/>
    <n v="19"/>
    <n v="62"/>
    <n v="2000"/>
    <n v="11"/>
    <s v="Female"/>
    <s v="5378 Lafayette Avenue"/>
    <n v="39.979999999999997"/>
    <n v="-82.98"/>
    <n v="15539"/>
    <n v="31683"/>
    <n v="46987"/>
    <n v="817"/>
    <n v="4"/>
    <d v="1905-07-15T00:00:00"/>
    <n v="3"/>
    <n v="22"/>
    <d v="2023-03-22T00:00:00"/>
    <x v="8"/>
  </r>
  <r>
    <n v="519"/>
    <n v="57"/>
    <n v="67"/>
    <n v="1962"/>
    <n v="6"/>
    <s v="Female"/>
    <s v="839 East Avenue"/>
    <n v="36.14"/>
    <n v="-115.03"/>
    <n v="19377"/>
    <n v="39508"/>
    <n v="18870"/>
    <n v="770"/>
    <n v="4"/>
    <d v="1905-07-15T00:00:00"/>
    <n v="2"/>
    <n v="5"/>
    <d v="2023-02-05T00:00:00"/>
    <x v="13"/>
  </r>
  <r>
    <n v="1408"/>
    <n v="42"/>
    <n v="67"/>
    <n v="1978"/>
    <n v="2"/>
    <s v="Male"/>
    <s v="209 George Avenue"/>
    <n v="33.31"/>
    <n v="-81.13"/>
    <n v="12189"/>
    <n v="24859"/>
    <n v="43986"/>
    <n v="683"/>
    <n v="2"/>
    <d v="1905-07-14T00:00:00"/>
    <n v="1"/>
    <n v="8"/>
    <d v="2022-01-08T00:00:00"/>
    <x v="32"/>
  </r>
  <r>
    <n v="1204"/>
    <n v="42"/>
    <n v="67"/>
    <n v="1977"/>
    <n v="6"/>
    <s v="Male"/>
    <s v="583 El Camino Boulevard"/>
    <n v="42.09"/>
    <n v="-70.7"/>
    <n v="34059"/>
    <n v="69440"/>
    <n v="129944"/>
    <n v="743"/>
    <n v="3"/>
    <d v="1905-07-14T00:00:00"/>
    <n v="12"/>
    <n v="2"/>
    <d v="2022-12-02T00:00:00"/>
    <x v="33"/>
  </r>
  <r>
    <n v="276"/>
    <n v="25"/>
    <n v="70"/>
    <n v="1995"/>
    <n v="1"/>
    <s v="Male"/>
    <s v="9892 George Drive"/>
    <n v="27.53"/>
    <n v="-99.48"/>
    <n v="10626"/>
    <n v="21666"/>
    <n v="38058"/>
    <n v="610"/>
    <n v="2"/>
    <d v="1905-07-13T00:00:00"/>
    <n v="9"/>
    <n v="24"/>
    <d v="2021-09-24T00:00:00"/>
    <x v="16"/>
  </r>
  <r>
    <n v="1133"/>
    <n v="30"/>
    <n v="66"/>
    <n v="1989"/>
    <n v="10"/>
    <s v="Female"/>
    <s v="781 Federal Street"/>
    <n v="43.11"/>
    <n v="-77.8"/>
    <n v="22855"/>
    <n v="46599"/>
    <n v="12700"/>
    <n v="684"/>
    <n v="4"/>
    <d v="1905-07-14T00:00:00"/>
    <n v="1"/>
    <n v="6"/>
    <d v="2022-01-06T00:00:00"/>
    <x v="32"/>
  </r>
  <r>
    <n v="1035"/>
    <n v="22"/>
    <n v="71"/>
    <n v="1997"/>
    <n v="6"/>
    <s v="Male"/>
    <s v="3132 Lake Avenue"/>
    <n v="38.619999999999997"/>
    <n v="-121.32"/>
    <n v="24781"/>
    <n v="50525"/>
    <n v="118160"/>
    <n v="701"/>
    <n v="2"/>
    <d v="1905-07-13T00:00:00"/>
    <n v="10"/>
    <n v="18"/>
    <d v="2021-10-18T00:00:00"/>
    <x v="24"/>
  </r>
  <r>
    <n v="710"/>
    <n v="60"/>
    <n v="68"/>
    <n v="1959"/>
    <n v="9"/>
    <s v="Female"/>
    <s v="29 12th Avenue"/>
    <n v="42.12"/>
    <n v="-89.25"/>
    <n v="25698"/>
    <n v="52397"/>
    <n v="72810"/>
    <n v="729"/>
    <n v="3"/>
    <d v="1905-07-13T00:00:00"/>
    <n v="2"/>
    <n v="24"/>
    <d v="2021-02-24T00:00:00"/>
    <x v="7"/>
  </r>
  <r>
    <n v="582"/>
    <n v="53"/>
    <n v="63"/>
    <n v="1966"/>
    <n v="8"/>
    <s v="Male"/>
    <s v="415 Lafayette Drive"/>
    <n v="41.36"/>
    <n v="-85.23"/>
    <n v="19236"/>
    <n v="39222"/>
    <n v="66559"/>
    <n v="583"/>
    <n v="3"/>
    <d v="1905-07-13T00:00:00"/>
    <n v="5"/>
    <n v="9"/>
    <d v="2021-05-09T00:00:00"/>
    <x v="9"/>
  </r>
  <r>
    <n v="821"/>
    <n v="73"/>
    <n v="60"/>
    <n v="1946"/>
    <n v="7"/>
    <s v="Male"/>
    <s v="833 Elm Lane"/>
    <n v="29.76"/>
    <n v="-95.38"/>
    <n v="12434"/>
    <n v="18015"/>
    <n v="10463"/>
    <n v="645"/>
    <n v="2"/>
    <d v="1905-07-13T00:00:00"/>
    <n v="6"/>
    <n v="17"/>
    <d v="2021-06-17T00:00:00"/>
    <x v="11"/>
  </r>
  <r>
    <n v="1352"/>
    <n v="65"/>
    <n v="64"/>
    <n v="1954"/>
    <n v="3"/>
    <s v="Female"/>
    <s v="8437 Sixth Street"/>
    <n v="44.75"/>
    <n v="-85.6"/>
    <n v="20035"/>
    <n v="42102"/>
    <n v="9645"/>
    <n v="672"/>
    <n v="3"/>
    <d v="1905-07-13T00:00:00"/>
    <n v="1"/>
    <n v="19"/>
    <d v="2021-01-19T00:00:00"/>
    <x v="6"/>
  </r>
  <r>
    <n v="831"/>
    <n v="36"/>
    <n v="66"/>
    <n v="1983"/>
    <n v="10"/>
    <s v="Male"/>
    <s v="547 Norfolk Boulevard"/>
    <n v="41.29"/>
    <n v="-91.55"/>
    <n v="18302"/>
    <n v="37316"/>
    <n v="37515"/>
    <n v="726"/>
    <n v="2"/>
    <d v="1905-07-15T00:00:00"/>
    <n v="8"/>
    <n v="2"/>
    <d v="2023-08-02T00:00:00"/>
    <x v="25"/>
  </r>
  <r>
    <n v="936"/>
    <n v="18"/>
    <n v="67"/>
    <n v="2001"/>
    <n v="6"/>
    <s v="Female"/>
    <s v="255 Bayview Street"/>
    <n v="35.15"/>
    <n v="-119.06"/>
    <n v="20460"/>
    <n v="41717"/>
    <n v="27174"/>
    <n v="718"/>
    <n v="5"/>
    <d v="1905-07-14T00:00:00"/>
    <n v="1"/>
    <n v="1"/>
    <d v="2022-01-01T00:00:00"/>
    <x v="32"/>
  </r>
  <r>
    <n v="578"/>
    <n v="75"/>
    <n v="71"/>
    <n v="1944"/>
    <n v="8"/>
    <s v="Male"/>
    <s v="5934 Essex Boulevard"/>
    <n v="38.04"/>
    <n v="-84.45"/>
    <n v="14920"/>
    <n v="20797"/>
    <n v="10127"/>
    <n v="777"/>
    <n v="1"/>
    <d v="1905-07-15T00:00:00"/>
    <n v="1"/>
    <n v="22"/>
    <d v="2023-01-22T00:00:00"/>
    <x v="28"/>
  </r>
  <r>
    <n v="1997"/>
    <n v="76"/>
    <n v="69"/>
    <n v="1943"/>
    <n v="8"/>
    <s v="Male"/>
    <s v="765 Forest Street"/>
    <n v="44.92"/>
    <n v="-93.4"/>
    <n v="39155"/>
    <n v="38800"/>
    <n v="25867"/>
    <n v="758"/>
    <n v="7"/>
    <d v="1905-07-14T00:00:00"/>
    <n v="4"/>
    <n v="27"/>
    <d v="2022-04-27T00:00:00"/>
    <x v="35"/>
  </r>
  <r>
    <n v="258"/>
    <n v="51"/>
    <n v="68"/>
    <n v="1968"/>
    <n v="3"/>
    <s v="Male"/>
    <s v="572 Mountain View Lane"/>
    <n v="37.270000000000003"/>
    <n v="-79.95"/>
    <n v="14528"/>
    <n v="29622"/>
    <n v="17385"/>
    <n v="694"/>
    <n v="3"/>
    <d v="1905-07-14T00:00:00"/>
    <n v="1"/>
    <n v="3"/>
    <d v="2022-01-03T00:00:00"/>
    <x v="32"/>
  </r>
  <r>
    <n v="851"/>
    <n v="88"/>
    <n v="65"/>
    <n v="1931"/>
    <n v="10"/>
    <s v="Female"/>
    <s v="42 Fourth Avenue"/>
    <n v="38.21"/>
    <n v="-85.23"/>
    <n v="19620"/>
    <n v="31399"/>
    <n v="2528"/>
    <n v="757"/>
    <n v="4"/>
    <d v="1905-07-14T00:00:00"/>
    <n v="8"/>
    <n v="14"/>
    <d v="2022-08-14T00:00:00"/>
    <x v="4"/>
  </r>
  <r>
    <n v="1951"/>
    <n v="48"/>
    <n v="66"/>
    <n v="1971"/>
    <n v="5"/>
    <s v="Female"/>
    <s v="328 Birch Street"/>
    <n v="39.130000000000003"/>
    <n v="-76.69"/>
    <n v="31075"/>
    <n v="63355"/>
    <n v="0"/>
    <n v="708"/>
    <n v="5"/>
    <d v="1905-07-15T00:00:00"/>
    <n v="8"/>
    <n v="28"/>
    <d v="2023-08-28T00:00:00"/>
    <x v="25"/>
  </r>
  <r>
    <n v="1978"/>
    <n v="19"/>
    <n v="71"/>
    <n v="2000"/>
    <n v="12"/>
    <s v="Female"/>
    <s v="76 Birch Drive"/>
    <n v="32.76"/>
    <n v="-94.34"/>
    <n v="15299"/>
    <n v="31197"/>
    <n v="84749"/>
    <n v="844"/>
    <n v="2"/>
    <d v="1905-07-15T00:00:00"/>
    <n v="10"/>
    <n v="1"/>
    <d v="2023-10-01T00:00:00"/>
    <x v="5"/>
  </r>
  <r>
    <n v="1897"/>
    <n v="38"/>
    <n v="67"/>
    <n v="1981"/>
    <n v="3"/>
    <s v="Male"/>
    <s v="683 Washington Street"/>
    <n v="40.869999999999997"/>
    <n v="-73.400000000000006"/>
    <n v="51032"/>
    <n v="104049"/>
    <n v="247623"/>
    <n v="741"/>
    <n v="2"/>
    <d v="1905-07-15T00:00:00"/>
    <n v="11"/>
    <n v="25"/>
    <d v="2023-11-25T00:00:00"/>
    <x v="21"/>
  </r>
  <r>
    <n v="972"/>
    <n v="35"/>
    <n v="69"/>
    <n v="1984"/>
    <n v="5"/>
    <s v="Male"/>
    <s v="215 Plum Boulevard"/>
    <n v="31.84"/>
    <n v="-106.43"/>
    <n v="24608"/>
    <n v="50177"/>
    <n v="101323"/>
    <n v="681"/>
    <n v="4"/>
    <d v="1905-07-14T00:00:00"/>
    <n v="2"/>
    <n v="13"/>
    <d v="2022-02-13T00:00:00"/>
    <x v="30"/>
  </r>
  <r>
    <n v="1010"/>
    <n v="40"/>
    <n v="64"/>
    <n v="1979"/>
    <n v="12"/>
    <s v="Female"/>
    <s v="5899 Mill Street"/>
    <n v="34.17"/>
    <n v="-82.02"/>
    <n v="16843"/>
    <n v="34344"/>
    <n v="48931"/>
    <n v="548"/>
    <n v="1"/>
    <d v="1905-07-13T00:00:00"/>
    <n v="2"/>
    <n v="1"/>
    <d v="2021-02-01T00:00:00"/>
    <x v="7"/>
  </r>
  <r>
    <n v="1243"/>
    <n v="31"/>
    <n v="72"/>
    <n v="1989"/>
    <n v="1"/>
    <s v="Female"/>
    <s v="9316 Hillside Lane"/>
    <n v="40.270000000000003"/>
    <n v="-76.88"/>
    <n v="17110"/>
    <n v="34884"/>
    <n v="26799"/>
    <n v="705"/>
    <n v="5"/>
    <d v="1905-07-13T00:00:00"/>
    <n v="8"/>
    <n v="12"/>
    <d v="2021-08-12T00:00:00"/>
    <x v="23"/>
  </r>
  <r>
    <n v="1976"/>
    <n v="33"/>
    <n v="69"/>
    <n v="1986"/>
    <n v="3"/>
    <s v="Female"/>
    <s v="2552 Forest Avenue"/>
    <n v="39.61"/>
    <n v="-76.849999999999994"/>
    <n v="27906"/>
    <n v="56897"/>
    <n v="0"/>
    <n v="699"/>
    <n v="5"/>
    <d v="1905-07-13T00:00:00"/>
    <n v="1"/>
    <n v="18"/>
    <d v="2021-01-18T00:00:00"/>
    <x v="6"/>
  </r>
  <r>
    <n v="91"/>
    <n v="38"/>
    <n v="72"/>
    <n v="1981"/>
    <n v="10"/>
    <s v="Female"/>
    <s v="89 Washington Boulevard"/>
    <n v="39.729999999999997"/>
    <n v="-75.53"/>
    <n v="35630"/>
    <n v="72647"/>
    <n v="90579"/>
    <n v="739"/>
    <n v="1"/>
    <d v="1905-07-15T00:00:00"/>
    <n v="10"/>
    <n v="20"/>
    <d v="2023-10-20T00:00:00"/>
    <x v="5"/>
  </r>
  <r>
    <n v="1606"/>
    <n v="49"/>
    <n v="66"/>
    <n v="1970"/>
    <n v="8"/>
    <s v="Male"/>
    <s v="9383 Martin Luther King Street"/>
    <n v="30.68"/>
    <n v="-88.04"/>
    <n v="25381"/>
    <n v="51755"/>
    <n v="88605"/>
    <n v="806"/>
    <n v="1"/>
    <d v="1905-07-15T00:00:00"/>
    <n v="2"/>
    <n v="28"/>
    <d v="2023-02-28T00:00:00"/>
    <x v="13"/>
  </r>
  <r>
    <n v="1201"/>
    <n v="60"/>
    <n v="66"/>
    <n v="1959"/>
    <n v="11"/>
    <s v="Male"/>
    <s v="175 Valley Drive"/>
    <n v="42.36"/>
    <n v="-71.36"/>
    <n v="56632"/>
    <n v="115465"/>
    <n v="195657"/>
    <n v="715"/>
    <n v="4"/>
    <d v="1905-07-15T00:00:00"/>
    <n v="12"/>
    <n v="13"/>
    <d v="2023-12-13T00:00:00"/>
    <x v="1"/>
  </r>
  <r>
    <n v="1887"/>
    <n v="18"/>
    <n v="70"/>
    <n v="2002"/>
    <n v="1"/>
    <s v="Male"/>
    <s v="729 Wessex Drive"/>
    <n v="26.63"/>
    <n v="-81.849999999999994"/>
    <n v="17522"/>
    <n v="35731"/>
    <n v="71825"/>
    <n v="503"/>
    <n v="2"/>
    <d v="1905-07-15T00:00:00"/>
    <n v="3"/>
    <n v="15"/>
    <d v="2023-03-15T00:00:00"/>
    <x v="8"/>
  </r>
  <r>
    <n v="195"/>
    <n v="18"/>
    <n v="70"/>
    <n v="2002"/>
    <n v="2"/>
    <s v="Female"/>
    <s v="5263 Little Creek Drive"/>
    <n v="28.75"/>
    <n v="-81.33"/>
    <n v="31847"/>
    <n v="64936"/>
    <n v="107755"/>
    <n v="688"/>
    <n v="2"/>
    <d v="1905-07-14T00:00:00"/>
    <n v="10"/>
    <n v="24"/>
    <d v="2022-10-24T00:00:00"/>
    <x v="15"/>
  </r>
  <r>
    <n v="874"/>
    <n v="24"/>
    <n v="68"/>
    <n v="1995"/>
    <n v="3"/>
    <s v="Male"/>
    <s v="4973 Martin Luther King Lane"/>
    <n v="39.380000000000003"/>
    <n v="-119.67"/>
    <n v="30757"/>
    <n v="62711"/>
    <n v="68777"/>
    <n v="798"/>
    <n v="3"/>
    <d v="1905-07-13T00:00:00"/>
    <n v="1"/>
    <n v="25"/>
    <d v="2021-01-25T00:00:00"/>
    <x v="6"/>
  </r>
  <r>
    <n v="1317"/>
    <n v="41"/>
    <n v="68"/>
    <n v="1978"/>
    <n v="7"/>
    <s v="Female"/>
    <s v="26 Valley Stream Drive"/>
    <n v="39.39"/>
    <n v="-74.510000000000005"/>
    <n v="15157"/>
    <n v="30910"/>
    <n v="42507"/>
    <n v="749"/>
    <n v="4"/>
    <d v="1905-07-14T00:00:00"/>
    <n v="11"/>
    <n v="9"/>
    <d v="2022-11-09T00:00:00"/>
    <x v="17"/>
  </r>
  <r>
    <n v="1311"/>
    <n v="27"/>
    <n v="71"/>
    <n v="1992"/>
    <n v="11"/>
    <s v="Male"/>
    <s v="79 Sixth Avenue"/>
    <n v="47.54"/>
    <n v="-122.58"/>
    <n v="21219"/>
    <n v="43264"/>
    <n v="89798"/>
    <n v="729"/>
    <n v="1"/>
    <d v="1905-07-15T00:00:00"/>
    <n v="11"/>
    <n v="15"/>
    <d v="2023-11-15T00:00:00"/>
    <x v="21"/>
  </r>
  <r>
    <n v="785"/>
    <n v="18"/>
    <n v="67"/>
    <n v="2001"/>
    <n v="11"/>
    <s v="Male"/>
    <s v="13 Main Boulevard"/>
    <n v="38.159999999999997"/>
    <n v="-121.93"/>
    <n v="23990"/>
    <n v="48909"/>
    <n v="71310"/>
    <n v="740"/>
    <n v="2"/>
    <d v="1905-07-13T00:00:00"/>
    <n v="3"/>
    <n v="21"/>
    <d v="2021-03-21T00:00:00"/>
    <x v="31"/>
  </r>
  <r>
    <n v="662"/>
    <n v="32"/>
    <n v="71"/>
    <n v="1987"/>
    <n v="11"/>
    <s v="Female"/>
    <s v="670 Tenth Drive"/>
    <n v="41.86"/>
    <n v="-88.06"/>
    <n v="42028"/>
    <n v="85694"/>
    <n v="120733"/>
    <n v="822"/>
    <n v="2"/>
    <d v="1905-07-15T00:00:00"/>
    <n v="6"/>
    <n v="13"/>
    <d v="2023-06-13T00:00:00"/>
    <x v="18"/>
  </r>
  <r>
    <n v="847"/>
    <n v="81"/>
    <n v="68"/>
    <n v="1938"/>
    <n v="4"/>
    <s v="Female"/>
    <s v="864 Main Lane"/>
    <n v="35.78"/>
    <n v="-95.24"/>
    <n v="18585"/>
    <n v="27864"/>
    <n v="1371"/>
    <n v="591"/>
    <n v="6"/>
    <d v="1905-07-15T00:00:00"/>
    <n v="12"/>
    <n v="15"/>
    <d v="2023-12-15T00:00:00"/>
    <x v="1"/>
  </r>
  <r>
    <n v="685"/>
    <n v="21"/>
    <n v="68"/>
    <n v="1998"/>
    <n v="4"/>
    <s v="Male"/>
    <s v="5263 Fifth Avenue"/>
    <n v="44.26"/>
    <n v="-88.39"/>
    <n v="21828"/>
    <n v="44513"/>
    <n v="105303"/>
    <n v="778"/>
    <n v="6"/>
    <d v="1905-07-15T00:00:00"/>
    <n v="5"/>
    <n v="28"/>
    <d v="2023-05-28T00:00:00"/>
    <x v="22"/>
  </r>
  <r>
    <n v="617"/>
    <n v="27"/>
    <n v="69"/>
    <n v="1992"/>
    <n v="6"/>
    <s v="Female"/>
    <s v="5048 Catherine Drive"/>
    <n v="38.03"/>
    <n v="-78.48"/>
    <n v="28459"/>
    <n v="58026"/>
    <n v="133169"/>
    <n v="691"/>
    <n v="1"/>
    <d v="1905-07-15T00:00:00"/>
    <n v="9"/>
    <n v="18"/>
    <d v="2023-09-18T00:00:00"/>
    <x v="20"/>
  </r>
  <r>
    <n v="23"/>
    <n v="18"/>
    <n v="70"/>
    <n v="2001"/>
    <n v="5"/>
    <s v="Female"/>
    <s v="9085 West Drive"/>
    <n v="29.8"/>
    <n v="-98.73"/>
    <n v="31193"/>
    <n v="63600"/>
    <n v="102773"/>
    <n v="645"/>
    <n v="1"/>
    <d v="1905-07-14T00:00:00"/>
    <n v="12"/>
    <n v="24"/>
    <d v="2022-12-24T00:00:00"/>
    <x v="33"/>
  </r>
  <r>
    <n v="339"/>
    <n v="19"/>
    <n v="75"/>
    <n v="2000"/>
    <n v="7"/>
    <s v="Female"/>
    <s v="640 Bayview Street"/>
    <n v="32.61"/>
    <n v="-90.03"/>
    <n v="15597"/>
    <n v="31797"/>
    <n v="5400"/>
    <n v="843"/>
    <n v="2"/>
    <d v="1905-07-15T00:00:00"/>
    <n v="1"/>
    <n v="17"/>
    <d v="2023-01-17T00:00:00"/>
    <x v="28"/>
  </r>
  <r>
    <n v="280"/>
    <n v="40"/>
    <n v="66"/>
    <n v="1979"/>
    <n v="10"/>
    <s v="Female"/>
    <s v="3539 Lincoln Boulevard"/>
    <n v="37.92"/>
    <n v="-122.34"/>
    <n v="21869"/>
    <n v="44585"/>
    <n v="81825"/>
    <n v="684"/>
    <n v="5"/>
    <d v="1905-07-15T00:00:00"/>
    <n v="6"/>
    <n v="21"/>
    <d v="2023-06-21T00:00:00"/>
    <x v="18"/>
  </r>
  <r>
    <n v="1473"/>
    <n v="51"/>
    <n v="67"/>
    <n v="1968"/>
    <n v="11"/>
    <s v="Female"/>
    <s v="6541 Fourth Drive"/>
    <n v="37.04"/>
    <n v="-93.29"/>
    <n v="20316"/>
    <n v="41427"/>
    <n v="53773"/>
    <n v="850"/>
    <n v="3"/>
    <d v="1905-07-14T00:00:00"/>
    <n v="3"/>
    <n v="13"/>
    <d v="2022-03-13T00:00:00"/>
    <x v="10"/>
  </r>
  <r>
    <n v="65"/>
    <n v="51"/>
    <n v="72"/>
    <n v="1968"/>
    <n v="10"/>
    <s v="Female"/>
    <s v="4514 Elm Street"/>
    <n v="33.99"/>
    <n v="-81.08"/>
    <n v="16928"/>
    <n v="34517"/>
    <n v="74143"/>
    <n v="645"/>
    <n v="2"/>
    <d v="1905-07-15T00:00:00"/>
    <n v="5"/>
    <n v="14"/>
    <d v="2023-05-14T00:00:00"/>
    <x v="22"/>
  </r>
  <r>
    <n v="1353"/>
    <n v="50"/>
    <n v="65"/>
    <n v="1970"/>
    <n v="2"/>
    <s v="Female"/>
    <s v="655 Federal Avenue"/>
    <n v="40.46"/>
    <n v="-111.63"/>
    <n v="21232"/>
    <n v="43294"/>
    <n v="104521"/>
    <n v="816"/>
    <n v="7"/>
    <d v="1905-07-14T00:00:00"/>
    <n v="4"/>
    <n v="15"/>
    <d v="2022-04-15T00:00:00"/>
    <x v="35"/>
  </r>
  <r>
    <n v="736"/>
    <n v="27"/>
    <n v="66"/>
    <n v="1992"/>
    <n v="9"/>
    <s v="Female"/>
    <s v="8440 Park Drive"/>
    <n v="39.99"/>
    <n v="-105.09"/>
    <n v="30072"/>
    <n v="61317"/>
    <n v="0"/>
    <n v="741"/>
    <n v="3"/>
    <d v="1905-07-15T00:00:00"/>
    <n v="4"/>
    <n v="7"/>
    <d v="2023-04-07T00:00:00"/>
    <x v="0"/>
  </r>
  <r>
    <n v="1670"/>
    <n v="68"/>
    <n v="65"/>
    <n v="1951"/>
    <n v="12"/>
    <s v="Male"/>
    <s v="46 Lincoln Lane"/>
    <n v="33.82"/>
    <n v="-118.11"/>
    <n v="32079"/>
    <n v="50184"/>
    <n v="27778"/>
    <n v="732"/>
    <n v="4"/>
    <d v="1905-07-14T00:00:00"/>
    <n v="7"/>
    <n v="11"/>
    <d v="2022-07-11T00:00:00"/>
    <x v="19"/>
  </r>
  <r>
    <n v="1776"/>
    <n v="47"/>
    <n v="75"/>
    <n v="1972"/>
    <n v="10"/>
    <s v="Male"/>
    <s v="130 Lincoln Drive"/>
    <n v="40.04"/>
    <n v="-82.12"/>
    <n v="21156"/>
    <n v="43133"/>
    <n v="44263"/>
    <n v="693"/>
    <n v="3"/>
    <d v="1905-07-15T00:00:00"/>
    <n v="6"/>
    <n v="4"/>
    <d v="2023-06-04T00:00:00"/>
    <x v="18"/>
  </r>
  <r>
    <n v="1474"/>
    <n v="23"/>
    <n v="65"/>
    <n v="1996"/>
    <n v="12"/>
    <s v="Female"/>
    <s v="359 Tenth Avenue"/>
    <n v="42.5"/>
    <n v="-96.39"/>
    <n v="21757"/>
    <n v="44361"/>
    <n v="71031"/>
    <n v="705"/>
    <n v="1"/>
    <d v="1905-07-14T00:00:00"/>
    <n v="1"/>
    <n v="20"/>
    <d v="2022-01-20T00:00:00"/>
    <x v="32"/>
  </r>
  <r>
    <n v="951"/>
    <n v="57"/>
    <n v="66"/>
    <n v="1962"/>
    <n v="9"/>
    <s v="Female"/>
    <s v="381 Catherine Avenue"/>
    <n v="33.909999999999997"/>
    <n v="-118.23"/>
    <n v="13075"/>
    <n v="26664"/>
    <n v="12241"/>
    <n v="709"/>
    <n v="4"/>
    <d v="1905-07-13T00:00:00"/>
    <n v="6"/>
    <n v="10"/>
    <d v="2021-06-10T00:00:00"/>
    <x v="11"/>
  </r>
  <r>
    <n v="1818"/>
    <n v="85"/>
    <n v="65"/>
    <n v="1934"/>
    <n v="6"/>
    <s v="Female"/>
    <s v="23 11th Avenue"/>
    <n v="36.729999999999997"/>
    <n v="-76.040000000000006"/>
    <n v="29485"/>
    <n v="41843"/>
    <n v="1741"/>
    <n v="500"/>
    <n v="3"/>
    <d v="1905-07-14T00:00:00"/>
    <n v="7"/>
    <n v="24"/>
    <d v="2022-07-24T00:00:00"/>
    <x v="19"/>
  </r>
  <r>
    <n v="1450"/>
    <n v="22"/>
    <n v="70"/>
    <n v="1998"/>
    <n v="2"/>
    <s v="Male"/>
    <s v="440 Littlewood Drive"/>
    <n v="28.08"/>
    <n v="-80.599999999999994"/>
    <n v="24500"/>
    <n v="49952"/>
    <n v="95184"/>
    <n v="780"/>
    <n v="1"/>
    <d v="1905-07-14T00:00:00"/>
    <n v="3"/>
    <n v="17"/>
    <d v="2022-03-17T00:00:00"/>
    <x v="10"/>
  </r>
  <r>
    <n v="1524"/>
    <n v="26"/>
    <n v="60"/>
    <n v="1993"/>
    <n v="3"/>
    <s v="Male"/>
    <s v="118 Mountain View Lane"/>
    <n v="42.19"/>
    <n v="-88.08"/>
    <n v="48986"/>
    <n v="99883"/>
    <n v="171034"/>
    <n v="732"/>
    <n v="1"/>
    <d v="1905-07-13T00:00:00"/>
    <n v="7"/>
    <n v="17"/>
    <d v="2021-07-17T00:00:00"/>
    <x v="14"/>
  </r>
  <r>
    <n v="1789"/>
    <n v="40"/>
    <n v="65"/>
    <n v="1979"/>
    <n v="3"/>
    <s v="Female"/>
    <s v="57 West Boulevard"/>
    <n v="38.22"/>
    <n v="-86.86"/>
    <n v="18898"/>
    <n v="38527"/>
    <n v="36933"/>
    <n v="684"/>
    <n v="2"/>
    <d v="1905-07-13T00:00:00"/>
    <n v="1"/>
    <n v="5"/>
    <d v="2021-01-05T00:00:00"/>
    <x v="6"/>
  </r>
  <r>
    <n v="767"/>
    <n v="32"/>
    <n v="63"/>
    <n v="1988"/>
    <n v="1"/>
    <s v="Female"/>
    <s v="7096 Park Street"/>
    <n v="43.28"/>
    <n v="-72.47"/>
    <n v="18013"/>
    <n v="36729"/>
    <n v="48624"/>
    <n v="686"/>
    <n v="3"/>
    <d v="1905-07-15T00:00:00"/>
    <n v="1"/>
    <n v="27"/>
    <d v="2023-01-27T00:00:00"/>
    <x v="28"/>
  </r>
  <r>
    <n v="678"/>
    <n v="63"/>
    <n v="67"/>
    <n v="1957"/>
    <n v="2"/>
    <s v="Female"/>
    <s v="861 Martin Luther King Boulevard"/>
    <n v="42.88"/>
    <n v="-78.849999999999994"/>
    <n v="14456"/>
    <n v="29477"/>
    <n v="56355"/>
    <n v="850"/>
    <n v="4"/>
    <d v="1905-07-15T00:00:00"/>
    <n v="3"/>
    <n v="14"/>
    <d v="2023-03-14T00:00:00"/>
    <x v="8"/>
  </r>
  <r>
    <n v="471"/>
    <n v="52"/>
    <n v="65"/>
    <n v="1967"/>
    <n v="9"/>
    <s v="Male"/>
    <s v="123 Ocean View Street"/>
    <n v="38.57"/>
    <n v="-121.17"/>
    <n v="35137"/>
    <n v="71645"/>
    <n v="155006"/>
    <n v="629"/>
    <n v="3"/>
    <d v="1905-07-15T00:00:00"/>
    <n v="2"/>
    <n v="27"/>
    <d v="2023-02-27T00:00:00"/>
    <x v="13"/>
  </r>
  <r>
    <n v="757"/>
    <n v="62"/>
    <n v="65"/>
    <n v="1957"/>
    <n v="9"/>
    <s v="Female"/>
    <s v="956 Lincoln Boulevard"/>
    <n v="40.64"/>
    <n v="-73.94"/>
    <n v="22674"/>
    <n v="46232"/>
    <n v="68957"/>
    <n v="691"/>
    <n v="4"/>
    <d v="1905-07-14T00:00:00"/>
    <n v="8"/>
    <n v="9"/>
    <d v="2022-08-09T00:00:00"/>
    <x v="4"/>
  </r>
  <r>
    <n v="1724"/>
    <n v="20"/>
    <n v="66"/>
    <n v="1999"/>
    <n v="5"/>
    <s v="Female"/>
    <s v="489 Fourth Drive"/>
    <n v="41.71"/>
    <n v="-86.87"/>
    <n v="18036"/>
    <n v="36775"/>
    <n v="102641"/>
    <n v="850"/>
    <n v="3"/>
    <d v="1905-07-15T00:00:00"/>
    <n v="8"/>
    <n v="27"/>
    <d v="2023-08-27T00:00:00"/>
    <x v="25"/>
  </r>
  <r>
    <n v="1603"/>
    <n v="41"/>
    <n v="65"/>
    <n v="1978"/>
    <n v="12"/>
    <s v="Male"/>
    <s v="6515 Hillside Drive"/>
    <n v="44.65"/>
    <n v="-114.15"/>
    <n v="19036"/>
    <n v="38812"/>
    <n v="16331"/>
    <n v="762"/>
    <n v="4"/>
    <d v="1905-07-15T00:00:00"/>
    <n v="3"/>
    <n v="2"/>
    <d v="2023-03-02T00:00:00"/>
    <x v="8"/>
  </r>
  <r>
    <n v="224"/>
    <n v="20"/>
    <n v="67"/>
    <n v="1999"/>
    <n v="11"/>
    <s v="Female"/>
    <s v="5789 Ninth Drive"/>
    <n v="40.69"/>
    <n v="-73.849999999999994"/>
    <n v="19682"/>
    <n v="40130"/>
    <n v="55801"/>
    <n v="798"/>
    <n v="1"/>
    <d v="1905-07-13T00:00:00"/>
    <n v="12"/>
    <n v="27"/>
    <d v="2021-12-27T00:00:00"/>
    <x v="12"/>
  </r>
  <r>
    <n v="808"/>
    <n v="38"/>
    <n v="66"/>
    <n v="1981"/>
    <n v="11"/>
    <s v="Female"/>
    <s v="1583 Grant Lane"/>
    <n v="40.78"/>
    <n v="-73.239999999999995"/>
    <n v="17679"/>
    <n v="36045"/>
    <n v="0"/>
    <n v="683"/>
    <n v="3"/>
    <d v="1905-07-14T00:00:00"/>
    <n v="8"/>
    <n v="23"/>
    <d v="2022-08-23T00:00:00"/>
    <x v="4"/>
  </r>
  <r>
    <n v="1326"/>
    <n v="52"/>
    <n v="73"/>
    <n v="1968"/>
    <n v="2"/>
    <s v="Female"/>
    <s v="292 Maple Drive"/>
    <n v="40.49"/>
    <n v="-74.48"/>
    <n v="32610"/>
    <n v="66489"/>
    <n v="83828"/>
    <n v="731"/>
    <n v="2"/>
    <d v="1905-07-13T00:00:00"/>
    <n v="1"/>
    <n v="18"/>
    <d v="2021-01-18T00:00:00"/>
    <x v="6"/>
  </r>
  <r>
    <n v="158"/>
    <n v="31"/>
    <n v="72"/>
    <n v="1989"/>
    <n v="2"/>
    <s v="Female"/>
    <s v="5065 Catherine Drive"/>
    <n v="45.2"/>
    <n v="-122.06"/>
    <n v="20343"/>
    <n v="41475"/>
    <n v="0"/>
    <n v="747"/>
    <n v="2"/>
    <d v="1905-07-15T00:00:00"/>
    <n v="6"/>
    <n v="24"/>
    <d v="2023-06-24T00:00:00"/>
    <x v="18"/>
  </r>
  <r>
    <n v="1928"/>
    <n v="56"/>
    <n v="68"/>
    <n v="1963"/>
    <n v="7"/>
    <s v="Male"/>
    <s v="273 Ocean Street"/>
    <n v="45.79"/>
    <n v="-122.69"/>
    <n v="27308"/>
    <n v="55682"/>
    <n v="82696"/>
    <n v="750"/>
    <n v="4"/>
    <d v="1905-07-15T00:00:00"/>
    <n v="10"/>
    <n v="5"/>
    <d v="2023-10-05T00:00:00"/>
    <x v="5"/>
  </r>
  <r>
    <n v="1575"/>
    <n v="51"/>
    <n v="68"/>
    <n v="1968"/>
    <n v="5"/>
    <s v="Female"/>
    <s v="23 12th Boulevard"/>
    <n v="27.19"/>
    <n v="-82.49"/>
    <n v="28272"/>
    <n v="57646"/>
    <n v="127892"/>
    <n v="724"/>
    <n v="4"/>
    <d v="1905-07-14T00:00:00"/>
    <n v="2"/>
    <n v="26"/>
    <d v="2022-02-26T00:00:00"/>
    <x v="30"/>
  </r>
  <r>
    <n v="1608"/>
    <n v="19"/>
    <n v="68"/>
    <n v="2000"/>
    <n v="9"/>
    <s v="Female"/>
    <s v="1464 Bayview Street"/>
    <n v="31.85"/>
    <n v="-102.36"/>
    <n v="19399"/>
    <n v="39556"/>
    <n v="132573"/>
    <n v="572"/>
    <n v="1"/>
    <d v="1905-07-15T00:00:00"/>
    <n v="9"/>
    <n v="17"/>
    <d v="2023-09-17T00:00:00"/>
    <x v="20"/>
  </r>
  <r>
    <n v="1455"/>
    <n v="36"/>
    <n v="67"/>
    <n v="1983"/>
    <n v="12"/>
    <s v="Male"/>
    <s v="83 Sixth Drive"/>
    <n v="32.72"/>
    <n v="-117.09"/>
    <n v="16838"/>
    <n v="34330"/>
    <n v="15223"/>
    <n v="713"/>
    <n v="4"/>
    <d v="1905-07-13T00:00:00"/>
    <n v="6"/>
    <n v="7"/>
    <d v="2021-06-07T00:00:00"/>
    <x v="11"/>
  </r>
  <r>
    <n v="1916"/>
    <n v="82"/>
    <n v="71"/>
    <n v="1937"/>
    <n v="4"/>
    <s v="Male"/>
    <s v="62696 Norfolk Drive"/>
    <n v="30.65"/>
    <n v="-84.69"/>
    <n v="15069"/>
    <n v="10142"/>
    <n v="1809"/>
    <n v="767"/>
    <n v="7"/>
    <d v="1905-07-13T00:00:00"/>
    <n v="12"/>
    <n v="11"/>
    <d v="2021-12-11T00:00:00"/>
    <x v="12"/>
  </r>
  <r>
    <n v="1617"/>
    <n v="30"/>
    <n v="60"/>
    <n v="1989"/>
    <n v="10"/>
    <s v="Male"/>
    <s v="105 Seventh Street"/>
    <n v="39.200000000000003"/>
    <n v="-76.849999999999994"/>
    <n v="37697"/>
    <n v="76867"/>
    <n v="118029"/>
    <n v="659"/>
    <n v="1"/>
    <d v="1905-07-14T00:00:00"/>
    <n v="7"/>
    <n v="6"/>
    <d v="2022-07-06T00:00:00"/>
    <x v="19"/>
  </r>
  <r>
    <n v="143"/>
    <n v="22"/>
    <n v="68"/>
    <n v="1997"/>
    <n v="6"/>
    <s v="Female"/>
    <s v="5138 Park Drive"/>
    <n v="41.55"/>
    <n v="-87.66"/>
    <n v="25689"/>
    <n v="52379"/>
    <n v="107734"/>
    <n v="771"/>
    <n v="3"/>
    <d v="1905-07-13T00:00:00"/>
    <n v="3"/>
    <n v="16"/>
    <d v="2021-03-16T00:00:00"/>
    <x v="31"/>
  </r>
  <r>
    <n v="1176"/>
    <n v="39"/>
    <n v="64"/>
    <n v="1980"/>
    <n v="10"/>
    <s v="Male"/>
    <s v="2411 Hillside Lane"/>
    <n v="37.94"/>
    <n v="-87.4"/>
    <n v="28126"/>
    <n v="57348"/>
    <n v="119230"/>
    <n v="527"/>
    <n v="3"/>
    <d v="1905-07-15T00:00:00"/>
    <n v="1"/>
    <n v="13"/>
    <d v="2023-01-13T00:00:00"/>
    <x v="28"/>
  </r>
  <r>
    <n v="1194"/>
    <n v="49"/>
    <n v="70"/>
    <n v="1970"/>
    <n v="3"/>
    <s v="Male"/>
    <s v="2248 Third Avenue"/>
    <n v="35.06"/>
    <n v="-85.25"/>
    <n v="18658"/>
    <n v="38041"/>
    <n v="27813"/>
    <n v="782"/>
    <n v="4"/>
    <d v="1905-07-15T00:00:00"/>
    <n v="2"/>
    <n v="6"/>
    <d v="2023-02-06T00:00:00"/>
    <x v="13"/>
  </r>
  <r>
    <n v="423"/>
    <n v="28"/>
    <n v="70"/>
    <n v="1991"/>
    <n v="3"/>
    <s v="Female"/>
    <s v="19 El Camino Drive"/>
    <n v="33.619999999999997"/>
    <n v="-112.05"/>
    <n v="26023"/>
    <n v="53053"/>
    <n v="42396"/>
    <n v="696"/>
    <n v="2"/>
    <d v="1905-07-13T00:00:00"/>
    <n v="8"/>
    <n v="11"/>
    <d v="2021-08-11T00:00:00"/>
    <x v="23"/>
  </r>
  <r>
    <n v="580"/>
    <n v="35"/>
    <n v="65"/>
    <n v="1984"/>
    <n v="5"/>
    <s v="Male"/>
    <s v="5094 Lafayette Boulevard"/>
    <n v="40.549999999999997"/>
    <n v="-84.57"/>
    <n v="18077"/>
    <n v="36857"/>
    <n v="3112"/>
    <n v="768"/>
    <n v="3"/>
    <d v="1905-07-13T00:00:00"/>
    <n v="7"/>
    <n v="9"/>
    <d v="2021-07-09T00:00:00"/>
    <x v="14"/>
  </r>
  <r>
    <n v="4"/>
    <n v="54"/>
    <n v="72"/>
    <n v="1965"/>
    <n v="3"/>
    <s v="Female"/>
    <s v="6016 Little Creek Boulevard"/>
    <n v="47.61"/>
    <n v="-122.3"/>
    <n v="37485"/>
    <n v="76431"/>
    <n v="115362"/>
    <n v="716"/>
    <n v="5"/>
    <d v="1905-07-14T00:00:00"/>
    <n v="3"/>
    <n v="28"/>
    <d v="2022-03-28T00:00:00"/>
    <x v="10"/>
  </r>
  <r>
    <n v="530"/>
    <n v="78"/>
    <n v="68"/>
    <n v="1941"/>
    <n v="7"/>
    <s v="Male"/>
    <s v="34533 Ninth Avenue"/>
    <n v="34.06"/>
    <n v="-117.39"/>
    <n v="14709"/>
    <n v="18100"/>
    <n v="0"/>
    <n v="682"/>
    <n v="6"/>
    <d v="1905-07-14T00:00:00"/>
    <n v="1"/>
    <n v="16"/>
    <d v="2022-01-16T00:00:00"/>
    <x v="32"/>
  </r>
  <r>
    <n v="1826"/>
    <n v="45"/>
    <n v="61"/>
    <n v="1974"/>
    <n v="5"/>
    <s v="Female"/>
    <s v="94936 Elm Drive"/>
    <n v="28.92"/>
    <n v="-81.92"/>
    <n v="8155"/>
    <n v="16628"/>
    <n v="33926"/>
    <n v="654"/>
    <n v="1"/>
    <d v="1905-07-14T00:00:00"/>
    <n v="2"/>
    <n v="14"/>
    <d v="2022-02-14T00:00:00"/>
    <x v="30"/>
  </r>
  <r>
    <n v="595"/>
    <n v="79"/>
    <n v="66"/>
    <n v="1941"/>
    <n v="2"/>
    <s v="Male"/>
    <s v="132 Lexington Drive"/>
    <n v="36.5"/>
    <n v="-78.55"/>
    <n v="18100"/>
    <n v="29041"/>
    <n v="4427"/>
    <n v="699"/>
    <n v="4"/>
    <d v="1905-07-13T00:00:00"/>
    <n v="8"/>
    <n v="14"/>
    <d v="2021-08-14T00:00:00"/>
    <x v="23"/>
  </r>
  <r>
    <n v="1022"/>
    <n v="47"/>
    <n v="64"/>
    <n v="1972"/>
    <n v="12"/>
    <s v="Female"/>
    <s v="27 Summit Street"/>
    <n v="34.979999999999997"/>
    <n v="-80.540000000000006"/>
    <n v="17595"/>
    <n v="35876"/>
    <n v="50190"/>
    <n v="635"/>
    <n v="3"/>
    <d v="1905-07-14T00:00:00"/>
    <n v="8"/>
    <n v="18"/>
    <d v="2022-08-18T00:00:00"/>
    <x v="4"/>
  </r>
  <r>
    <n v="1108"/>
    <n v="19"/>
    <n v="67"/>
    <n v="2000"/>
    <n v="3"/>
    <s v="Male"/>
    <s v="32 First Lane"/>
    <n v="40.83"/>
    <n v="-74.239999999999995"/>
    <n v="40216"/>
    <n v="81995"/>
    <n v="133788"/>
    <n v="685"/>
    <n v="2"/>
    <d v="1905-07-13T00:00:00"/>
    <n v="6"/>
    <n v="28"/>
    <d v="2021-06-28T00:00:00"/>
    <x v="11"/>
  </r>
  <r>
    <n v="246"/>
    <n v="50"/>
    <n v="70"/>
    <n v="1969"/>
    <n v="9"/>
    <s v="Female"/>
    <s v="671 West Drive"/>
    <n v="44.96"/>
    <n v="-93.26"/>
    <n v="40364"/>
    <n v="82298"/>
    <n v="0"/>
    <n v="791"/>
    <n v="4"/>
    <d v="1905-07-13T00:00:00"/>
    <n v="3"/>
    <n v="22"/>
    <d v="2021-03-22T00:00:00"/>
    <x v="31"/>
  </r>
  <r>
    <n v="270"/>
    <n v="30"/>
    <n v="62"/>
    <n v="1989"/>
    <n v="8"/>
    <s v="Male"/>
    <s v="71682 Catherine Street"/>
    <n v="39.020000000000003"/>
    <n v="-84.56"/>
    <n v="30367"/>
    <n v="61916"/>
    <n v="165886"/>
    <n v="655"/>
    <n v="4"/>
    <d v="1905-07-13T00:00:00"/>
    <n v="9"/>
    <n v="2"/>
    <d v="2021-09-02T00:00:00"/>
    <x v="16"/>
  </r>
  <r>
    <n v="1945"/>
    <n v="56"/>
    <n v="70"/>
    <n v="1964"/>
    <n v="2"/>
    <s v="Female"/>
    <s v="7728 Oak Drive"/>
    <n v="34.72"/>
    <n v="-92.35"/>
    <n v="14736"/>
    <n v="30042"/>
    <n v="9208"/>
    <n v="727"/>
    <n v="4"/>
    <d v="1905-07-13T00:00:00"/>
    <n v="8"/>
    <n v="14"/>
    <d v="2021-08-14T00:00:00"/>
    <x v="23"/>
  </r>
  <r>
    <n v="1540"/>
    <n v="55"/>
    <n v="61"/>
    <n v="1964"/>
    <n v="9"/>
    <s v="Female"/>
    <s v="1513 Valley Boulevard"/>
    <n v="39.33"/>
    <n v="-84.54"/>
    <n v="21992"/>
    <n v="44839"/>
    <n v="63194"/>
    <n v="625"/>
    <n v="3"/>
    <d v="1905-07-15T00:00:00"/>
    <n v="7"/>
    <n v="17"/>
    <d v="2023-07-17T00:00:00"/>
    <x v="27"/>
  </r>
  <r>
    <n v="1149"/>
    <n v="25"/>
    <n v="74"/>
    <n v="1994"/>
    <n v="12"/>
    <s v="Male"/>
    <s v="972 Spruce Avenue"/>
    <n v="26.14"/>
    <n v="-80.13"/>
    <n v="29740"/>
    <n v="60638"/>
    <n v="132252"/>
    <n v="661"/>
    <n v="1"/>
    <d v="1905-07-13T00:00:00"/>
    <n v="7"/>
    <n v="16"/>
    <d v="2021-07-16T00:00:00"/>
    <x v="14"/>
  </r>
  <r>
    <n v="1438"/>
    <n v="26"/>
    <n v="64"/>
    <n v="1994"/>
    <n v="1"/>
    <s v="Female"/>
    <s v="4631 Plum Avenue"/>
    <n v="41.47"/>
    <n v="-81.67"/>
    <n v="14737"/>
    <n v="30049"/>
    <n v="80474"/>
    <n v="700"/>
    <n v="1"/>
    <d v="1905-07-13T00:00:00"/>
    <n v="8"/>
    <n v="10"/>
    <d v="2021-08-10T00:00:00"/>
    <x v="23"/>
  </r>
  <r>
    <n v="409"/>
    <n v="54"/>
    <n v="65"/>
    <n v="1965"/>
    <n v="8"/>
    <s v="Female"/>
    <s v="7561 Littlewood Street"/>
    <n v="42.49"/>
    <n v="-92.35"/>
    <n v="14568"/>
    <n v="29699"/>
    <n v="6569"/>
    <n v="711"/>
    <n v="3"/>
    <d v="1905-07-15T00:00:00"/>
    <n v="9"/>
    <n v="24"/>
    <d v="2023-09-24T00:00:00"/>
    <x v="20"/>
  </r>
  <r>
    <n v="694"/>
    <n v="29"/>
    <n v="66"/>
    <n v="1990"/>
    <n v="5"/>
    <s v="Male"/>
    <s v="1598 Elm Street"/>
    <n v="61.2"/>
    <n v="-149.82"/>
    <n v="20519"/>
    <n v="41836"/>
    <n v="60302"/>
    <n v="615"/>
    <n v="2"/>
    <d v="1905-07-14T00:00:00"/>
    <n v="5"/>
    <n v="10"/>
    <d v="2022-05-10T00:00:00"/>
    <x v="3"/>
  </r>
  <r>
    <n v="382"/>
    <n v="55"/>
    <n v="68"/>
    <n v="1964"/>
    <n v="11"/>
    <s v="Male"/>
    <s v="541 Tenth Street"/>
    <n v="34"/>
    <n v="-118.28"/>
    <n v="11329"/>
    <n v="23103"/>
    <n v="63635"/>
    <n v="681"/>
    <n v="3"/>
    <d v="1905-07-14T00:00:00"/>
    <n v="1"/>
    <n v="23"/>
    <d v="2022-01-23T00:00:00"/>
    <x v="32"/>
  </r>
  <r>
    <n v="629"/>
    <n v="72"/>
    <n v="70"/>
    <n v="1947"/>
    <n v="5"/>
    <s v="Male"/>
    <s v="4388 Hillside Street"/>
    <n v="39.270000000000003"/>
    <n v="-76.83"/>
    <n v="39053"/>
    <n v="57513"/>
    <n v="11755"/>
    <n v="793"/>
    <n v="5"/>
    <d v="1905-07-14T00:00:00"/>
    <n v="12"/>
    <n v="22"/>
    <d v="2022-12-22T00:00:00"/>
    <x v="33"/>
  </r>
  <r>
    <n v="1211"/>
    <n v="66"/>
    <n v="68"/>
    <n v="1953"/>
    <n v="3"/>
    <s v="Female"/>
    <s v="644 South Drive"/>
    <n v="35.1"/>
    <n v="-90"/>
    <n v="18759"/>
    <n v="38249"/>
    <n v="0"/>
    <n v="746"/>
    <n v="4"/>
    <d v="1905-07-13T00:00:00"/>
    <n v="12"/>
    <n v="27"/>
    <d v="2021-12-27T00:00:00"/>
    <x v="12"/>
  </r>
  <r>
    <n v="823"/>
    <n v="41"/>
    <n v="65"/>
    <n v="1978"/>
    <n v="3"/>
    <s v="Female"/>
    <s v="858 Jefferson Avenue"/>
    <n v="36.700000000000003"/>
    <n v="-76.63"/>
    <n v="20353"/>
    <n v="41496"/>
    <n v="9222"/>
    <n v="807"/>
    <n v="2"/>
    <d v="1905-07-15T00:00:00"/>
    <n v="10"/>
    <n v="26"/>
    <d v="2023-10-26T00:00:00"/>
    <x v="5"/>
  </r>
  <r>
    <n v="1304"/>
    <n v="24"/>
    <n v="70"/>
    <n v="1995"/>
    <n v="8"/>
    <s v="Female"/>
    <s v="229 River Avenue"/>
    <n v="40.99"/>
    <n v="-74.34"/>
    <n v="44540"/>
    <n v="90812"/>
    <n v="175569"/>
    <n v="850"/>
    <n v="3"/>
    <d v="1905-07-14T00:00:00"/>
    <n v="12"/>
    <n v="1"/>
    <d v="2022-12-01T00:00:00"/>
    <x v="33"/>
  </r>
  <r>
    <n v="89"/>
    <n v="35"/>
    <n v="67"/>
    <n v="1984"/>
    <n v="6"/>
    <s v="Male"/>
    <s v="7794 Ocean Street"/>
    <n v="32.270000000000003"/>
    <n v="-106.61"/>
    <n v="14822"/>
    <n v="30217"/>
    <n v="23394"/>
    <n v="705"/>
    <n v="4"/>
    <d v="1905-07-14T00:00:00"/>
    <n v="7"/>
    <n v="11"/>
    <d v="2022-07-11T00:00:00"/>
    <x v="19"/>
  </r>
  <r>
    <n v="1751"/>
    <n v="29"/>
    <n v="66"/>
    <n v="1990"/>
    <n v="11"/>
    <s v="Female"/>
    <s v="828 Little Creek Boulevard"/>
    <n v="38.78"/>
    <n v="-90.7"/>
    <n v="30202"/>
    <n v="61581"/>
    <n v="241312"/>
    <n v="736"/>
    <n v="2"/>
    <d v="1905-07-13T00:00:00"/>
    <n v="12"/>
    <n v="9"/>
    <d v="2021-12-09T00:00:00"/>
    <x v="12"/>
  </r>
  <r>
    <n v="888"/>
    <n v="53"/>
    <n v="67"/>
    <n v="1966"/>
    <n v="6"/>
    <s v="Male"/>
    <s v="817 Forest Street"/>
    <n v="34.86"/>
    <n v="-92.12"/>
    <n v="16462"/>
    <n v="33566"/>
    <n v="96597"/>
    <n v="698"/>
    <n v="1"/>
    <d v="1905-07-15T00:00:00"/>
    <n v="2"/>
    <n v="19"/>
    <d v="2023-02-19T00:00:00"/>
    <x v="13"/>
  </r>
  <r>
    <n v="81"/>
    <n v="66"/>
    <n v="68"/>
    <n v="1953"/>
    <n v="3"/>
    <s v="Female"/>
    <s v="804 Sixth Boulevard"/>
    <n v="29.57"/>
    <n v="-97.96"/>
    <n v="17440"/>
    <n v="35560"/>
    <n v="60397"/>
    <n v="723"/>
    <n v="5"/>
    <d v="1905-07-13T00:00:00"/>
    <n v="11"/>
    <n v="22"/>
    <d v="2021-11-22T00:00:00"/>
    <x v="29"/>
  </r>
  <r>
    <n v="1021"/>
    <n v="21"/>
    <n v="67"/>
    <n v="1998"/>
    <n v="11"/>
    <s v="Female"/>
    <s v="218 East Street"/>
    <n v="34.14"/>
    <n v="-117.85"/>
    <n v="31699"/>
    <n v="64630"/>
    <n v="92847"/>
    <n v="751"/>
    <n v="2"/>
    <d v="1905-07-13T00:00:00"/>
    <n v="11"/>
    <n v="10"/>
    <d v="2021-11-10T00:00:00"/>
    <x v="29"/>
  </r>
  <r>
    <n v="826"/>
    <n v="67"/>
    <n v="60"/>
    <n v="1952"/>
    <n v="11"/>
    <s v="Female"/>
    <s v="563 Birch Drive"/>
    <n v="33.979999999999997"/>
    <n v="-83.88"/>
    <n v="26767"/>
    <n v="57705"/>
    <n v="22475"/>
    <n v="684"/>
    <n v="3"/>
    <d v="1905-07-14T00:00:00"/>
    <n v="9"/>
    <n v="5"/>
    <d v="2022-09-05T00:00:00"/>
    <x v="34"/>
  </r>
  <r>
    <n v="87"/>
    <n v="58"/>
    <n v="71"/>
    <n v="1961"/>
    <n v="5"/>
    <s v="Male"/>
    <s v="663 Second Boulevard"/>
    <n v="26.13"/>
    <n v="-97.63"/>
    <n v="11844"/>
    <n v="24155"/>
    <n v="2870"/>
    <n v="802"/>
    <n v="3"/>
    <d v="1905-07-13T00:00:00"/>
    <n v="3"/>
    <n v="27"/>
    <d v="2021-03-27T00:00:00"/>
    <x v="31"/>
  </r>
  <r>
    <n v="1833"/>
    <n v="27"/>
    <n v="71"/>
    <n v="1993"/>
    <n v="1"/>
    <s v="Male"/>
    <s v="5514 Norfolk Boulevard"/>
    <n v="35.58"/>
    <n v="-88.5"/>
    <n v="17179"/>
    <n v="35026"/>
    <n v="11468"/>
    <n v="743"/>
    <n v="5"/>
    <d v="1905-07-13T00:00:00"/>
    <n v="5"/>
    <n v="9"/>
    <d v="2021-05-09T00:00:00"/>
    <x v="9"/>
  </r>
  <r>
    <n v="829"/>
    <n v="29"/>
    <n v="70"/>
    <n v="1990"/>
    <n v="3"/>
    <s v="Female"/>
    <s v="587 East Lane"/>
    <n v="35.36"/>
    <n v="-79.13"/>
    <n v="17854"/>
    <n v="36404"/>
    <n v="11745"/>
    <n v="726"/>
    <n v="3"/>
    <d v="1905-07-13T00:00:00"/>
    <n v="8"/>
    <n v="15"/>
    <d v="2021-08-15T00:00:00"/>
    <x v="23"/>
  </r>
  <r>
    <n v="1879"/>
    <n v="50"/>
    <n v="60"/>
    <n v="1969"/>
    <n v="5"/>
    <s v="Male"/>
    <s v="659 Valley Drive"/>
    <n v="35.659999999999997"/>
    <n v="-80.48"/>
    <n v="18724"/>
    <n v="38179"/>
    <n v="50559"/>
    <n v="609"/>
    <n v="2"/>
    <d v="1905-07-15T00:00:00"/>
    <n v="4"/>
    <n v="12"/>
    <d v="2023-04-12T00:00:00"/>
    <x v="0"/>
  </r>
  <r>
    <n v="236"/>
    <n v="36"/>
    <n v="65"/>
    <n v="1983"/>
    <n v="3"/>
    <s v="Female"/>
    <s v="4137 Bayview Drive"/>
    <n v="29.7"/>
    <n v="-95.46"/>
    <n v="79100"/>
    <n v="161276"/>
    <n v="317964"/>
    <n v="540"/>
    <n v="1"/>
    <d v="1905-07-15T00:00:00"/>
    <n v="5"/>
    <n v="27"/>
    <d v="2023-05-27T00:00:00"/>
    <x v="22"/>
  </r>
  <r>
    <n v="1619"/>
    <n v="31"/>
    <n v="66"/>
    <n v="1988"/>
    <n v="6"/>
    <s v="Male"/>
    <s v="693 Seventh Street"/>
    <n v="33.61"/>
    <n v="-96.6"/>
    <n v="15737"/>
    <n v="32086"/>
    <n v="53595"/>
    <n v="747"/>
    <n v="4"/>
    <d v="1905-07-14T00:00:00"/>
    <n v="9"/>
    <n v="11"/>
    <d v="2022-09-11T00:00:00"/>
    <x v="34"/>
  </r>
  <r>
    <n v="1146"/>
    <n v="22"/>
    <n v="69"/>
    <n v="1997"/>
    <n v="3"/>
    <s v="Female"/>
    <s v="398 Park Boulevard"/>
    <n v="41.83"/>
    <n v="-87.68"/>
    <n v="18395"/>
    <n v="37505"/>
    <n v="57014"/>
    <n v="714"/>
    <n v="3"/>
    <d v="1905-07-14T00:00:00"/>
    <n v="3"/>
    <n v="22"/>
    <d v="2022-03-22T00:00:00"/>
    <x v="10"/>
  </r>
  <r>
    <n v="803"/>
    <n v="69"/>
    <n v="73"/>
    <n v="1951"/>
    <n v="2"/>
    <s v="Female"/>
    <s v="55 El Camino Boulevard"/>
    <n v="37.53"/>
    <n v="-120.84"/>
    <n v="22799"/>
    <n v="46487"/>
    <n v="57336"/>
    <n v="635"/>
    <n v="3"/>
    <d v="1905-07-13T00:00:00"/>
    <n v="7"/>
    <n v="13"/>
    <d v="2021-07-13T00:00:00"/>
    <x v="14"/>
  </r>
  <r>
    <n v="193"/>
    <n v="23"/>
    <n v="65"/>
    <n v="1996"/>
    <n v="7"/>
    <s v="Female"/>
    <s v="4343 Mountain View Boulevard"/>
    <n v="44.48"/>
    <n v="-103.84"/>
    <n v="18583"/>
    <n v="37891"/>
    <n v="66163"/>
    <n v="749"/>
    <n v="1"/>
    <d v="1905-07-15T00:00:00"/>
    <n v="6"/>
    <n v="1"/>
    <d v="2023-06-01T00:00:00"/>
    <x v="18"/>
  </r>
  <r>
    <n v="1686"/>
    <n v="54"/>
    <n v="67"/>
    <n v="1965"/>
    <n v="3"/>
    <s v="Female"/>
    <s v="401 North Avenue"/>
    <n v="39.99"/>
    <n v="-105.09"/>
    <n v="30072"/>
    <n v="61312"/>
    <n v="25355"/>
    <n v="708"/>
    <n v="3"/>
    <d v="1905-07-13T00:00:00"/>
    <n v="1"/>
    <n v="18"/>
    <d v="2021-01-18T00:00:00"/>
    <x v="6"/>
  </r>
  <r>
    <n v="1959"/>
    <n v="46"/>
    <n v="59"/>
    <n v="1973"/>
    <n v="4"/>
    <s v="Male"/>
    <s v="8750 Lake Boulevard"/>
    <n v="41.57"/>
    <n v="-81.2"/>
    <n v="25565"/>
    <n v="52130"/>
    <n v="80367"/>
    <n v="701"/>
    <n v="1"/>
    <d v="1905-07-13T00:00:00"/>
    <n v="6"/>
    <n v="12"/>
    <d v="2021-06-12T00:00:00"/>
    <x v="11"/>
  </r>
  <r>
    <n v="1342"/>
    <n v="27"/>
    <n v="61"/>
    <n v="1993"/>
    <n v="1"/>
    <s v="Female"/>
    <s v="883 Federal Street"/>
    <n v="42.91"/>
    <n v="-78.7"/>
    <n v="19983"/>
    <n v="40744"/>
    <n v="50803"/>
    <n v="717"/>
    <n v="1"/>
    <d v="1905-07-15T00:00:00"/>
    <n v="6"/>
    <n v="24"/>
    <d v="2023-06-24T00:00:00"/>
    <x v="18"/>
  </r>
  <r>
    <n v="1371"/>
    <n v="86"/>
    <n v="65"/>
    <n v="1933"/>
    <n v="6"/>
    <s v="Female"/>
    <s v="143 Catherine Boulevard"/>
    <n v="21.41"/>
    <n v="-157.79"/>
    <n v="24516"/>
    <n v="49529"/>
    <n v="1385"/>
    <n v="689"/>
    <n v="6"/>
    <d v="1905-07-13T00:00:00"/>
    <n v="10"/>
    <n v="13"/>
    <d v="2021-10-13T00:00:00"/>
    <x v="24"/>
  </r>
  <r>
    <n v="1067"/>
    <n v="76"/>
    <n v="63"/>
    <n v="1943"/>
    <n v="12"/>
    <s v="Male"/>
    <s v="343 Lafayette Drive"/>
    <n v="37.54"/>
    <n v="-97.25"/>
    <n v="24531"/>
    <n v="41790"/>
    <n v="24676"/>
    <n v="719"/>
    <n v="5"/>
    <d v="1905-07-14T00:00:00"/>
    <n v="5"/>
    <n v="8"/>
    <d v="2022-05-08T00:00:00"/>
    <x v="3"/>
  </r>
  <r>
    <n v="1019"/>
    <n v="81"/>
    <n v="57"/>
    <n v="1939"/>
    <n v="1"/>
    <s v="Female"/>
    <s v="482 Grant Street"/>
    <n v="34.090000000000003"/>
    <n v="-117.96"/>
    <n v="15775"/>
    <n v="29928"/>
    <n v="2028"/>
    <n v="713"/>
    <n v="4"/>
    <d v="1905-07-14T00:00:00"/>
    <n v="9"/>
    <n v="22"/>
    <d v="2022-09-22T00:00:00"/>
    <x v="34"/>
  </r>
  <r>
    <n v="1568"/>
    <n v="47"/>
    <n v="67"/>
    <n v="1972"/>
    <n v="5"/>
    <s v="Female"/>
    <s v="3816 Spruce Drive"/>
    <n v="40.67"/>
    <n v="-73.39"/>
    <n v="21077"/>
    <n v="42976"/>
    <n v="58765"/>
    <n v="748"/>
    <n v="3"/>
    <d v="1905-07-13T00:00:00"/>
    <n v="5"/>
    <n v="12"/>
    <d v="2021-05-12T00:00:00"/>
    <x v="9"/>
  </r>
  <r>
    <n v="1765"/>
    <n v="40"/>
    <n v="68"/>
    <n v="1979"/>
    <n v="3"/>
    <s v="Male"/>
    <s v="9594 Burns Lane"/>
    <n v="33.46"/>
    <n v="-82.5"/>
    <n v="15755"/>
    <n v="32126"/>
    <n v="56283"/>
    <n v="770"/>
    <n v="3"/>
    <d v="1905-07-13T00:00:00"/>
    <n v="8"/>
    <n v="14"/>
    <d v="2021-08-14T00:00:00"/>
    <x v="23"/>
  </r>
  <r>
    <n v="1875"/>
    <n v="56"/>
    <n v="69"/>
    <n v="1963"/>
    <n v="4"/>
    <s v="Male"/>
    <s v="4966 Grant Street"/>
    <n v="40.89"/>
    <n v="-81.58"/>
    <n v="22170"/>
    <n v="45202"/>
    <n v="71022"/>
    <n v="683"/>
    <n v="4"/>
    <d v="1905-07-15T00:00:00"/>
    <n v="7"/>
    <n v="6"/>
    <d v="2023-07-06T00:00:00"/>
    <x v="27"/>
  </r>
  <r>
    <n v="1111"/>
    <n v="20"/>
    <n v="65"/>
    <n v="1999"/>
    <n v="3"/>
    <s v="Female"/>
    <s v="7132 Rose Avenue"/>
    <n v="26.63"/>
    <n v="-81.99"/>
    <n v="17120"/>
    <n v="34907"/>
    <n v="64107"/>
    <n v="742"/>
    <n v="3"/>
    <d v="1905-07-13T00:00:00"/>
    <n v="2"/>
    <n v="23"/>
    <d v="2021-02-23T00:00:00"/>
    <x v="7"/>
  </r>
  <r>
    <n v="1160"/>
    <n v="27"/>
    <n v="65"/>
    <n v="1992"/>
    <n v="4"/>
    <s v="Male"/>
    <s v="238 Eighth Avenue"/>
    <n v="41.8"/>
    <n v="-80.06"/>
    <n v="16965"/>
    <n v="34591"/>
    <n v="65770"/>
    <n v="688"/>
    <n v="2"/>
    <d v="1905-07-13T00:00:00"/>
    <n v="9"/>
    <n v="5"/>
    <d v="2021-09-05T00:00:00"/>
    <x v="16"/>
  </r>
  <r>
    <n v="1574"/>
    <n v="22"/>
    <n v="69"/>
    <n v="1997"/>
    <n v="3"/>
    <s v="Female"/>
    <s v="7318 Mill Lane"/>
    <n v="34.89"/>
    <n v="-77.540000000000006"/>
    <n v="15661"/>
    <n v="31933"/>
    <n v="65405"/>
    <n v="746"/>
    <n v="1"/>
    <d v="1905-07-13T00:00:00"/>
    <n v="9"/>
    <n v="26"/>
    <d v="2021-09-26T00:00:00"/>
    <x v="16"/>
  </r>
  <r>
    <n v="189"/>
    <n v="42"/>
    <n v="70"/>
    <n v="1978"/>
    <n v="2"/>
    <s v="Male"/>
    <s v="9566 Tenth Street"/>
    <n v="30.44"/>
    <n v="-97.62"/>
    <n v="25584"/>
    <n v="52165"/>
    <n v="97248"/>
    <n v="730"/>
    <n v="4"/>
    <d v="1905-07-15T00:00:00"/>
    <n v="7"/>
    <n v="12"/>
    <d v="2023-07-12T00:00:00"/>
    <x v="27"/>
  </r>
  <r>
    <n v="466"/>
    <n v="58"/>
    <n v="64"/>
    <n v="1961"/>
    <n v="8"/>
    <s v="Female"/>
    <s v="416 Madison Street"/>
    <n v="40.4"/>
    <n v="-81.349999999999994"/>
    <n v="14477"/>
    <n v="29519"/>
    <n v="45597"/>
    <n v="643"/>
    <n v="3"/>
    <d v="1905-07-14T00:00:00"/>
    <n v="10"/>
    <n v="11"/>
    <d v="2022-10-11T00:00:00"/>
    <x v="15"/>
  </r>
  <r>
    <n v="659"/>
    <n v="57"/>
    <n v="67"/>
    <n v="1962"/>
    <n v="5"/>
    <s v="Male"/>
    <s v="5079 Sussex Avenue"/>
    <n v="38.729999999999997"/>
    <n v="-86.47"/>
    <n v="15981"/>
    <n v="32583"/>
    <n v="12501"/>
    <n v="812"/>
    <n v="7"/>
    <d v="1905-07-13T00:00:00"/>
    <n v="6"/>
    <n v="3"/>
    <d v="2021-06-03T00:00:00"/>
    <x v="11"/>
  </r>
  <r>
    <n v="942"/>
    <n v="37"/>
    <n v="65"/>
    <n v="1982"/>
    <n v="7"/>
    <s v="Male"/>
    <s v="3914 Mill Street"/>
    <n v="30.3"/>
    <n v="-90.97"/>
    <n v="29006"/>
    <n v="59139"/>
    <n v="128870"/>
    <n v="742"/>
    <n v="4"/>
    <d v="1905-07-14T00:00:00"/>
    <n v="12"/>
    <n v="26"/>
    <d v="2022-12-26T00:00:00"/>
    <x v="33"/>
  </r>
  <r>
    <n v="1234"/>
    <n v="44"/>
    <n v="64"/>
    <n v="1975"/>
    <n v="10"/>
    <s v="Male"/>
    <s v="7815 Hillside Avenue"/>
    <n v="29.76"/>
    <n v="-95.38"/>
    <n v="30499"/>
    <n v="62185"/>
    <n v="114235"/>
    <n v="749"/>
    <n v="1"/>
    <d v="1905-07-14T00:00:00"/>
    <n v="8"/>
    <n v="13"/>
    <d v="2022-08-13T00:00:00"/>
    <x v="4"/>
  </r>
  <r>
    <n v="841"/>
    <n v="22"/>
    <n v="67"/>
    <n v="1997"/>
    <n v="6"/>
    <s v="Male"/>
    <s v="2429 Eighth Avenue"/>
    <n v="44.63"/>
    <n v="-123"/>
    <n v="17561"/>
    <n v="35800"/>
    <n v="65841"/>
    <n v="753"/>
    <n v="2"/>
    <d v="1905-07-14T00:00:00"/>
    <n v="6"/>
    <n v="11"/>
    <d v="2022-06-11T00:00:00"/>
    <x v="2"/>
  </r>
  <r>
    <n v="1388"/>
    <n v="26"/>
    <n v="71"/>
    <n v="1993"/>
    <n v="10"/>
    <s v="Male"/>
    <s v="4379 Lake Avenue"/>
    <n v="39.090000000000003"/>
    <n v="-76.849999999999994"/>
    <n v="35553"/>
    <n v="72485"/>
    <n v="31605"/>
    <n v="691"/>
    <n v="2"/>
    <d v="1905-07-13T00:00:00"/>
    <n v="3"/>
    <n v="28"/>
    <d v="2021-03-28T00:00:00"/>
    <x v="31"/>
  </r>
  <r>
    <n v="1056"/>
    <n v="24"/>
    <n v="65"/>
    <n v="1995"/>
    <n v="3"/>
    <s v="Female"/>
    <s v="215 Elm Lane"/>
    <n v="34.28"/>
    <n v="-119.22"/>
    <n v="25524"/>
    <n v="52036"/>
    <n v="26232"/>
    <n v="703"/>
    <n v="3"/>
    <d v="1905-07-13T00:00:00"/>
    <n v="2"/>
    <n v="12"/>
    <d v="2021-02-12T00:00:00"/>
    <x v="7"/>
  </r>
  <r>
    <n v="345"/>
    <n v="33"/>
    <n v="67"/>
    <n v="1986"/>
    <n v="7"/>
    <s v="Male"/>
    <s v="67424 Tenth Boulevard"/>
    <n v="42.24"/>
    <n v="-85.48"/>
    <n v="17409"/>
    <n v="35499"/>
    <n v="80517"/>
    <n v="724"/>
    <n v="1"/>
    <d v="1905-07-13T00:00:00"/>
    <n v="8"/>
    <n v="4"/>
    <d v="2021-08-04T00:00:00"/>
    <x v="23"/>
  </r>
  <r>
    <n v="308"/>
    <n v="44"/>
    <n v="65"/>
    <n v="1976"/>
    <n v="1"/>
    <s v="Male"/>
    <s v="3675 Bayview Drive"/>
    <n v="35.369999999999997"/>
    <n v="-85.38"/>
    <n v="15209"/>
    <n v="31015"/>
    <n v="103094"/>
    <n v="737"/>
    <n v="2"/>
    <d v="1905-07-13T00:00:00"/>
    <n v="9"/>
    <n v="9"/>
    <d v="2021-09-09T00:00:00"/>
    <x v="16"/>
  </r>
  <r>
    <n v="1922"/>
    <n v="79"/>
    <n v="65"/>
    <n v="1940"/>
    <n v="11"/>
    <s v="Male"/>
    <s v="127 Valley Boulevard"/>
    <n v="32.85"/>
    <n v="-117.2"/>
    <n v="34848"/>
    <n v="53222"/>
    <n v="23051"/>
    <n v="640"/>
    <n v="1"/>
    <d v="1905-07-14T00:00:00"/>
    <n v="10"/>
    <n v="19"/>
    <d v="2022-10-19T00:00:00"/>
    <x v="15"/>
  </r>
  <r>
    <n v="1156"/>
    <n v="56"/>
    <n v="69"/>
    <n v="1963"/>
    <n v="6"/>
    <s v="Female"/>
    <s v="9603 South Lane"/>
    <n v="40.74"/>
    <n v="-74.33"/>
    <n v="137428"/>
    <n v="280199"/>
    <n v="91367"/>
    <n v="752"/>
    <n v="5"/>
    <d v="1905-07-14T00:00:00"/>
    <n v="3"/>
    <n v="10"/>
    <d v="2022-03-10T00:00:00"/>
    <x v="10"/>
  </r>
  <r>
    <n v="561"/>
    <n v="48"/>
    <n v="67"/>
    <n v="1971"/>
    <n v="6"/>
    <s v="Male"/>
    <s v="604 Pine Street"/>
    <n v="40.799999999999997"/>
    <n v="-91.12"/>
    <n v="18076"/>
    <n v="36853"/>
    <n v="112139"/>
    <n v="834"/>
    <n v="5"/>
    <d v="1905-07-13T00:00:00"/>
    <n v="8"/>
    <n v="13"/>
    <d v="2021-08-13T00:00:00"/>
    <x v="23"/>
  </r>
  <r>
    <n v="507"/>
    <n v="22"/>
    <n v="70"/>
    <n v="1998"/>
    <n v="2"/>
    <s v="Male"/>
    <s v="79 Burns Drive"/>
    <n v="40.81"/>
    <n v="-74"/>
    <n v="18392"/>
    <n v="37497"/>
    <n v="0"/>
    <n v="695"/>
    <n v="1"/>
    <d v="1905-07-14T00:00:00"/>
    <n v="5"/>
    <n v="2"/>
    <d v="2022-05-02T00:00:00"/>
    <x v="3"/>
  </r>
  <r>
    <n v="1522"/>
    <n v="88"/>
    <n v="66"/>
    <n v="1931"/>
    <n v="10"/>
    <s v="Female"/>
    <s v="41740 First Street"/>
    <n v="40.94"/>
    <n v="-74.239999999999995"/>
    <n v="37030"/>
    <n v="31828"/>
    <n v="3777"/>
    <n v="593"/>
    <n v="3"/>
    <d v="1905-07-14T00:00:00"/>
    <n v="3"/>
    <n v="9"/>
    <d v="2022-03-09T00:00:00"/>
    <x v="10"/>
  </r>
  <r>
    <n v="695"/>
    <n v="49"/>
    <n v="68"/>
    <n v="1970"/>
    <n v="7"/>
    <s v="Female"/>
    <s v="530 Main Boulevard"/>
    <n v="29.48"/>
    <n v="-95.1"/>
    <n v="35246"/>
    <n v="71866"/>
    <n v="132580"/>
    <n v="662"/>
    <n v="1"/>
    <d v="1905-07-15T00:00:00"/>
    <n v="1"/>
    <n v="5"/>
    <d v="2023-01-05T00:00:00"/>
    <x v="28"/>
  </r>
  <r>
    <n v="285"/>
    <n v="62"/>
    <n v="69"/>
    <n v="1957"/>
    <n v="8"/>
    <s v="Male"/>
    <s v="702 Elm Drive"/>
    <n v="36.950000000000003"/>
    <n v="-121.72"/>
    <n v="16920"/>
    <n v="34496"/>
    <n v="33122"/>
    <n v="731"/>
    <n v="5"/>
    <d v="1905-07-15T00:00:00"/>
    <n v="10"/>
    <n v="24"/>
    <d v="2023-10-24T00:00:00"/>
    <x v="5"/>
  </r>
  <r>
    <n v="113"/>
    <n v="74"/>
    <n v="71"/>
    <n v="1946"/>
    <n v="1"/>
    <s v="Female"/>
    <s v="4 Plum Boulevard"/>
    <n v="32.86"/>
    <n v="-97.21"/>
    <n v="26016"/>
    <n v="39003"/>
    <n v="10793"/>
    <n v="788"/>
    <n v="5"/>
    <d v="1905-07-15T00:00:00"/>
    <n v="3"/>
    <n v="13"/>
    <d v="2023-03-13T00:00:00"/>
    <x v="8"/>
  </r>
  <r>
    <n v="1039"/>
    <n v="68"/>
    <n v="64"/>
    <n v="1951"/>
    <n v="3"/>
    <s v="Male"/>
    <s v="29 Federal Boulevard"/>
    <n v="34.04"/>
    <n v="-118.21"/>
    <n v="12349"/>
    <n v="11566"/>
    <n v="9102"/>
    <n v="536"/>
    <n v="4"/>
    <d v="1905-07-13T00:00:00"/>
    <n v="10"/>
    <n v="2"/>
    <d v="2021-10-02T00:00:00"/>
    <x v="24"/>
  </r>
  <r>
    <n v="176"/>
    <n v="45"/>
    <n v="71"/>
    <n v="1974"/>
    <n v="12"/>
    <s v="Female"/>
    <s v="627 Ninth Drive"/>
    <n v="33.74"/>
    <n v="-84.31"/>
    <n v="25586"/>
    <n v="52172"/>
    <n v="66085"/>
    <n v="667"/>
    <n v="4"/>
    <d v="1905-07-14T00:00:00"/>
    <n v="3"/>
    <n v="25"/>
    <d v="2022-03-25T00:00:00"/>
    <x v="10"/>
  </r>
  <r>
    <n v="1104"/>
    <n v="91"/>
    <n v="66"/>
    <n v="1928"/>
    <n v="3"/>
    <s v="Male"/>
    <s v="120 Lafayette Boulevard"/>
    <n v="26.23"/>
    <n v="-80.13"/>
    <n v="18266"/>
    <n v="40141"/>
    <n v="805"/>
    <n v="850"/>
    <n v="6"/>
    <d v="1905-07-13T00:00:00"/>
    <n v="4"/>
    <n v="28"/>
    <d v="2021-04-28T00:00:00"/>
    <x v="26"/>
  </r>
  <r>
    <n v="946"/>
    <n v="48"/>
    <n v="66"/>
    <n v="1971"/>
    <n v="5"/>
    <s v="Male"/>
    <s v="2981 Ninth Boulevard"/>
    <n v="40.31"/>
    <n v="-79.38"/>
    <n v="19486"/>
    <n v="39733"/>
    <n v="79302"/>
    <n v="781"/>
    <n v="4"/>
    <d v="1905-07-13T00:00:00"/>
    <n v="1"/>
    <n v="14"/>
    <d v="2021-01-14T00:00:00"/>
    <x v="6"/>
  </r>
  <r>
    <n v="1465"/>
    <n v="29"/>
    <n v="65"/>
    <n v="1991"/>
    <n v="2"/>
    <s v="Female"/>
    <s v="8463 Second Street"/>
    <n v="39.53"/>
    <n v="-84.08"/>
    <n v="25333"/>
    <n v="51651"/>
    <n v="22705"/>
    <n v="801"/>
    <n v="3"/>
    <d v="1905-07-15T00:00:00"/>
    <n v="6"/>
    <n v="13"/>
    <d v="2023-06-13T00:00:00"/>
    <x v="18"/>
  </r>
  <r>
    <n v="25"/>
    <n v="22"/>
    <n v="64"/>
    <n v="1997"/>
    <n v="3"/>
    <s v="Female"/>
    <s v="814 Washington Street"/>
    <n v="33.36"/>
    <n v="-111.93"/>
    <n v="24122"/>
    <n v="49190"/>
    <n v="122458"/>
    <n v="630"/>
    <n v="1"/>
    <d v="1905-07-15T00:00:00"/>
    <n v="11"/>
    <n v="6"/>
    <d v="2023-11-06T00:00:00"/>
    <x v="21"/>
  </r>
  <r>
    <n v="571"/>
    <n v="42"/>
    <n v="68"/>
    <n v="1977"/>
    <n v="11"/>
    <s v="Male"/>
    <s v="8580 Valley Stream Avenue"/>
    <n v="39.46"/>
    <n v="-77.959999999999994"/>
    <n v="18003"/>
    <n v="36711"/>
    <n v="84949"/>
    <n v="739"/>
    <n v="4"/>
    <d v="1905-07-13T00:00:00"/>
    <n v="3"/>
    <n v="5"/>
    <d v="2021-03-05T00:00:00"/>
    <x v="31"/>
  </r>
  <r>
    <n v="1396"/>
    <n v="22"/>
    <n v="61"/>
    <n v="1997"/>
    <n v="5"/>
    <s v="Male"/>
    <s v="666 Lafayette Lane"/>
    <n v="39.21"/>
    <n v="-76.72"/>
    <n v="22728"/>
    <n v="46344"/>
    <n v="66994"/>
    <n v="732"/>
    <n v="3"/>
    <d v="1905-07-15T00:00:00"/>
    <n v="11"/>
    <n v="20"/>
    <d v="2023-11-20T00:00:00"/>
    <x v="21"/>
  </r>
  <r>
    <n v="599"/>
    <n v="26"/>
    <n v="71"/>
    <n v="1993"/>
    <n v="3"/>
    <s v="Male"/>
    <s v="4872 Lexington Avenue"/>
    <n v="40.36"/>
    <n v="-75.09"/>
    <n v="49534"/>
    <n v="100991"/>
    <n v="0"/>
    <n v="722"/>
    <n v="3"/>
    <d v="1905-07-14T00:00:00"/>
    <n v="9"/>
    <n v="20"/>
    <d v="2022-09-20T00:00:00"/>
    <x v="34"/>
  </r>
  <r>
    <n v="1074"/>
    <n v="62"/>
    <n v="65"/>
    <n v="1957"/>
    <n v="6"/>
    <s v="Female"/>
    <s v="1305 Spruce Boulevard"/>
    <n v="44.66"/>
    <n v="-103.85"/>
    <n v="16097"/>
    <n v="32819"/>
    <n v="25393"/>
    <n v="826"/>
    <n v="5"/>
    <d v="1905-07-13T00:00:00"/>
    <n v="1"/>
    <n v="26"/>
    <d v="2021-01-26T00:00:00"/>
    <x v="6"/>
  </r>
  <r>
    <n v="214"/>
    <n v="30"/>
    <n v="62"/>
    <n v="1989"/>
    <n v="8"/>
    <s v="Male"/>
    <s v="437 Madison Street"/>
    <n v="41.83"/>
    <n v="-87.68"/>
    <n v="23446"/>
    <n v="47803"/>
    <n v="81929"/>
    <n v="652"/>
    <n v="1"/>
    <d v="1905-07-14T00:00:00"/>
    <n v="7"/>
    <n v="18"/>
    <d v="2022-07-18T00:00:00"/>
    <x v="19"/>
  </r>
  <r>
    <n v="771"/>
    <n v="44"/>
    <n v="69"/>
    <n v="1975"/>
    <n v="9"/>
    <s v="Male"/>
    <s v="919 Lafayette Drive"/>
    <n v="42.33"/>
    <n v="-122.79"/>
    <n v="18961"/>
    <n v="38661"/>
    <n v="88636"/>
    <n v="765"/>
    <n v="3"/>
    <d v="1905-07-15T00:00:00"/>
    <n v="3"/>
    <n v="2"/>
    <d v="2023-03-02T00:00:00"/>
    <x v="8"/>
  </r>
  <r>
    <n v="520"/>
    <n v="45"/>
    <n v="66"/>
    <n v="1974"/>
    <n v="4"/>
    <s v="Male"/>
    <s v="3346 Hillside Street"/>
    <n v="40.26"/>
    <n v="-75.739999999999995"/>
    <n v="28278"/>
    <n v="57658"/>
    <n v="74288"/>
    <n v="766"/>
    <n v="5"/>
    <d v="1905-07-13T00:00:00"/>
    <n v="9"/>
    <n v="17"/>
    <d v="2021-09-17T00:00:00"/>
    <x v="16"/>
  </r>
  <r>
    <n v="288"/>
    <n v="45"/>
    <n v="69"/>
    <n v="1974"/>
    <n v="5"/>
    <s v="Female"/>
    <s v="9891 Valley Drive"/>
    <n v="33.17"/>
    <n v="-90.48"/>
    <n v="10909"/>
    <n v="22249"/>
    <n v="20420"/>
    <n v="789"/>
    <n v="3"/>
    <d v="1905-07-15T00:00:00"/>
    <n v="1"/>
    <n v="27"/>
    <d v="2023-01-27T00:00:00"/>
    <x v="28"/>
  </r>
  <r>
    <n v="1979"/>
    <n v="38"/>
    <n v="68"/>
    <n v="1982"/>
    <n v="2"/>
    <s v="Female"/>
    <s v="731 Lincoln Boulevard"/>
    <n v="26.37"/>
    <n v="-80.099999999999994"/>
    <n v="31706"/>
    <n v="64647"/>
    <n v="58250"/>
    <n v="738"/>
    <n v="4"/>
    <d v="1905-07-15T00:00:00"/>
    <n v="5"/>
    <n v="27"/>
    <d v="2023-05-27T00:00:00"/>
    <x v="22"/>
  </r>
  <r>
    <n v="1253"/>
    <n v="32"/>
    <n v="64"/>
    <n v="1987"/>
    <n v="10"/>
    <s v="Female"/>
    <s v="1782 South Boulevard"/>
    <n v="41.44"/>
    <n v="-73.040000000000006"/>
    <n v="28814"/>
    <n v="58749"/>
    <n v="113308"/>
    <n v="768"/>
    <n v="6"/>
    <d v="1905-07-15T00:00:00"/>
    <n v="3"/>
    <n v="5"/>
    <d v="2023-03-05T00:00:00"/>
    <x v="8"/>
  </r>
  <r>
    <n v="311"/>
    <n v="46"/>
    <n v="68"/>
    <n v="1973"/>
    <n v="12"/>
    <s v="Female"/>
    <s v="8070 Mill Lane"/>
    <n v="37.18"/>
    <n v="-113.6"/>
    <n v="14470"/>
    <n v="29510"/>
    <n v="47153"/>
    <n v="752"/>
    <n v="4"/>
    <d v="1905-07-15T00:00:00"/>
    <n v="12"/>
    <n v="12"/>
    <d v="2023-12-12T00:00:00"/>
    <x v="1"/>
  </r>
  <r>
    <n v="1346"/>
    <n v="53"/>
    <n v="65"/>
    <n v="1966"/>
    <n v="3"/>
    <s v="Female"/>
    <s v="696 Oak Boulevard"/>
    <n v="36.81"/>
    <n v="-119.75"/>
    <n v="17985"/>
    <n v="36672"/>
    <n v="99454"/>
    <n v="655"/>
    <n v="2"/>
    <d v="1905-07-15T00:00:00"/>
    <n v="10"/>
    <n v="24"/>
    <d v="2023-10-24T00:00:00"/>
    <x v="5"/>
  </r>
  <r>
    <n v="1622"/>
    <n v="41"/>
    <n v="61"/>
    <n v="1979"/>
    <n v="1"/>
    <s v="Female"/>
    <s v="1063 Federal Boulevard"/>
    <n v="42.15"/>
    <n v="-71.13"/>
    <n v="38878"/>
    <n v="79271"/>
    <n v="211919"/>
    <n v="759"/>
    <n v="1"/>
    <d v="1905-07-13T00:00:00"/>
    <n v="9"/>
    <n v="26"/>
    <d v="2021-09-26T00:00:00"/>
    <x v="16"/>
  </r>
  <r>
    <n v="852"/>
    <n v="35"/>
    <n v="68"/>
    <n v="1985"/>
    <n v="1"/>
    <s v="Female"/>
    <s v="955 11th Street"/>
    <n v="29.82"/>
    <n v="-82.59"/>
    <n v="19693"/>
    <n v="40156"/>
    <n v="70128"/>
    <n v="738"/>
    <n v="3"/>
    <d v="1905-07-13T00:00:00"/>
    <n v="2"/>
    <n v="27"/>
    <d v="2021-02-27T00:00:00"/>
    <x v="7"/>
  </r>
  <r>
    <n v="1394"/>
    <n v="30"/>
    <n v="58"/>
    <n v="1989"/>
    <n v="4"/>
    <s v="Female"/>
    <s v="341 Hill Drive"/>
    <n v="38.630000000000003"/>
    <n v="-90.24"/>
    <n v="28373"/>
    <n v="57853"/>
    <n v="131828"/>
    <n v="558"/>
    <n v="4"/>
    <d v="1905-07-13T00:00:00"/>
    <n v="8"/>
    <n v="19"/>
    <d v="2021-08-19T00:00:00"/>
    <x v="23"/>
  </r>
  <r>
    <n v="957"/>
    <n v="73"/>
    <n v="64"/>
    <n v="1946"/>
    <n v="9"/>
    <s v="Female"/>
    <s v="862 Martin Luther King Drive"/>
    <n v="39.17"/>
    <n v="-77.260000000000005"/>
    <n v="33637"/>
    <n v="37789"/>
    <n v="24575"/>
    <n v="605"/>
    <n v="3"/>
    <d v="1905-07-14T00:00:00"/>
    <n v="9"/>
    <n v="6"/>
    <d v="2022-09-06T00:00:00"/>
    <x v="34"/>
  </r>
  <r>
    <n v="515"/>
    <n v="61"/>
    <n v="63"/>
    <n v="1958"/>
    <n v="10"/>
    <s v="Male"/>
    <s v="9525 First Boulevard"/>
    <n v="32.51"/>
    <n v="-94.76"/>
    <n v="20531"/>
    <n v="41865"/>
    <n v="60911"/>
    <n v="676"/>
    <n v="4"/>
    <d v="1905-07-13T00:00:00"/>
    <n v="9"/>
    <n v="2"/>
    <d v="2021-09-02T00:00:00"/>
    <x v="16"/>
  </r>
  <r>
    <n v="1303"/>
    <n v="66"/>
    <n v="69"/>
    <n v="1953"/>
    <n v="3"/>
    <s v="Male"/>
    <s v="602 First Street"/>
    <n v="41.31"/>
    <n v="-81.849999999999994"/>
    <n v="30381"/>
    <n v="61937"/>
    <n v="138153"/>
    <n v="684"/>
    <n v="7"/>
    <d v="1905-07-13T00:00:00"/>
    <n v="8"/>
    <n v="5"/>
    <d v="2021-08-05T00:00:00"/>
    <x v="23"/>
  </r>
  <r>
    <n v="1287"/>
    <n v="32"/>
    <n v="67"/>
    <n v="1987"/>
    <n v="7"/>
    <s v="Female"/>
    <s v="698 11th Lane"/>
    <n v="35.549999999999997"/>
    <n v="-77.05"/>
    <n v="15827"/>
    <n v="32274"/>
    <n v="72974"/>
    <n v="545"/>
    <n v="1"/>
    <d v="1905-07-13T00:00:00"/>
    <n v="5"/>
    <n v="18"/>
    <d v="2021-05-18T00:00:00"/>
    <x v="9"/>
  </r>
  <r>
    <n v="296"/>
    <n v="48"/>
    <n v="71"/>
    <n v="1971"/>
    <n v="3"/>
    <s v="Male"/>
    <s v="9570 North Drive"/>
    <n v="40.81"/>
    <n v="-74.099999999999994"/>
    <n v="37170"/>
    <n v="75785"/>
    <n v="117920"/>
    <n v="814"/>
    <n v="3"/>
    <d v="1905-07-15T00:00:00"/>
    <n v="3"/>
    <n v="12"/>
    <d v="2023-03-12T00:00:00"/>
    <x v="8"/>
  </r>
  <r>
    <n v="1059"/>
    <n v="50"/>
    <n v="64"/>
    <n v="1969"/>
    <n v="4"/>
    <s v="Male"/>
    <s v="9762 Pine Street"/>
    <n v="35.43"/>
    <n v="-82.5"/>
    <n v="22345"/>
    <n v="45560"/>
    <n v="79660"/>
    <n v="644"/>
    <n v="3"/>
    <d v="1905-07-13T00:00:00"/>
    <n v="5"/>
    <n v="15"/>
    <d v="2021-05-15T00:00:00"/>
    <x v="9"/>
  </r>
  <r>
    <n v="1378"/>
    <n v="46"/>
    <n v="67"/>
    <n v="1973"/>
    <n v="3"/>
    <s v="Female"/>
    <s v="778 Main Avenue"/>
    <n v="44.27"/>
    <n v="-88.34"/>
    <n v="20013"/>
    <n v="40810"/>
    <n v="65643"/>
    <n v="614"/>
    <n v="4"/>
    <d v="1905-07-14T00:00:00"/>
    <n v="5"/>
    <n v="14"/>
    <d v="2022-05-14T00:00:00"/>
    <x v="3"/>
  </r>
  <r>
    <n v="1297"/>
    <n v="58"/>
    <n v="67"/>
    <n v="1961"/>
    <n v="11"/>
    <s v="Male"/>
    <s v="669 Wessex Lane"/>
    <n v="34.99"/>
    <n v="-92.63"/>
    <n v="18817"/>
    <n v="38371"/>
    <n v="50530"/>
    <n v="703"/>
    <n v="3"/>
    <d v="1905-07-14T00:00:00"/>
    <n v="10"/>
    <n v="15"/>
    <d v="2022-10-15T00:00:00"/>
    <x v="15"/>
  </r>
  <r>
    <n v="1727"/>
    <n v="46"/>
    <n v="67"/>
    <n v="1973"/>
    <n v="10"/>
    <s v="Female"/>
    <s v="31 Oak Avenue"/>
    <n v="34"/>
    <n v="-81.03"/>
    <n v="23917"/>
    <n v="48762"/>
    <n v="143208"/>
    <n v="771"/>
    <n v="6"/>
    <d v="1905-07-13T00:00:00"/>
    <n v="10"/>
    <n v="8"/>
    <d v="2021-10-08T00:00:00"/>
    <x v="24"/>
  </r>
  <r>
    <n v="310"/>
    <n v="26"/>
    <n v="61"/>
    <n v="1994"/>
    <n v="2"/>
    <s v="Male"/>
    <s v="4840 Summit Lane"/>
    <n v="38.72"/>
    <n v="-121"/>
    <n v="28660"/>
    <n v="58435"/>
    <n v="134789"/>
    <n v="666"/>
    <n v="2"/>
    <d v="1905-07-14T00:00:00"/>
    <n v="5"/>
    <n v="21"/>
    <d v="2022-05-21T00:00:00"/>
    <x v="3"/>
  </r>
  <r>
    <n v="673"/>
    <n v="48"/>
    <n v="68"/>
    <n v="1971"/>
    <n v="7"/>
    <s v="Male"/>
    <s v="1772 Essex Boulevard"/>
    <n v="37.270000000000003"/>
    <n v="-79.88"/>
    <n v="19188"/>
    <n v="39124"/>
    <n v="66231"/>
    <n v="722"/>
    <n v="4"/>
    <d v="1905-07-14T00:00:00"/>
    <n v="4"/>
    <n v="3"/>
    <d v="2022-04-03T00:00:00"/>
    <x v="35"/>
  </r>
  <r>
    <n v="1283"/>
    <n v="50"/>
    <n v="65"/>
    <n v="1970"/>
    <n v="1"/>
    <s v="Male"/>
    <s v="720 Seventh Avenue"/>
    <n v="45.64"/>
    <n v="-122.37"/>
    <n v="31226"/>
    <n v="63673"/>
    <n v="147913"/>
    <n v="591"/>
    <n v="4"/>
    <d v="1905-07-15T00:00:00"/>
    <n v="3"/>
    <n v="9"/>
    <d v="2023-03-09T00:00:00"/>
    <x v="8"/>
  </r>
  <r>
    <n v="1239"/>
    <n v="34"/>
    <n v="65"/>
    <n v="1985"/>
    <n v="11"/>
    <s v="Female"/>
    <s v="5449 Lexington Drive"/>
    <n v="33.78"/>
    <n v="-117.93"/>
    <n v="18679"/>
    <n v="38081"/>
    <n v="28613"/>
    <n v="811"/>
    <n v="4"/>
    <d v="1905-07-14T00:00:00"/>
    <n v="4"/>
    <n v="19"/>
    <d v="2022-04-19T00:00:00"/>
    <x v="35"/>
  </r>
  <r>
    <n v="1691"/>
    <n v="23"/>
    <n v="61"/>
    <n v="1996"/>
    <n v="11"/>
    <s v="Female"/>
    <s v="5459 El Camino Avenue"/>
    <n v="35.119999999999997"/>
    <n v="-81.510000000000005"/>
    <n v="14443"/>
    <n v="29450"/>
    <n v="36002"/>
    <n v="692"/>
    <n v="1"/>
    <d v="1905-07-13T00:00:00"/>
    <n v="11"/>
    <n v="2"/>
    <d v="2021-11-02T00:00:00"/>
    <x v="29"/>
  </r>
  <r>
    <n v="1078"/>
    <n v="56"/>
    <n v="65"/>
    <n v="1963"/>
    <n v="12"/>
    <s v="Female"/>
    <s v="291 Seventh Drive"/>
    <n v="40.6"/>
    <n v="-88.98"/>
    <n v="28237"/>
    <n v="57576"/>
    <n v="161107"/>
    <n v="589"/>
    <n v="2"/>
    <d v="1905-07-13T00:00:00"/>
    <n v="8"/>
    <n v="9"/>
    <d v="2021-08-09T00:00:00"/>
    <x v="23"/>
  </r>
  <r>
    <n v="124"/>
    <n v="31"/>
    <n v="70"/>
    <n v="1988"/>
    <n v="8"/>
    <s v="Female"/>
    <s v="9833 Forest Street"/>
    <n v="34.6"/>
    <n v="-98.42"/>
    <n v="16829"/>
    <n v="34311"/>
    <n v="6971"/>
    <n v="680"/>
    <n v="4"/>
    <d v="1905-07-15T00:00:00"/>
    <n v="8"/>
    <n v="21"/>
    <d v="2023-08-21T00:00:00"/>
    <x v="25"/>
  </r>
  <r>
    <n v="99"/>
    <n v="63"/>
    <n v="65"/>
    <n v="1956"/>
    <n v="11"/>
    <s v="Female"/>
    <s v="891 El Camino Lane"/>
    <n v="26.23"/>
    <n v="-80.13"/>
    <n v="26530"/>
    <n v="54095"/>
    <n v="76109"/>
    <n v="753"/>
    <n v="3"/>
    <d v="1905-07-13T00:00:00"/>
    <n v="4"/>
    <n v="23"/>
    <d v="2021-04-23T00:00:00"/>
    <x v="26"/>
  </r>
  <r>
    <n v="1722"/>
    <n v="24"/>
    <n v="65"/>
    <n v="1995"/>
    <n v="9"/>
    <s v="Female"/>
    <s v="162 Rose Drive"/>
    <n v="37.96"/>
    <n v="-121.26"/>
    <n v="12089"/>
    <n v="24648"/>
    <n v="32962"/>
    <n v="600"/>
    <n v="1"/>
    <d v="1905-07-13T00:00:00"/>
    <n v="11"/>
    <n v="20"/>
    <d v="2021-11-20T00:00:00"/>
    <x v="29"/>
  </r>
  <r>
    <n v="562"/>
    <n v="37"/>
    <n v="61"/>
    <n v="1982"/>
    <n v="8"/>
    <s v="Female"/>
    <s v="1059 Elm Avenue"/>
    <n v="39.950000000000003"/>
    <n v="-104.9"/>
    <n v="32793"/>
    <n v="66863"/>
    <n v="89031"/>
    <n v="673"/>
    <n v="1"/>
    <d v="1905-07-13T00:00:00"/>
    <n v="2"/>
    <n v="13"/>
    <d v="2021-02-13T00:00:00"/>
    <x v="7"/>
  </r>
  <r>
    <n v="750"/>
    <n v="61"/>
    <n v="68"/>
    <n v="1959"/>
    <n v="1"/>
    <s v="Female"/>
    <s v="475 Oak Boulevard"/>
    <n v="35.19"/>
    <n v="-80.83"/>
    <n v="14793"/>
    <n v="30165"/>
    <n v="36972"/>
    <n v="694"/>
    <n v="2"/>
    <d v="1905-07-15T00:00:00"/>
    <n v="12"/>
    <n v="16"/>
    <d v="2023-12-16T00:00:00"/>
    <x v="1"/>
  </r>
  <r>
    <n v="1223"/>
    <n v="53"/>
    <n v="67"/>
    <n v="1966"/>
    <n v="6"/>
    <s v="Male"/>
    <s v="822 Ocean Street"/>
    <n v="41.8"/>
    <n v="-87.92"/>
    <n v="92938"/>
    <n v="189490"/>
    <n v="448929"/>
    <n v="717"/>
    <n v="3"/>
    <d v="1905-07-14T00:00:00"/>
    <n v="8"/>
    <n v="27"/>
    <d v="2022-08-27T00:00:00"/>
    <x v="4"/>
  </r>
  <r>
    <n v="1319"/>
    <n v="19"/>
    <n v="68"/>
    <n v="2000"/>
    <n v="3"/>
    <s v="Female"/>
    <s v="671 George Drive"/>
    <n v="38.200000000000003"/>
    <n v="-84.55"/>
    <n v="23827"/>
    <n v="48582"/>
    <n v="189348"/>
    <n v="546"/>
    <n v="1"/>
    <d v="1905-07-15T00:00:00"/>
    <n v="11"/>
    <n v="8"/>
    <d v="2023-11-08T00:00:00"/>
    <x v="21"/>
  </r>
  <r>
    <n v="575"/>
    <n v="84"/>
    <n v="65"/>
    <n v="1935"/>
    <n v="12"/>
    <s v="Male"/>
    <s v="6478 Valley Stream Avenue"/>
    <n v="40.15"/>
    <n v="-74.849999999999994"/>
    <n v="23207"/>
    <n v="26476"/>
    <n v="406"/>
    <n v="813"/>
    <n v="5"/>
    <d v="1905-07-15T00:00:00"/>
    <n v="5"/>
    <n v="13"/>
    <d v="2023-05-13T00:00:00"/>
    <x v="22"/>
  </r>
  <r>
    <n v="428"/>
    <n v="39"/>
    <n v="69"/>
    <n v="1980"/>
    <n v="11"/>
    <s v="Male"/>
    <s v="6405 Fifth Avenue"/>
    <n v="42.99"/>
    <n v="-71.45"/>
    <n v="27706"/>
    <n v="56486"/>
    <n v="116394"/>
    <n v="689"/>
    <n v="2"/>
    <d v="1905-07-13T00:00:00"/>
    <n v="1"/>
    <n v="4"/>
    <d v="2021-01-04T00:00:00"/>
    <x v="6"/>
  </r>
  <r>
    <n v="828"/>
    <n v="59"/>
    <n v="71"/>
    <n v="1960"/>
    <n v="3"/>
    <s v="Female"/>
    <s v="85 Littlewood Avenue"/>
    <n v="29.45"/>
    <n v="-98.5"/>
    <n v="17609"/>
    <n v="35906"/>
    <n v="69819"/>
    <n v="659"/>
    <n v="3"/>
    <d v="1905-07-15T00:00:00"/>
    <n v="5"/>
    <n v="17"/>
    <d v="2023-05-17T00:00:00"/>
    <x v="22"/>
  </r>
  <r>
    <n v="1580"/>
    <n v="19"/>
    <n v="61"/>
    <n v="2000"/>
    <n v="4"/>
    <s v="Female"/>
    <s v="528 Spruce Lane"/>
    <n v="41.6"/>
    <n v="-87.05"/>
    <n v="27261"/>
    <n v="55587"/>
    <n v="151141"/>
    <n v="621"/>
    <n v="2"/>
    <d v="1905-07-14T00:00:00"/>
    <n v="5"/>
    <n v="24"/>
    <d v="2022-05-24T00:00:00"/>
    <x v="3"/>
  </r>
  <r>
    <n v="1570"/>
    <n v="21"/>
    <n v="67"/>
    <n v="1998"/>
    <n v="4"/>
    <s v="Female"/>
    <s v="100 Seventh Drive"/>
    <n v="45.93"/>
    <n v="-88.25"/>
    <n v="18016"/>
    <n v="36733"/>
    <n v="0"/>
    <n v="761"/>
    <n v="3"/>
    <d v="1905-07-15T00:00:00"/>
    <n v="8"/>
    <n v="18"/>
    <d v="2023-08-18T00:00:00"/>
    <x v="25"/>
  </r>
  <r>
    <n v="846"/>
    <n v="48"/>
    <n v="66"/>
    <n v="1971"/>
    <n v="11"/>
    <s v="Female"/>
    <s v="58 Catherine Drive"/>
    <n v="41.26"/>
    <n v="-96.01"/>
    <n v="33232"/>
    <n v="67761"/>
    <n v="0"/>
    <n v="745"/>
    <n v="4"/>
    <d v="1905-07-13T00:00:00"/>
    <n v="10"/>
    <n v="1"/>
    <d v="2021-10-01T00:00:00"/>
    <x v="24"/>
  </r>
  <r>
    <n v="666"/>
    <n v="57"/>
    <n v="56"/>
    <n v="1963"/>
    <n v="2"/>
    <s v="Male"/>
    <s v="919 Lafayette Avenue"/>
    <n v="35.85"/>
    <n v="-86.39"/>
    <n v="22760"/>
    <n v="36282"/>
    <n v="14141"/>
    <n v="725"/>
    <n v="1"/>
    <d v="1905-07-15T00:00:00"/>
    <n v="6"/>
    <n v="26"/>
    <d v="2023-06-26T00:00:00"/>
    <x v="18"/>
  </r>
  <r>
    <n v="335"/>
    <n v="46"/>
    <n v="68"/>
    <n v="1973"/>
    <n v="7"/>
    <s v="Female"/>
    <s v="75 Birch Lane"/>
    <n v="26.74"/>
    <n v="-80.12"/>
    <n v="27696"/>
    <n v="56467"/>
    <n v="66565"/>
    <n v="688"/>
    <n v="3"/>
    <d v="1905-07-15T00:00:00"/>
    <n v="7"/>
    <n v="3"/>
    <d v="2023-07-03T00:00:00"/>
    <x v="27"/>
  </r>
  <r>
    <n v="639"/>
    <n v="55"/>
    <n v="73"/>
    <n v="1965"/>
    <n v="2"/>
    <s v="Female"/>
    <s v="82 Jefferson Avenue"/>
    <n v="41.12"/>
    <n v="-83.01"/>
    <n v="18462"/>
    <n v="37645"/>
    <n v="46298"/>
    <n v="654"/>
    <n v="4"/>
    <d v="1905-07-13T00:00:00"/>
    <n v="11"/>
    <n v="3"/>
    <d v="2021-11-03T00:00:00"/>
    <x v="29"/>
  </r>
  <r>
    <n v="386"/>
    <n v="48"/>
    <n v="64"/>
    <n v="1971"/>
    <n v="11"/>
    <s v="Male"/>
    <s v="3034 Third Boulevard"/>
    <n v="42.26"/>
    <n v="-71.8"/>
    <n v="24506"/>
    <n v="49967"/>
    <n v="62509"/>
    <n v="655"/>
    <n v="1"/>
    <d v="1905-07-13T00:00:00"/>
    <n v="4"/>
    <n v="16"/>
    <d v="2021-04-16T00:00:00"/>
    <x v="26"/>
  </r>
  <r>
    <n v="886"/>
    <n v="20"/>
    <n v="67"/>
    <n v="1999"/>
    <n v="11"/>
    <s v="Male"/>
    <s v="189 Ninth Lane"/>
    <n v="40.17"/>
    <n v="-74.91"/>
    <n v="31656"/>
    <n v="64548"/>
    <n v="14864"/>
    <n v="726"/>
    <n v="1"/>
    <d v="1905-07-14T00:00:00"/>
    <n v="3"/>
    <n v="13"/>
    <d v="2022-03-13T00:00:00"/>
    <x v="10"/>
  </r>
  <r>
    <n v="297"/>
    <n v="20"/>
    <n v="66"/>
    <n v="1999"/>
    <n v="9"/>
    <s v="Male"/>
    <s v="354 Main Drive"/>
    <n v="37.909999999999997"/>
    <n v="-76.47"/>
    <n v="13938"/>
    <n v="28421"/>
    <n v="77772"/>
    <n v="738"/>
    <n v="1"/>
    <d v="1905-07-14T00:00:00"/>
    <n v="12"/>
    <n v="22"/>
    <d v="2022-12-22T00:00:00"/>
    <x v="33"/>
  </r>
  <r>
    <n v="1860"/>
    <n v="33"/>
    <n v="65"/>
    <n v="1986"/>
    <n v="6"/>
    <s v="Female"/>
    <s v="689 Littlewood Lane"/>
    <n v="34.479999999999997"/>
    <n v="-87.28"/>
    <n v="17271"/>
    <n v="35213"/>
    <n v="87653"/>
    <n v="719"/>
    <n v="3"/>
    <d v="1905-07-13T00:00:00"/>
    <n v="10"/>
    <n v="10"/>
    <d v="2021-10-10T00:00:00"/>
    <x v="24"/>
  </r>
  <r>
    <n v="581"/>
    <n v="48"/>
    <n v="67"/>
    <n v="1971"/>
    <n v="3"/>
    <s v="Male"/>
    <s v="1813 Second Lane"/>
    <n v="29.99"/>
    <n v="-90.24"/>
    <n v="14696"/>
    <n v="29962"/>
    <n v="55000"/>
    <n v="684"/>
    <n v="3"/>
    <d v="1905-07-13T00:00:00"/>
    <n v="2"/>
    <n v="27"/>
    <d v="2021-02-27T00:00:00"/>
    <x v="7"/>
  </r>
  <r>
    <n v="1910"/>
    <n v="49"/>
    <n v="59"/>
    <n v="1970"/>
    <n v="5"/>
    <s v="Male"/>
    <s v="710 North Lane"/>
    <n v="27.48"/>
    <n v="-82.57"/>
    <n v="17590"/>
    <n v="35868"/>
    <n v="48465"/>
    <n v="562"/>
    <n v="4"/>
    <d v="1905-07-15T00:00:00"/>
    <n v="5"/>
    <n v="16"/>
    <d v="2023-05-16T00:00:00"/>
    <x v="22"/>
  </r>
  <r>
    <n v="731"/>
    <n v="31"/>
    <n v="73"/>
    <n v="1988"/>
    <n v="7"/>
    <s v="Male"/>
    <s v="5558 Littlewood Avenue"/>
    <n v="40.32"/>
    <n v="-118.2"/>
    <n v="18734"/>
    <n v="38193"/>
    <n v="39874"/>
    <n v="703"/>
    <n v="3"/>
    <d v="1905-07-13T00:00:00"/>
    <n v="10"/>
    <n v="27"/>
    <d v="2021-10-27T00:00:00"/>
    <x v="24"/>
  </r>
  <r>
    <n v="21"/>
    <n v="48"/>
    <n v="66"/>
    <n v="1972"/>
    <n v="2"/>
    <s v="Male"/>
    <s v="819 Park Boulevard"/>
    <n v="39.47"/>
    <n v="-87.38"/>
    <n v="21131"/>
    <n v="43084"/>
    <n v="0"/>
    <n v="850"/>
    <n v="3"/>
    <d v="1905-07-15T00:00:00"/>
    <n v="9"/>
    <n v="22"/>
    <d v="2023-09-22T00:00:00"/>
    <x v="20"/>
  </r>
  <r>
    <n v="273"/>
    <n v="42"/>
    <n v="72"/>
    <n v="1977"/>
    <n v="4"/>
    <s v="Female"/>
    <s v="849 Norfolk Lane"/>
    <n v="41.16"/>
    <n v="-80.56"/>
    <n v="18351"/>
    <n v="37415"/>
    <n v="66403"/>
    <n v="665"/>
    <n v="1"/>
    <d v="1905-07-15T00:00:00"/>
    <n v="7"/>
    <n v="23"/>
    <d v="2023-07-23T00:00:00"/>
    <x v="27"/>
  </r>
  <r>
    <n v="63"/>
    <n v="40"/>
    <n v="64"/>
    <n v="1979"/>
    <n v="12"/>
    <s v="Male"/>
    <s v="390 Tenth Street"/>
    <n v="40.72"/>
    <n v="-74.17"/>
    <n v="17370"/>
    <n v="35418"/>
    <n v="51741"/>
    <n v="660"/>
    <n v="6"/>
    <d v="1905-07-13T00:00:00"/>
    <n v="1"/>
    <n v="9"/>
    <d v="2021-01-09T00:00:00"/>
    <x v="6"/>
  </r>
  <r>
    <n v="786"/>
    <n v="18"/>
    <n v="62"/>
    <n v="2002"/>
    <n v="2"/>
    <s v="Male"/>
    <s v="4279 West Boulevard"/>
    <n v="34.9"/>
    <n v="-79.010000000000005"/>
    <n v="15331"/>
    <n v="31259"/>
    <n v="40701"/>
    <n v="798"/>
    <n v="2"/>
    <d v="1905-07-13T00:00:00"/>
    <n v="9"/>
    <n v="14"/>
    <d v="2021-09-14T00:00:00"/>
    <x v="16"/>
  </r>
  <r>
    <n v="1886"/>
    <n v="26"/>
    <n v="66"/>
    <n v="1993"/>
    <n v="12"/>
    <s v="Male"/>
    <s v="6693 George Drive"/>
    <n v="47.44"/>
    <n v="-122.28"/>
    <n v="20233"/>
    <n v="41255"/>
    <n v="85439"/>
    <n v="683"/>
    <n v="2"/>
    <d v="1905-07-15T00:00:00"/>
    <n v="12"/>
    <n v="16"/>
    <d v="2023-12-16T00:00:00"/>
    <x v="1"/>
  </r>
  <r>
    <n v="103"/>
    <n v="41"/>
    <n v="71"/>
    <n v="1978"/>
    <n v="3"/>
    <s v="Female"/>
    <s v="8 Tenth Drive"/>
    <n v="35.82"/>
    <n v="-78.650000000000006"/>
    <n v="17056"/>
    <n v="34774"/>
    <n v="78060"/>
    <n v="850"/>
    <n v="5"/>
    <d v="1905-07-14T00:00:00"/>
    <n v="4"/>
    <n v="21"/>
    <d v="2022-04-21T00:00:00"/>
    <x v="35"/>
  </r>
  <r>
    <n v="1193"/>
    <n v="90"/>
    <n v="75"/>
    <n v="1929"/>
    <n v="11"/>
    <s v="Female"/>
    <s v="6245 River Lane"/>
    <n v="41.69"/>
    <n v="-73.92"/>
    <n v="27934"/>
    <n v="51717"/>
    <n v="418"/>
    <n v="717"/>
    <n v="5"/>
    <d v="1905-07-13T00:00:00"/>
    <n v="10"/>
    <n v="20"/>
    <d v="2021-10-20T00:00:00"/>
    <x v="24"/>
  </r>
  <r>
    <n v="585"/>
    <n v="52"/>
    <n v="62"/>
    <n v="1967"/>
    <n v="9"/>
    <s v="Male"/>
    <s v="5581 Federal Street"/>
    <n v="30.11"/>
    <n v="-97.3"/>
    <n v="20346"/>
    <n v="41483"/>
    <n v="64715"/>
    <n v="584"/>
    <n v="1"/>
    <d v="1905-07-14T00:00:00"/>
    <n v="10"/>
    <n v="24"/>
    <d v="2022-10-24T00:00:00"/>
    <x v="15"/>
  </r>
  <r>
    <n v="1532"/>
    <n v="28"/>
    <n v="65"/>
    <n v="1991"/>
    <n v="3"/>
    <s v="Female"/>
    <s v="99 El Camino Drive"/>
    <n v="39.53"/>
    <n v="-79.010000000000005"/>
    <n v="17079"/>
    <n v="34825"/>
    <n v="65082"/>
    <n v="759"/>
    <n v="1"/>
    <d v="1905-07-15T00:00:00"/>
    <n v="10"/>
    <n v="26"/>
    <d v="2023-10-26T00:00:00"/>
    <x v="5"/>
  </r>
  <r>
    <n v="1958"/>
    <n v="51"/>
    <n v="72"/>
    <n v="1969"/>
    <n v="2"/>
    <s v="Male"/>
    <s v="2994 Tenth Lane"/>
    <n v="35.049999999999997"/>
    <n v="-78.87"/>
    <n v="18316"/>
    <n v="37346"/>
    <n v="64030"/>
    <n v="680"/>
    <n v="5"/>
    <d v="1905-07-13T00:00:00"/>
    <n v="11"/>
    <n v="20"/>
    <d v="2021-11-20T00:00:00"/>
    <x v="29"/>
  </r>
  <r>
    <n v="744"/>
    <n v="58"/>
    <n v="67"/>
    <n v="1961"/>
    <n v="10"/>
    <s v="Female"/>
    <s v="927 Ocean View Drive"/>
    <n v="25.77"/>
    <n v="-80.2"/>
    <n v="21923"/>
    <n v="44699"/>
    <n v="21685"/>
    <n v="842"/>
    <n v="5"/>
    <d v="1905-07-15T00:00:00"/>
    <n v="12"/>
    <n v="11"/>
    <d v="2023-12-11T00:00:00"/>
    <x v="1"/>
  </r>
  <r>
    <n v="1836"/>
    <n v="35"/>
    <n v="73"/>
    <n v="1984"/>
    <n v="10"/>
    <s v="Male"/>
    <s v="356 Mill Street"/>
    <n v="28.92"/>
    <n v="-81.92"/>
    <n v="8491"/>
    <n v="17316"/>
    <n v="26872"/>
    <n v="748"/>
    <n v="1"/>
    <d v="1905-07-14T00:00:00"/>
    <n v="4"/>
    <n v="18"/>
    <d v="2022-04-18T00:00:00"/>
    <x v="35"/>
  </r>
  <r>
    <n v="477"/>
    <n v="57"/>
    <n v="67"/>
    <n v="1962"/>
    <n v="3"/>
    <s v="Male"/>
    <s v="45 Maple Lane"/>
    <n v="44.75"/>
    <n v="-68.67"/>
    <n v="24259"/>
    <n v="49467"/>
    <n v="77465"/>
    <n v="697"/>
    <n v="5"/>
    <d v="1905-07-14T00:00:00"/>
    <n v="7"/>
    <n v="2"/>
    <d v="2022-07-02T00:00:00"/>
    <x v="19"/>
  </r>
  <r>
    <n v="1713"/>
    <n v="18"/>
    <n v="68"/>
    <n v="2001"/>
    <n v="11"/>
    <s v="Female"/>
    <s v="3395 Spruce Drive"/>
    <n v="39.1"/>
    <n v="-94.62"/>
    <n v="16795"/>
    <n v="34242"/>
    <n v="0"/>
    <n v="837"/>
    <n v="1"/>
    <d v="1905-07-14T00:00:00"/>
    <n v="8"/>
    <n v="6"/>
    <d v="2022-08-06T00:00:00"/>
    <x v="4"/>
  </r>
  <r>
    <n v="1506"/>
    <n v="25"/>
    <n v="63"/>
    <n v="1994"/>
    <n v="10"/>
    <s v="Male"/>
    <s v="2800 Third Drive"/>
    <n v="33.520000000000003"/>
    <n v="-86.79"/>
    <n v="34578"/>
    <n v="70502"/>
    <n v="90003"/>
    <n v="614"/>
    <n v="2"/>
    <d v="1905-07-15T00:00:00"/>
    <n v="12"/>
    <n v="16"/>
    <d v="2023-12-16T00:00:00"/>
    <x v="1"/>
  </r>
  <r>
    <n v="357"/>
    <n v="59"/>
    <n v="67"/>
    <n v="1960"/>
    <n v="9"/>
    <s v="Female"/>
    <s v="645 Catherine Lane"/>
    <n v="42.35"/>
    <n v="-71.06"/>
    <n v="39312"/>
    <n v="80156"/>
    <n v="61817"/>
    <n v="735"/>
    <n v="4"/>
    <d v="1905-07-14T00:00:00"/>
    <n v="2"/>
    <n v="12"/>
    <d v="2022-02-12T00:00:00"/>
    <x v="30"/>
  </r>
  <r>
    <n v="535"/>
    <n v="51"/>
    <n v="63"/>
    <n v="1968"/>
    <n v="12"/>
    <s v="Female"/>
    <s v="1248 Second Drive"/>
    <n v="41.53"/>
    <n v="-72.790000000000006"/>
    <n v="24393"/>
    <n v="49737"/>
    <n v="136056"/>
    <n v="643"/>
    <n v="1"/>
    <d v="1905-07-13T00:00:00"/>
    <n v="1"/>
    <n v="7"/>
    <d v="2021-01-07T00:00:00"/>
    <x v="6"/>
  </r>
  <r>
    <n v="778"/>
    <n v="60"/>
    <n v="60"/>
    <n v="1959"/>
    <n v="12"/>
    <s v="Male"/>
    <s v="700 Lexington Avenue"/>
    <n v="40.520000000000003"/>
    <n v="-81.47"/>
    <n v="18794"/>
    <n v="31003"/>
    <n v="23000"/>
    <n v="699"/>
    <n v="3"/>
    <d v="1905-07-13T00:00:00"/>
    <n v="3"/>
    <n v="7"/>
    <d v="2021-03-07T00:00:00"/>
    <x v="31"/>
  </r>
  <r>
    <n v="950"/>
    <n v="23"/>
    <n v="66"/>
    <n v="1996"/>
    <n v="9"/>
    <s v="Female"/>
    <s v="9264 Norfolk Lane"/>
    <n v="28.5"/>
    <n v="-81.37"/>
    <n v="14405"/>
    <n v="29376"/>
    <n v="51428"/>
    <n v="629"/>
    <n v="1"/>
    <d v="1905-07-14T00:00:00"/>
    <n v="10"/>
    <n v="10"/>
    <d v="2022-10-10T00:00:00"/>
    <x v="15"/>
  </r>
  <r>
    <n v="1080"/>
    <n v="56"/>
    <n v="63"/>
    <n v="1963"/>
    <n v="11"/>
    <s v="Female"/>
    <s v="4581 Eighth Boulevard"/>
    <n v="32.19"/>
    <n v="-83.17"/>
    <n v="14425"/>
    <n v="29413"/>
    <n v="46043"/>
    <n v="703"/>
    <n v="2"/>
    <d v="1905-07-15T00:00:00"/>
    <n v="1"/>
    <n v="3"/>
    <d v="2023-01-03T00:00:00"/>
    <x v="28"/>
  </r>
  <r>
    <n v="1197"/>
    <n v="28"/>
    <n v="64"/>
    <n v="1992"/>
    <n v="1"/>
    <s v="Female"/>
    <s v="146 Lafayette Drive"/>
    <n v="45.79"/>
    <n v="-122.69"/>
    <n v="27308"/>
    <n v="55684"/>
    <n v="114269"/>
    <n v="722"/>
    <n v="3"/>
    <d v="1905-07-14T00:00:00"/>
    <n v="4"/>
    <n v="24"/>
    <d v="2022-04-24T00:00:00"/>
    <x v="35"/>
  </r>
  <r>
    <n v="711"/>
    <n v="39"/>
    <n v="60"/>
    <n v="1980"/>
    <n v="10"/>
    <s v="Male"/>
    <s v="6757 Eighth Avenue"/>
    <n v="39.01"/>
    <n v="-89.78"/>
    <n v="20056"/>
    <n v="40894"/>
    <n v="51844"/>
    <n v="657"/>
    <n v="1"/>
    <d v="1905-07-14T00:00:00"/>
    <n v="8"/>
    <n v="21"/>
    <d v="2022-08-21T00:00:00"/>
    <x v="4"/>
  </r>
  <r>
    <n v="1731"/>
    <n v="64"/>
    <n v="66"/>
    <n v="1956"/>
    <n v="1"/>
    <s v="Female"/>
    <s v="599 First Drive"/>
    <n v="34.14"/>
    <n v="-117.45"/>
    <n v="23172"/>
    <n v="47242"/>
    <n v="62224"/>
    <n v="704"/>
    <n v="6"/>
    <d v="1905-07-13T00:00:00"/>
    <n v="11"/>
    <n v="12"/>
    <d v="2021-11-12T00:00:00"/>
    <x v="29"/>
  </r>
  <r>
    <n v="451"/>
    <n v="65"/>
    <n v="67"/>
    <n v="1954"/>
    <n v="12"/>
    <s v="Male"/>
    <s v="654 Birch Lane"/>
    <n v="41.26"/>
    <n v="-96.01"/>
    <n v="14199"/>
    <n v="28951"/>
    <n v="56777"/>
    <n v="711"/>
    <n v="2"/>
    <d v="1905-07-15T00:00:00"/>
    <n v="7"/>
    <n v="17"/>
    <d v="2023-07-17T00:00:00"/>
    <x v="27"/>
  </r>
  <r>
    <n v="1290"/>
    <n v="53"/>
    <n v="68"/>
    <n v="1966"/>
    <n v="6"/>
    <s v="Male"/>
    <s v="6223 Lexington Drive"/>
    <n v="33.1"/>
    <n v="-96.66"/>
    <n v="32580"/>
    <n v="66428"/>
    <n v="197102"/>
    <n v="669"/>
    <n v="2"/>
    <d v="1905-07-13T00:00:00"/>
    <n v="12"/>
    <n v="16"/>
    <d v="2021-12-16T00:00:00"/>
    <x v="12"/>
  </r>
  <r>
    <n v="1817"/>
    <n v="52"/>
    <n v="64"/>
    <n v="1968"/>
    <n v="2"/>
    <s v="Female"/>
    <s v="25622 Lake Street"/>
    <n v="29.55"/>
    <n v="-95.27"/>
    <n v="36253"/>
    <n v="73920"/>
    <n v="166395"/>
    <n v="683"/>
    <n v="1"/>
    <d v="1905-07-13T00:00:00"/>
    <n v="11"/>
    <n v="4"/>
    <d v="2021-11-04T00:00:00"/>
    <x v="29"/>
  </r>
  <r>
    <n v="56"/>
    <n v="22"/>
    <n v="73"/>
    <n v="1998"/>
    <n v="2"/>
    <s v="Female"/>
    <s v="5762 River Lane"/>
    <n v="40.76"/>
    <n v="-111.84"/>
    <n v="10539"/>
    <n v="21490"/>
    <n v="32587"/>
    <n v="682"/>
    <n v="2"/>
    <d v="1905-07-15T00:00:00"/>
    <n v="1"/>
    <n v="1"/>
    <d v="2023-01-01T00:00:00"/>
    <x v="28"/>
  </r>
  <r>
    <n v="1383"/>
    <n v="68"/>
    <n v="64"/>
    <n v="1951"/>
    <n v="4"/>
    <s v="Female"/>
    <s v="315 Norfolk Lane"/>
    <n v="42.39"/>
    <n v="-71.099999999999994"/>
    <n v="31849"/>
    <n v="59938"/>
    <n v="36978"/>
    <n v="670"/>
    <n v="1"/>
    <d v="1905-07-15T00:00:00"/>
    <n v="5"/>
    <n v="15"/>
    <d v="2023-05-15T00:00:00"/>
    <x v="22"/>
  </r>
  <r>
    <n v="1915"/>
    <n v="54"/>
    <n v="65"/>
    <n v="1965"/>
    <n v="6"/>
    <s v="Male"/>
    <s v="758 Sixth Boulevard"/>
    <n v="41.32"/>
    <n v="-74.180000000000007"/>
    <n v="25534"/>
    <n v="52062"/>
    <n v="97881"/>
    <n v="775"/>
    <n v="4"/>
    <d v="1905-07-15T00:00:00"/>
    <n v="12"/>
    <n v="19"/>
    <d v="2023-12-19T00:00:00"/>
    <x v="1"/>
  </r>
  <r>
    <n v="1882"/>
    <n v="58"/>
    <n v="65"/>
    <n v="1961"/>
    <n v="10"/>
    <s v="Male"/>
    <s v="860 Maple Avenue"/>
    <n v="37.590000000000003"/>
    <n v="-122.06"/>
    <n v="29097"/>
    <n v="59322"/>
    <n v="145137"/>
    <n v="694"/>
    <n v="3"/>
    <d v="1905-07-13T00:00:00"/>
    <n v="2"/>
    <n v="8"/>
    <d v="2021-02-08T00:00:00"/>
    <x v="7"/>
  </r>
  <r>
    <n v="1467"/>
    <n v="26"/>
    <n v="69"/>
    <n v="1993"/>
    <n v="9"/>
    <s v="Female"/>
    <s v="229 Norfolk Street"/>
    <n v="42.58"/>
    <n v="-83.14"/>
    <n v="26120"/>
    <n v="53254"/>
    <n v="131334"/>
    <n v="736"/>
    <n v="1"/>
    <d v="1905-07-13T00:00:00"/>
    <n v="7"/>
    <n v="2"/>
    <d v="2021-07-02T00:00:00"/>
    <x v="14"/>
  </r>
  <r>
    <n v="1791"/>
    <n v="61"/>
    <n v="67"/>
    <n v="1958"/>
    <n v="11"/>
    <s v="Male"/>
    <s v="4975 Madison Boulevard"/>
    <n v="39.770000000000003"/>
    <n v="-86.14"/>
    <n v="16045"/>
    <n v="32716"/>
    <n v="46919"/>
    <n v="593"/>
    <n v="3"/>
    <d v="1905-07-13T00:00:00"/>
    <n v="2"/>
    <n v="25"/>
    <d v="2021-02-25T00:00:00"/>
    <x v="7"/>
  </r>
  <r>
    <n v="447"/>
    <n v="79"/>
    <n v="68"/>
    <n v="1940"/>
    <n v="3"/>
    <s v="Male"/>
    <s v="5336 Tenth Drive"/>
    <n v="43.22"/>
    <n v="-86.25"/>
    <n v="19131"/>
    <n v="30977"/>
    <n v="21507"/>
    <n v="796"/>
    <n v="5"/>
    <d v="1905-07-13T00:00:00"/>
    <n v="5"/>
    <n v="12"/>
    <d v="2021-05-12T00:00:00"/>
    <x v="9"/>
  </r>
  <r>
    <n v="1640"/>
    <n v="67"/>
    <n v="71"/>
    <n v="1952"/>
    <n v="10"/>
    <s v="Female"/>
    <s v="311 Washington Lane"/>
    <n v="41.89"/>
    <n v="-84.04"/>
    <n v="17144"/>
    <n v="34954"/>
    <n v="5942"/>
    <n v="729"/>
    <n v="3"/>
    <d v="1905-07-15T00:00:00"/>
    <n v="5"/>
    <n v="22"/>
    <d v="2023-05-22T00:00:00"/>
    <x v="22"/>
  </r>
  <r>
    <n v="636"/>
    <n v="47"/>
    <n v="69"/>
    <n v="1973"/>
    <n v="2"/>
    <s v="Female"/>
    <s v="1342 Hill Lane"/>
    <n v="41.83"/>
    <n v="-87.68"/>
    <n v="11951"/>
    <n v="24372"/>
    <n v="63295"/>
    <n v="793"/>
    <n v="4"/>
    <d v="1905-07-14T00:00:00"/>
    <n v="8"/>
    <n v="5"/>
    <d v="2022-08-05T00:00:00"/>
    <x v="4"/>
  </r>
  <r>
    <n v="782"/>
    <n v="51"/>
    <n v="66"/>
    <n v="1968"/>
    <n v="7"/>
    <s v="Female"/>
    <s v="2554 11th Lane"/>
    <n v="41.28"/>
    <n v="-84.36"/>
    <n v="18229"/>
    <n v="37169"/>
    <n v="93844"/>
    <n v="722"/>
    <n v="3"/>
    <d v="1905-07-13T00:00:00"/>
    <n v="4"/>
    <n v="26"/>
    <d v="2021-04-26T00:00:00"/>
    <x v="26"/>
  </r>
  <r>
    <n v="316"/>
    <n v="36"/>
    <n v="69"/>
    <n v="1983"/>
    <n v="8"/>
    <s v="Male"/>
    <s v="995 Martin Luther King Street"/>
    <n v="29.76"/>
    <n v="-95.38"/>
    <n v="19554"/>
    <n v="39871"/>
    <n v="73726"/>
    <n v="719"/>
    <n v="4"/>
    <d v="1905-07-15T00:00:00"/>
    <n v="10"/>
    <n v="9"/>
    <d v="2023-10-09T00:00:00"/>
    <x v="5"/>
  </r>
  <r>
    <n v="1192"/>
    <n v="44"/>
    <n v="68"/>
    <n v="1976"/>
    <n v="2"/>
    <s v="Female"/>
    <s v="1450 Rose Drive"/>
    <n v="44.22"/>
    <n v="-93.44"/>
    <n v="19630"/>
    <n v="40026"/>
    <n v="70877"/>
    <n v="768"/>
    <n v="1"/>
    <d v="1905-07-15T00:00:00"/>
    <n v="12"/>
    <n v="16"/>
    <d v="2023-12-16T00:00:00"/>
    <x v="1"/>
  </r>
  <r>
    <n v="787"/>
    <n v="19"/>
    <n v="67"/>
    <n v="2000"/>
    <n v="3"/>
    <s v="Female"/>
    <s v="762 Lake Drive"/>
    <n v="29.61"/>
    <n v="-95.61"/>
    <n v="35183"/>
    <n v="71740"/>
    <n v="38238"/>
    <n v="767"/>
    <n v="2"/>
    <d v="1905-07-13T00:00:00"/>
    <n v="1"/>
    <n v="11"/>
    <d v="2021-01-11T00:00:00"/>
    <x v="6"/>
  </r>
  <r>
    <n v="251"/>
    <n v="21"/>
    <n v="66"/>
    <n v="1998"/>
    <n v="8"/>
    <s v="Male"/>
    <s v="72834 Grant Boulevard"/>
    <n v="40.700000000000003"/>
    <n v="-73.61"/>
    <n v="20152"/>
    <n v="41087"/>
    <n v="22720"/>
    <n v="695"/>
    <n v="2"/>
    <d v="1905-07-13T00:00:00"/>
    <n v="12"/>
    <n v="9"/>
    <d v="2021-12-09T00:00:00"/>
    <x v="12"/>
  </r>
  <r>
    <n v="1351"/>
    <n v="18"/>
    <n v="55"/>
    <n v="2001"/>
    <n v="12"/>
    <s v="Female"/>
    <s v="892 Third Boulevard"/>
    <n v="61.14"/>
    <n v="-149.76"/>
    <n v="28730"/>
    <n v="58579"/>
    <n v="94998"/>
    <n v="808"/>
    <n v="1"/>
    <d v="1905-07-15T00:00:00"/>
    <n v="12"/>
    <n v="18"/>
    <d v="2023-12-18T00:00:00"/>
    <x v="1"/>
  </r>
  <r>
    <n v="490"/>
    <n v="86"/>
    <n v="68"/>
    <n v="1933"/>
    <n v="9"/>
    <s v="Male"/>
    <s v="90 Lexington Drive"/>
    <n v="29.45"/>
    <n v="-98.5"/>
    <n v="29557"/>
    <n v="33426"/>
    <n v="1852"/>
    <n v="699"/>
    <n v="4"/>
    <d v="1905-07-14T00:00:00"/>
    <n v="11"/>
    <n v="27"/>
    <d v="2022-11-27T00:00:00"/>
    <x v="17"/>
  </r>
  <r>
    <n v="1935"/>
    <n v="23"/>
    <n v="65"/>
    <n v="1997"/>
    <n v="2"/>
    <s v="Female"/>
    <s v="98 Mountain View Drive"/>
    <n v="30.21"/>
    <n v="-92.02"/>
    <n v="22001"/>
    <n v="44862"/>
    <n v="78350"/>
    <n v="750"/>
    <n v="3"/>
    <d v="1905-07-14T00:00:00"/>
    <n v="7"/>
    <n v="2"/>
    <d v="2022-07-02T00:00:00"/>
    <x v="19"/>
  </r>
  <r>
    <n v="387"/>
    <n v="34"/>
    <n v="65"/>
    <n v="1985"/>
    <n v="10"/>
    <s v="Male"/>
    <s v="8229 Bayview Avenue"/>
    <n v="41.4"/>
    <n v="-82.23"/>
    <n v="22261"/>
    <n v="45388"/>
    <n v="64749"/>
    <n v="723"/>
    <n v="1"/>
    <d v="1905-07-13T00:00:00"/>
    <n v="2"/>
    <n v="1"/>
    <d v="2021-02-01T00:00:00"/>
    <x v="7"/>
  </r>
  <r>
    <n v="869"/>
    <n v="73"/>
    <n v="68"/>
    <n v="1946"/>
    <n v="9"/>
    <s v="Male"/>
    <s v="9355 Ocean View Drive"/>
    <n v="33.85"/>
    <n v="-84.22"/>
    <n v="22682"/>
    <n v="34220"/>
    <n v="0"/>
    <n v="745"/>
    <n v="5"/>
    <d v="1905-07-14T00:00:00"/>
    <n v="10"/>
    <n v="21"/>
    <d v="2022-10-21T00:00:00"/>
    <x v="15"/>
  </r>
  <r>
    <n v="1865"/>
    <n v="19"/>
    <n v="66"/>
    <n v="2000"/>
    <n v="9"/>
    <s v="Male"/>
    <s v="616 Catherine Avenue"/>
    <n v="40.04"/>
    <n v="-75.42"/>
    <n v="58297"/>
    <n v="118862"/>
    <n v="276156"/>
    <n v="782"/>
    <n v="1"/>
    <d v="1905-07-15T00:00:00"/>
    <n v="6"/>
    <n v="18"/>
    <d v="2023-06-18T00:00:00"/>
    <x v="18"/>
  </r>
  <r>
    <n v="268"/>
    <n v="20"/>
    <n v="62"/>
    <n v="1999"/>
    <n v="9"/>
    <s v="Female"/>
    <s v="825 Norfolk Drive"/>
    <n v="43.02"/>
    <n v="-78.75"/>
    <n v="29558"/>
    <n v="60265"/>
    <n v="80939"/>
    <n v="582"/>
    <n v="3"/>
    <d v="1905-07-14T00:00:00"/>
    <n v="5"/>
    <n v="2"/>
    <d v="2022-05-02T00:00:00"/>
    <x v="3"/>
  </r>
  <r>
    <n v="1124"/>
    <n v="45"/>
    <n v="66"/>
    <n v="1974"/>
    <n v="3"/>
    <s v="Male"/>
    <s v="8385 Mill Boulevard"/>
    <n v="37.619999999999997"/>
    <n v="-83.41"/>
    <n v="11644"/>
    <n v="23740"/>
    <n v="4313"/>
    <n v="841"/>
    <n v="3"/>
    <d v="1905-07-15T00:00:00"/>
    <n v="1"/>
    <n v="21"/>
    <d v="2023-01-21T00:00:00"/>
    <x v="28"/>
  </r>
  <r>
    <n v="721"/>
    <n v="39"/>
    <n v="67"/>
    <n v="1980"/>
    <n v="5"/>
    <s v="Male"/>
    <s v="9735 Birch Street"/>
    <n v="25.77"/>
    <n v="-80.2"/>
    <n v="18828"/>
    <n v="38386"/>
    <n v="74820"/>
    <n v="850"/>
    <n v="6"/>
    <d v="1905-07-14T00:00:00"/>
    <n v="9"/>
    <n v="4"/>
    <d v="2022-09-04T00:00:00"/>
    <x v="34"/>
  </r>
  <r>
    <n v="813"/>
    <n v="46"/>
    <n v="70"/>
    <n v="1973"/>
    <n v="6"/>
    <s v="Male"/>
    <s v="285 Washington Street"/>
    <n v="41.99"/>
    <n v="-71.5"/>
    <n v="19065"/>
    <n v="38872"/>
    <n v="86648"/>
    <n v="585"/>
    <n v="1"/>
    <d v="1905-07-14T00:00:00"/>
    <n v="9"/>
    <n v="14"/>
    <d v="2022-09-14T00:00:00"/>
    <x v="34"/>
  </r>
  <r>
    <n v="152"/>
    <n v="37"/>
    <n v="68"/>
    <n v="1982"/>
    <n v="3"/>
    <s v="Female"/>
    <s v="49 Tenth Street"/>
    <n v="33.72"/>
    <n v="-84.32"/>
    <n v="24196"/>
    <n v="49335"/>
    <n v="51520"/>
    <n v="773"/>
    <n v="3"/>
    <d v="1905-07-14T00:00:00"/>
    <n v="12"/>
    <n v="12"/>
    <d v="2022-12-12T00:00:00"/>
    <x v="33"/>
  </r>
  <r>
    <n v="1896"/>
    <n v="50"/>
    <n v="79"/>
    <n v="1969"/>
    <n v="9"/>
    <s v="Female"/>
    <s v="6695 River Lane"/>
    <n v="41.91"/>
    <n v="-83.38"/>
    <n v="19736"/>
    <n v="40246"/>
    <n v="74352"/>
    <n v="641"/>
    <n v="5"/>
    <d v="1905-07-13T00:00:00"/>
    <n v="5"/>
    <n v="1"/>
    <d v="2021-05-01T00:00:00"/>
    <x v="9"/>
  </r>
  <r>
    <n v="1028"/>
    <n v="50"/>
    <n v="66"/>
    <n v="1970"/>
    <n v="1"/>
    <s v="Male"/>
    <s v="1012 Hill Drive"/>
    <n v="41.83"/>
    <n v="-87.68"/>
    <n v="39789"/>
    <n v="81122"/>
    <n v="112394"/>
    <n v="682"/>
    <n v="5"/>
    <d v="1905-07-13T00:00:00"/>
    <n v="9"/>
    <n v="13"/>
    <d v="2021-09-13T00:00:00"/>
    <x v="16"/>
  </r>
  <r>
    <n v="922"/>
    <n v="18"/>
    <n v="64"/>
    <n v="2001"/>
    <n v="4"/>
    <s v="Male"/>
    <s v="5819 Norfolk Drive"/>
    <n v="26.89"/>
    <n v="-82.05"/>
    <n v="14352"/>
    <n v="29265"/>
    <n v="37375"/>
    <n v="647"/>
    <n v="1"/>
    <d v="1905-07-13T00:00:00"/>
    <n v="1"/>
    <n v="2"/>
    <d v="2021-01-02T00:00:00"/>
    <x v="6"/>
  </r>
  <r>
    <n v="549"/>
    <n v="51"/>
    <n v="65"/>
    <n v="1968"/>
    <n v="4"/>
    <s v="Male"/>
    <s v="774 Wessex Lane"/>
    <n v="33.299999999999997"/>
    <n v="-111.74"/>
    <n v="30557"/>
    <n v="62304"/>
    <n v="113416"/>
    <n v="719"/>
    <n v="4"/>
    <d v="1905-07-15T00:00:00"/>
    <n v="11"/>
    <n v="5"/>
    <d v="2023-11-05T00:00:00"/>
    <x v="21"/>
  </r>
  <r>
    <n v="565"/>
    <n v="54"/>
    <n v="65"/>
    <n v="1965"/>
    <n v="10"/>
    <s v="Male"/>
    <s v="6721 Sussex Drive"/>
    <n v="32.979999999999997"/>
    <n v="-96.89"/>
    <n v="21381"/>
    <n v="43598"/>
    <n v="15891"/>
    <n v="757"/>
    <n v="4"/>
    <d v="1905-07-15T00:00:00"/>
    <n v="1"/>
    <n v="27"/>
    <d v="2023-01-27T00:00:00"/>
    <x v="28"/>
  </r>
  <r>
    <n v="1980"/>
    <n v="54"/>
    <n v="63"/>
    <n v="1965"/>
    <n v="5"/>
    <s v="Male"/>
    <s v="990 West Street"/>
    <n v="29.37"/>
    <n v="-95.45"/>
    <n v="22856"/>
    <n v="46603"/>
    <n v="57177"/>
    <n v="612"/>
    <n v="1"/>
    <d v="1905-07-13T00:00:00"/>
    <n v="1"/>
    <n v="12"/>
    <d v="2021-01-12T00:00:00"/>
    <x v="6"/>
  </r>
  <r>
    <n v="1494"/>
    <n v="26"/>
    <n v="71"/>
    <n v="1993"/>
    <n v="3"/>
    <s v="Male"/>
    <s v="7703 Fourth Avenue"/>
    <n v="26.14"/>
    <n v="-80.13"/>
    <n v="14191"/>
    <n v="28931"/>
    <n v="34511"/>
    <n v="711"/>
    <n v="4"/>
    <d v="1905-07-14T00:00:00"/>
    <n v="11"/>
    <n v="24"/>
    <d v="2022-11-24T00:00:00"/>
    <x v="17"/>
  </r>
  <r>
    <n v="1809"/>
    <n v="42"/>
    <n v="71"/>
    <n v="1977"/>
    <n v="9"/>
    <s v="Female"/>
    <s v="338 Bayview Lane"/>
    <n v="38.81"/>
    <n v="-77.72"/>
    <n v="35905"/>
    <n v="73208"/>
    <n v="115827"/>
    <n v="664"/>
    <n v="6"/>
    <d v="1905-07-13T00:00:00"/>
    <n v="5"/>
    <n v="19"/>
    <d v="2021-05-19T00:00:00"/>
    <x v="9"/>
  </r>
  <r>
    <n v="637"/>
    <n v="42"/>
    <n v="68"/>
    <n v="1978"/>
    <n v="2"/>
    <s v="Female"/>
    <s v="794 Lake Street"/>
    <n v="40.98"/>
    <n v="-74.06"/>
    <n v="37908"/>
    <n v="77288"/>
    <n v="46160"/>
    <n v="771"/>
    <n v="4"/>
    <d v="1905-07-15T00:00:00"/>
    <n v="6"/>
    <n v="8"/>
    <d v="2023-06-08T00:00:00"/>
    <x v="18"/>
  </r>
  <r>
    <n v="1770"/>
    <n v="30"/>
    <n v="66"/>
    <n v="1989"/>
    <n v="9"/>
    <s v="Male"/>
    <s v="6657 West Street"/>
    <n v="26.61"/>
    <n v="-80.05"/>
    <n v="18415"/>
    <n v="37544"/>
    <n v="15489"/>
    <n v="703"/>
    <n v="4"/>
    <d v="1905-07-13T00:00:00"/>
    <n v="11"/>
    <n v="21"/>
    <d v="2021-11-21T00:00:00"/>
    <x v="29"/>
  </r>
  <r>
    <n v="527"/>
    <n v="58"/>
    <n v="65"/>
    <n v="1961"/>
    <n v="11"/>
    <s v="Male"/>
    <s v="217 Fifth Lane"/>
    <n v="40.99"/>
    <n v="-88.72"/>
    <n v="19926"/>
    <n v="40628"/>
    <n v="66552"/>
    <n v="636"/>
    <n v="1"/>
    <d v="1905-07-15T00:00:00"/>
    <n v="11"/>
    <n v="2"/>
    <d v="2023-11-02T00:00:00"/>
    <x v="21"/>
  </r>
  <r>
    <n v="1139"/>
    <n v="24"/>
    <n v="68"/>
    <n v="1995"/>
    <n v="4"/>
    <s v="Female"/>
    <s v="418 Elm Street"/>
    <n v="32.880000000000003"/>
    <n v="-84.67"/>
    <n v="15433"/>
    <n v="31469"/>
    <n v="53555"/>
    <n v="645"/>
    <n v="1"/>
    <d v="1905-07-15T00:00:00"/>
    <n v="3"/>
    <n v="9"/>
    <d v="2023-03-09T00:00:00"/>
    <x v="8"/>
  </r>
  <r>
    <n v="1459"/>
    <n v="53"/>
    <n v="65"/>
    <n v="1967"/>
    <n v="2"/>
    <s v="Male"/>
    <s v="9385 Birch Street"/>
    <n v="35.11"/>
    <n v="-106.62"/>
    <n v="15385"/>
    <n v="31369"/>
    <n v="0"/>
    <n v="707"/>
    <n v="3"/>
    <d v="1905-07-14T00:00:00"/>
    <n v="5"/>
    <n v="11"/>
    <d v="2022-05-11T00:00:00"/>
    <x v="3"/>
  </r>
  <r>
    <n v="1544"/>
    <n v="36"/>
    <n v="65"/>
    <n v="1983"/>
    <n v="9"/>
    <s v="Female"/>
    <s v="7643 Martin Luther King Street"/>
    <n v="40.1"/>
    <n v="-84.62"/>
    <n v="16351"/>
    <n v="33339"/>
    <n v="83353"/>
    <n v="679"/>
    <n v="2"/>
    <d v="1905-07-13T00:00:00"/>
    <n v="4"/>
    <n v="9"/>
    <d v="2021-04-09T00:00:00"/>
    <x v="26"/>
  </r>
  <r>
    <n v="1174"/>
    <n v="25"/>
    <n v="65"/>
    <n v="1994"/>
    <n v="11"/>
    <s v="Male"/>
    <s v="944 Lexington Boulevard"/>
    <n v="30.6"/>
    <n v="-87.34"/>
    <n v="20273"/>
    <n v="41338"/>
    <n v="90737"/>
    <n v="772"/>
    <n v="1"/>
    <d v="1905-07-13T00:00:00"/>
    <n v="3"/>
    <n v="15"/>
    <d v="2021-03-15T00:00:00"/>
    <x v="31"/>
  </r>
  <r>
    <n v="112"/>
    <n v="54"/>
    <n v="66"/>
    <n v="1965"/>
    <n v="12"/>
    <s v="Female"/>
    <s v="85 Lafayette Boulevard"/>
    <n v="43.98"/>
    <n v="-75.599999999999994"/>
    <n v="17220"/>
    <n v="35114"/>
    <n v="24637"/>
    <n v="686"/>
    <n v="5"/>
    <d v="1905-07-15T00:00:00"/>
    <n v="1"/>
    <n v="19"/>
    <d v="2023-01-19T00:00:00"/>
    <x v="28"/>
  </r>
  <r>
    <n v="369"/>
    <n v="39"/>
    <n v="65"/>
    <n v="1980"/>
    <n v="9"/>
    <s v="Male"/>
    <s v="5193 East Street"/>
    <n v="38.22"/>
    <n v="-85.74"/>
    <n v="25258"/>
    <n v="51499"/>
    <n v="7226"/>
    <n v="788"/>
    <n v="4"/>
    <d v="1905-07-13T00:00:00"/>
    <n v="10"/>
    <n v="14"/>
    <d v="2021-10-14T00:00:00"/>
    <x v="24"/>
  </r>
  <r>
    <n v="994"/>
    <n v="85"/>
    <n v="67"/>
    <n v="1934"/>
    <n v="10"/>
    <s v="Female"/>
    <s v="577 12th Lane"/>
    <n v="40.090000000000003"/>
    <n v="-74.209999999999994"/>
    <n v="13006"/>
    <n v="9795"/>
    <n v="396"/>
    <n v="771"/>
    <n v="7"/>
    <d v="1905-07-13T00:00:00"/>
    <n v="6"/>
    <n v="6"/>
    <d v="2021-06-06T00:00:00"/>
    <x v="11"/>
  </r>
  <r>
    <n v="1592"/>
    <n v="19"/>
    <n v="67"/>
    <n v="2000"/>
    <n v="9"/>
    <s v="Male"/>
    <s v="1317 Wessex Lane"/>
    <n v="37.5"/>
    <n v="-122.3"/>
    <n v="46616"/>
    <n v="95045"/>
    <n v="132371"/>
    <n v="708"/>
    <n v="3"/>
    <d v="1905-07-13T00:00:00"/>
    <n v="2"/>
    <n v="16"/>
    <d v="2021-02-16T00:00:00"/>
    <x v="7"/>
  </r>
  <r>
    <n v="1029"/>
    <n v="66"/>
    <n v="72"/>
    <n v="1953"/>
    <n v="3"/>
    <s v="Male"/>
    <s v="9218 Martin Luther King Avenue"/>
    <n v="27.9"/>
    <n v="-81.97"/>
    <n v="17944"/>
    <n v="36589"/>
    <n v="86573"/>
    <n v="676"/>
    <n v="3"/>
    <d v="1905-07-13T00:00:00"/>
    <n v="2"/>
    <n v="13"/>
    <d v="2021-02-13T00:00:00"/>
    <x v="7"/>
  </r>
  <r>
    <n v="1680"/>
    <n v="59"/>
    <n v="63"/>
    <n v="1960"/>
    <n v="11"/>
    <s v="Female"/>
    <s v="4701 Littlewood Drive"/>
    <n v="27.95"/>
    <n v="-82.48"/>
    <n v="28916"/>
    <n v="58959"/>
    <n v="109358"/>
    <n v="598"/>
    <n v="2"/>
    <d v="1905-07-14T00:00:00"/>
    <n v="4"/>
    <n v="2"/>
    <d v="2022-04-02T00:00:00"/>
    <x v="35"/>
  </r>
  <r>
    <n v="1052"/>
    <n v="61"/>
    <n v="61"/>
    <n v="1958"/>
    <n v="12"/>
    <s v="Male"/>
    <s v="363 Third Drive"/>
    <n v="37.99"/>
    <n v="-122.27"/>
    <n v="25849"/>
    <n v="28210"/>
    <n v="22961"/>
    <n v="655"/>
    <n v="2"/>
    <d v="1905-07-14T00:00:00"/>
    <n v="9"/>
    <n v="7"/>
    <d v="2022-09-07T00:00:00"/>
    <x v="34"/>
  </r>
  <r>
    <n v="494"/>
    <n v="39"/>
    <n v="68"/>
    <n v="1980"/>
    <n v="5"/>
    <s v="Male"/>
    <s v="700 Rose Avenue"/>
    <n v="39.090000000000003"/>
    <n v="-76.849999999999994"/>
    <n v="27635"/>
    <n v="56347"/>
    <n v="32530"/>
    <n v="779"/>
    <n v="3"/>
    <d v="1905-07-13T00:00:00"/>
    <n v="7"/>
    <n v="18"/>
    <d v="2021-07-18T00:00:00"/>
    <x v="14"/>
  </r>
  <r>
    <n v="94"/>
    <n v="59"/>
    <n v="72"/>
    <n v="1961"/>
    <n v="1"/>
    <s v="Female"/>
    <s v="704 Summit Drive"/>
    <n v="35.71"/>
    <n v="-81.150000000000006"/>
    <n v="18029"/>
    <n v="36760"/>
    <n v="95755"/>
    <n v="593"/>
    <n v="2"/>
    <d v="1905-07-14T00:00:00"/>
    <n v="5"/>
    <n v="1"/>
    <d v="2022-05-01T00:00:00"/>
    <x v="3"/>
  </r>
  <r>
    <n v="425"/>
    <n v="38"/>
    <n v="67"/>
    <n v="1981"/>
    <n v="11"/>
    <s v="Male"/>
    <s v="8897 East Street"/>
    <n v="36.46"/>
    <n v="-121.82"/>
    <n v="29174"/>
    <n v="59482"/>
    <n v="130605"/>
    <n v="688"/>
    <n v="4"/>
    <d v="1905-07-15T00:00:00"/>
    <n v="11"/>
    <n v="21"/>
    <d v="2023-11-21T00:00:00"/>
    <x v="21"/>
  </r>
  <r>
    <n v="1720"/>
    <n v="55"/>
    <n v="60"/>
    <n v="1964"/>
    <n v="5"/>
    <s v="Female"/>
    <s v="4941 Ocean View Drive"/>
    <n v="32.75"/>
    <n v="-97.33"/>
    <n v="12175"/>
    <n v="24827"/>
    <n v="60261"/>
    <n v="590"/>
    <n v="1"/>
    <d v="1905-07-15T00:00:00"/>
    <n v="1"/>
    <n v="9"/>
    <d v="2023-01-09T00:00:00"/>
    <x v="28"/>
  </r>
  <r>
    <n v="1699"/>
    <n v="67"/>
    <n v="65"/>
    <n v="1953"/>
    <n v="1"/>
    <s v="Female"/>
    <s v="9205 Summit Street"/>
    <n v="37.42"/>
    <n v="-121.94"/>
    <n v="51631"/>
    <n v="52929"/>
    <n v="37514"/>
    <n v="737"/>
    <n v="7"/>
    <d v="1905-07-14T00:00:00"/>
    <n v="1"/>
    <n v="7"/>
    <d v="2022-01-07T00:00:00"/>
    <x v="32"/>
  </r>
  <r>
    <n v="1495"/>
    <n v="52"/>
    <n v="70"/>
    <n v="1967"/>
    <n v="12"/>
    <s v="Male"/>
    <s v="469 Mountain View Boulevard"/>
    <n v="39.770000000000003"/>
    <n v="-86.14"/>
    <n v="31114"/>
    <n v="63433"/>
    <n v="122550"/>
    <n v="770"/>
    <n v="7"/>
    <d v="1905-07-14T00:00:00"/>
    <n v="5"/>
    <n v="24"/>
    <d v="2022-05-24T00:00:00"/>
    <x v="3"/>
  </r>
  <r>
    <n v="1005"/>
    <n v="21"/>
    <n v="67"/>
    <n v="1998"/>
    <n v="11"/>
    <s v="Male"/>
    <s v="78596 Birch Drive"/>
    <n v="29.76"/>
    <n v="-95.38"/>
    <n v="19364"/>
    <n v="39485"/>
    <n v="144101"/>
    <n v="685"/>
    <n v="1"/>
    <d v="1905-07-15T00:00:00"/>
    <n v="7"/>
    <n v="17"/>
    <d v="2023-07-17T00:00:00"/>
    <x v="27"/>
  </r>
  <r>
    <n v="439"/>
    <n v="33"/>
    <n v="59"/>
    <n v="1986"/>
    <n v="8"/>
    <s v="Female"/>
    <s v="142 Valley Drive"/>
    <n v="41.47"/>
    <n v="-87.05"/>
    <n v="25472"/>
    <n v="51938"/>
    <n v="97252"/>
    <n v="697"/>
    <n v="2"/>
    <d v="1905-07-15T00:00:00"/>
    <n v="1"/>
    <n v="6"/>
    <d v="2023-01-06T00:00:00"/>
    <x v="28"/>
  </r>
  <r>
    <n v="1285"/>
    <n v="68"/>
    <n v="53"/>
    <n v="1951"/>
    <n v="12"/>
    <s v="Female"/>
    <s v="6723 Maple Street"/>
    <n v="38.83"/>
    <n v="-77.209999999999994"/>
    <n v="30622"/>
    <n v="65298"/>
    <n v="18684"/>
    <n v="524"/>
    <n v="2"/>
    <d v="1905-07-15T00:00:00"/>
    <n v="7"/>
    <n v="22"/>
    <d v="2023-07-22T00:00:00"/>
    <x v="27"/>
  </r>
  <r>
    <n v="1973"/>
    <n v="58"/>
    <n v="65"/>
    <n v="1962"/>
    <n v="1"/>
    <s v="Female"/>
    <s v="501 Grant Lane"/>
    <n v="34.869999999999997"/>
    <n v="-85.5"/>
    <n v="15950"/>
    <n v="32520"/>
    <n v="29433"/>
    <n v="731"/>
    <n v="4"/>
    <d v="1905-07-15T00:00:00"/>
    <n v="12"/>
    <n v="8"/>
    <d v="2023-12-08T00:00:00"/>
    <x v="1"/>
  </r>
  <r>
    <n v="448"/>
    <n v="41"/>
    <n v="63"/>
    <n v="1978"/>
    <n v="8"/>
    <s v="Male"/>
    <s v="992 Martin Luther King Avenue"/>
    <n v="41.48"/>
    <n v="-87.68"/>
    <n v="19359"/>
    <n v="39472"/>
    <n v="82626"/>
    <n v="698"/>
    <n v="1"/>
    <d v="1905-07-13T00:00:00"/>
    <n v="6"/>
    <n v="24"/>
    <d v="2021-06-24T00:00:00"/>
    <x v="11"/>
  </r>
  <r>
    <n v="1907"/>
    <n v="37"/>
    <n v="66"/>
    <n v="1982"/>
    <n v="5"/>
    <s v="Female"/>
    <s v="4189 Birch Street"/>
    <n v="22.21"/>
    <n v="-159.41"/>
    <n v="16898"/>
    <n v="34457"/>
    <n v="48966"/>
    <n v="666"/>
    <n v="2"/>
    <d v="1905-07-13T00:00:00"/>
    <n v="10"/>
    <n v="18"/>
    <d v="2021-10-18T00:00:00"/>
    <x v="24"/>
  </r>
  <r>
    <n v="73"/>
    <n v="48"/>
    <n v="73"/>
    <n v="1971"/>
    <n v="12"/>
    <s v="Male"/>
    <s v="2193 Sixth Avenue"/>
    <n v="41.71"/>
    <n v="-73.959999999999994"/>
    <n v="26227"/>
    <n v="53478"/>
    <n v="73030"/>
    <n v="674"/>
    <n v="3"/>
    <d v="1905-07-15T00:00:00"/>
    <n v="7"/>
    <n v="26"/>
    <d v="2023-07-26T00:00:00"/>
    <x v="27"/>
  </r>
  <r>
    <n v="1097"/>
    <n v="39"/>
    <n v="68"/>
    <n v="1980"/>
    <n v="10"/>
    <s v="Male"/>
    <s v="952 Mountain View Boulevard"/>
    <n v="43.95"/>
    <n v="-86.44"/>
    <n v="15863"/>
    <n v="32343"/>
    <n v="59006"/>
    <n v="732"/>
    <n v="3"/>
    <d v="1905-07-14T00:00:00"/>
    <n v="10"/>
    <n v="22"/>
    <d v="2022-10-22T00:00:00"/>
    <x v="15"/>
  </r>
  <r>
    <n v="1644"/>
    <n v="83"/>
    <n v="65"/>
    <n v="1937"/>
    <n v="1"/>
    <s v="Male"/>
    <s v="637 Seventh Street"/>
    <n v="34.659999999999997"/>
    <n v="-83.09"/>
    <n v="15406"/>
    <n v="31943"/>
    <n v="1248"/>
    <n v="686"/>
    <n v="6"/>
    <d v="1905-07-15T00:00:00"/>
    <n v="2"/>
    <n v="20"/>
    <d v="2023-02-20T00:00:00"/>
    <x v="13"/>
  </r>
  <r>
    <n v="967"/>
    <n v="41"/>
    <n v="56"/>
    <n v="1978"/>
    <n v="10"/>
    <s v="Female"/>
    <s v="9413 12th Boulevard"/>
    <n v="43.28"/>
    <n v="-93.2"/>
    <n v="16081"/>
    <n v="32789"/>
    <n v="47679"/>
    <n v="699"/>
    <n v="2"/>
    <d v="1905-07-15T00:00:00"/>
    <n v="4"/>
    <n v="13"/>
    <d v="2023-04-13T00:00:00"/>
    <x v="0"/>
  </r>
  <r>
    <n v="1929"/>
    <n v="29"/>
    <n v="64"/>
    <n v="1990"/>
    <n v="8"/>
    <s v="Male"/>
    <s v="1734 George Drive"/>
    <n v="37.72"/>
    <n v="-122.41"/>
    <n v="20536"/>
    <n v="41873"/>
    <n v="76725"/>
    <n v="717"/>
    <n v="1"/>
    <d v="1905-07-14T00:00:00"/>
    <n v="1"/>
    <n v="15"/>
    <d v="2022-01-15T00:00:00"/>
    <x v="32"/>
  </r>
  <r>
    <n v="1114"/>
    <n v="44"/>
    <n v="66"/>
    <n v="1976"/>
    <n v="1"/>
    <s v="Male"/>
    <s v="9900 Ninth Avenue"/>
    <n v="39.020000000000003"/>
    <n v="-86.93"/>
    <n v="18204"/>
    <n v="37115"/>
    <n v="58438"/>
    <n v="685"/>
    <n v="3"/>
    <d v="1905-07-14T00:00:00"/>
    <n v="1"/>
    <n v="7"/>
    <d v="2022-01-07T00:00:00"/>
    <x v="32"/>
  </r>
  <r>
    <n v="1087"/>
    <n v="40"/>
    <n v="65"/>
    <n v="1979"/>
    <n v="12"/>
    <s v="Female"/>
    <s v="613 George Boulevard"/>
    <n v="37.53"/>
    <n v="-84.66"/>
    <n v="15202"/>
    <n v="30997"/>
    <n v="81716"/>
    <n v="722"/>
    <n v="2"/>
    <d v="1905-07-15T00:00:00"/>
    <n v="4"/>
    <n v="21"/>
    <d v="2023-04-21T00:00:00"/>
    <x v="0"/>
  </r>
  <r>
    <n v="95"/>
    <n v="25"/>
    <n v="67"/>
    <n v="1994"/>
    <n v="8"/>
    <s v="Female"/>
    <s v="157 Eighth Street"/>
    <n v="47.62"/>
    <n v="-122.16"/>
    <n v="43432"/>
    <n v="88554"/>
    <n v="142154"/>
    <n v="701"/>
    <n v="2"/>
    <d v="1905-07-14T00:00:00"/>
    <n v="1"/>
    <n v="7"/>
    <d v="2022-01-07T00:00:00"/>
    <x v="32"/>
  </r>
  <r>
    <n v="1778"/>
    <n v="29"/>
    <n v="63"/>
    <n v="1990"/>
    <n v="3"/>
    <s v="Male"/>
    <s v="32595 River Drive"/>
    <n v="35.49"/>
    <n v="-119.3"/>
    <n v="14556"/>
    <n v="29682"/>
    <n v="65845"/>
    <n v="659"/>
    <n v="2"/>
    <d v="1905-07-15T00:00:00"/>
    <n v="2"/>
    <n v="5"/>
    <d v="2023-02-05T00:00:00"/>
    <x v="13"/>
  </r>
  <r>
    <n v="1031"/>
    <n v="61"/>
    <n v="68"/>
    <n v="1959"/>
    <n v="1"/>
    <s v="Male"/>
    <s v="6762 Second Street"/>
    <n v="39.75"/>
    <n v="-104.42"/>
    <n v="26369"/>
    <n v="53762"/>
    <n v="37361"/>
    <n v="689"/>
    <n v="8"/>
    <d v="1905-07-13T00:00:00"/>
    <n v="3"/>
    <n v="11"/>
    <d v="2021-03-11T00:00:00"/>
    <x v="31"/>
  </r>
  <r>
    <n v="788"/>
    <n v="19"/>
    <n v="66"/>
    <n v="2001"/>
    <n v="1"/>
    <s v="Female"/>
    <s v="534 Norfolk Lane"/>
    <n v="40.71"/>
    <n v="-73.989999999999995"/>
    <n v="26718"/>
    <n v="54477"/>
    <n v="72241"/>
    <n v="802"/>
    <n v="2"/>
    <d v="1905-07-15T00:00:00"/>
    <n v="10"/>
    <n v="4"/>
    <d v="2023-10-04T00:00:00"/>
    <x v="5"/>
  </r>
  <r>
    <n v="728"/>
    <n v="30"/>
    <n v="67"/>
    <n v="1989"/>
    <n v="7"/>
    <s v="Female"/>
    <s v="385 Grant Street"/>
    <n v="39.08"/>
    <n v="-94.35"/>
    <n v="16224"/>
    <n v="33076"/>
    <n v="50117"/>
    <n v="721"/>
    <n v="3"/>
    <d v="1905-07-15T00:00:00"/>
    <n v="3"/>
    <n v="12"/>
    <d v="2023-03-12T00:00:00"/>
    <x v="8"/>
  </r>
  <r>
    <n v="1639"/>
    <n v="58"/>
    <n v="67"/>
    <n v="1961"/>
    <n v="5"/>
    <s v="Male"/>
    <s v="1034 Pine Boulevard"/>
    <n v="42.12"/>
    <n v="-80.08"/>
    <n v="24324"/>
    <n v="49595"/>
    <n v="68057"/>
    <n v="676"/>
    <n v="1"/>
    <d v="1905-07-15T00:00:00"/>
    <n v="7"/>
    <n v="20"/>
    <d v="2023-07-20T00:00:00"/>
    <x v="27"/>
  </r>
  <r>
    <n v="1587"/>
    <n v="31"/>
    <n v="67"/>
    <n v="1988"/>
    <n v="12"/>
    <s v="Male"/>
    <s v="8803 Washington Boulevard"/>
    <n v="42.18"/>
    <n v="-70.73"/>
    <n v="40226"/>
    <n v="82019"/>
    <n v="64583"/>
    <n v="695"/>
    <n v="3"/>
    <d v="1905-07-14T00:00:00"/>
    <n v="7"/>
    <n v="24"/>
    <d v="2022-07-24T00:00:00"/>
    <x v="19"/>
  </r>
  <r>
    <n v="1883"/>
    <n v="76"/>
    <n v="66"/>
    <n v="1943"/>
    <n v="5"/>
    <s v="Male"/>
    <s v="3462 Ocean Boulevard"/>
    <n v="38.49"/>
    <n v="-121.53"/>
    <n v="26815"/>
    <n v="51942"/>
    <n v="22839"/>
    <n v="723"/>
    <n v="4"/>
    <d v="1905-07-15T00:00:00"/>
    <n v="1"/>
    <n v="28"/>
    <d v="2023-01-28T00:00:00"/>
    <x v="28"/>
  </r>
  <r>
    <n v="712"/>
    <n v="74"/>
    <n v="67"/>
    <n v="1945"/>
    <n v="3"/>
    <s v="Female"/>
    <s v="54 Lafayette Street"/>
    <n v="32.630000000000003"/>
    <n v="-117.05"/>
    <n v="20102"/>
    <n v="29130"/>
    <n v="8746"/>
    <n v="720"/>
    <n v="5"/>
    <d v="1905-07-15T00:00:00"/>
    <n v="4"/>
    <n v="18"/>
    <d v="2023-04-18T00:00:00"/>
    <x v="0"/>
  </r>
  <r>
    <n v="1414"/>
    <n v="71"/>
    <n v="66"/>
    <n v="1948"/>
    <n v="8"/>
    <s v="Female"/>
    <s v="5822 Fourth Boulevard"/>
    <n v="38.35"/>
    <n v="-81.63"/>
    <n v="16835"/>
    <n v="13937"/>
    <n v="3854"/>
    <n v="783"/>
    <n v="4"/>
    <d v="1905-07-15T00:00:00"/>
    <n v="6"/>
    <n v="19"/>
    <d v="2023-06-19T00:00:00"/>
    <x v="18"/>
  </r>
  <r>
    <n v="243"/>
    <n v="20"/>
    <n v="63"/>
    <n v="1999"/>
    <n v="3"/>
    <s v="Male"/>
    <s v="592 Hillside Drive"/>
    <n v="41.84"/>
    <n v="-87.79"/>
    <n v="18714"/>
    <n v="38158"/>
    <n v="80609"/>
    <n v="666"/>
    <n v="1"/>
    <d v="1905-07-15T00:00:00"/>
    <n v="2"/>
    <n v="2"/>
    <d v="2023-02-02T00:00:00"/>
    <x v="13"/>
  </r>
  <r>
    <n v="146"/>
    <n v="47"/>
    <n v="67"/>
    <n v="1972"/>
    <n v="7"/>
    <s v="Female"/>
    <s v="45 Ocean Lane"/>
    <n v="41.85"/>
    <n v="-88.3"/>
    <n v="33701"/>
    <n v="68710"/>
    <n v="201796"/>
    <n v="717"/>
    <n v="3"/>
    <d v="1905-07-14T00:00:00"/>
    <n v="8"/>
    <n v="15"/>
    <d v="2022-08-15T00:00:00"/>
    <x v="4"/>
  </r>
  <r>
    <n v="715"/>
    <n v="37"/>
    <n v="75"/>
    <n v="1983"/>
    <n v="1"/>
    <s v="Female"/>
    <s v="94 Ocean Avenue"/>
    <n v="41.76"/>
    <n v="-88.15"/>
    <n v="49195"/>
    <n v="100303"/>
    <n v="53919"/>
    <n v="821"/>
    <n v="2"/>
    <d v="1905-07-15T00:00:00"/>
    <n v="7"/>
    <n v="21"/>
    <d v="2023-07-21T00:00:00"/>
    <x v="27"/>
  </r>
  <r>
    <n v="1489"/>
    <n v="58"/>
    <n v="65"/>
    <n v="1961"/>
    <n v="11"/>
    <s v="Female"/>
    <s v="9191 Main Avenue"/>
    <n v="43.03"/>
    <n v="-71.069999999999993"/>
    <n v="25001"/>
    <n v="50980"/>
    <n v="87715"/>
    <n v="691"/>
    <n v="1"/>
    <d v="1905-07-14T00:00:00"/>
    <n v="1"/>
    <n v="13"/>
    <d v="2022-01-13T00:00:00"/>
    <x v="32"/>
  </r>
  <r>
    <n v="1232"/>
    <n v="18"/>
    <n v="69"/>
    <n v="2002"/>
    <n v="1"/>
    <s v="Male"/>
    <s v="5504 Spruce Drive"/>
    <n v="42.4"/>
    <n v="-96.35"/>
    <n v="22958"/>
    <n v="46810"/>
    <n v="0"/>
    <n v="747"/>
    <n v="2"/>
    <d v="1905-07-14T00:00:00"/>
    <n v="6"/>
    <n v="24"/>
    <d v="2022-06-24T00:00:00"/>
    <x v="2"/>
  </r>
  <r>
    <n v="842"/>
    <n v="61"/>
    <n v="65"/>
    <n v="1959"/>
    <n v="2"/>
    <s v="Male"/>
    <s v="945 Third Avenue"/>
    <n v="47.58"/>
    <n v="-122.03"/>
    <n v="50607"/>
    <n v="103185"/>
    <n v="206422"/>
    <n v="564"/>
    <n v="1"/>
    <d v="1905-07-13T00:00:00"/>
    <n v="6"/>
    <n v="17"/>
    <d v="2021-06-17T00:00:00"/>
    <x v="11"/>
  </r>
  <r>
    <n v="486"/>
    <n v="23"/>
    <n v="71"/>
    <n v="1996"/>
    <n v="4"/>
    <s v="Male"/>
    <s v="938 Maple Boulevard"/>
    <n v="36.25"/>
    <n v="-115.08"/>
    <n v="22907"/>
    <n v="46704"/>
    <n v="91946"/>
    <n v="810"/>
    <n v="1"/>
    <d v="1905-07-14T00:00:00"/>
    <n v="7"/>
    <n v="18"/>
    <d v="2022-07-18T00:00:00"/>
    <x v="19"/>
  </r>
  <r>
    <n v="763"/>
    <n v="35"/>
    <n v="61"/>
    <n v="1985"/>
    <n v="1"/>
    <s v="Male"/>
    <s v="583 Seventh Street"/>
    <n v="39.99"/>
    <n v="-75.27"/>
    <n v="50579"/>
    <n v="103126"/>
    <n v="130160"/>
    <n v="642"/>
    <n v="1"/>
    <d v="1905-07-14T00:00:00"/>
    <n v="4"/>
    <n v="14"/>
    <d v="2022-04-14T00:00:00"/>
    <x v="35"/>
  </r>
  <r>
    <n v="154"/>
    <n v="48"/>
    <n v="61"/>
    <n v="1971"/>
    <n v="6"/>
    <s v="Male"/>
    <s v="8993 Madison Avenue"/>
    <n v="34.93"/>
    <n v="-78.72"/>
    <n v="18376"/>
    <n v="37468"/>
    <n v="73448"/>
    <n v="666"/>
    <n v="3"/>
    <d v="1905-07-14T00:00:00"/>
    <n v="4"/>
    <n v="3"/>
    <d v="2022-04-03T00:00:00"/>
    <x v="35"/>
  </r>
  <r>
    <n v="704"/>
    <n v="51"/>
    <n v="67"/>
    <n v="1968"/>
    <n v="7"/>
    <s v="Female"/>
    <s v="6840 North Lane"/>
    <n v="41.2"/>
    <n v="-73.73"/>
    <n v="55274"/>
    <n v="112695"/>
    <n v="35135"/>
    <n v="840"/>
    <n v="6"/>
    <d v="1905-07-13T00:00:00"/>
    <n v="11"/>
    <n v="11"/>
    <d v="2021-11-11T00:00:00"/>
    <x v="29"/>
  </r>
  <r>
    <n v="1409"/>
    <n v="23"/>
    <n v="65"/>
    <n v="1996"/>
    <n v="5"/>
    <s v="Male"/>
    <s v="512 Tenth Street"/>
    <n v="42.77"/>
    <n v="-86.1"/>
    <n v="21668"/>
    <n v="44181"/>
    <n v="82622"/>
    <n v="701"/>
    <n v="1"/>
    <d v="1905-07-14T00:00:00"/>
    <n v="5"/>
    <n v="21"/>
    <d v="2022-05-21T00:00:00"/>
    <x v="3"/>
  </r>
  <r>
    <n v="1601"/>
    <n v="26"/>
    <n v="65"/>
    <n v="1993"/>
    <n v="5"/>
    <s v="Female"/>
    <s v="388 Third Street"/>
    <n v="41.31"/>
    <n v="-73.84"/>
    <n v="33263"/>
    <n v="67820"/>
    <n v="86177"/>
    <n v="628"/>
    <n v="2"/>
    <d v="1905-07-15T00:00:00"/>
    <n v="6"/>
    <n v="3"/>
    <d v="2023-06-03T00:00:00"/>
    <x v="18"/>
  </r>
  <r>
    <n v="729"/>
    <n v="80"/>
    <n v="67"/>
    <n v="1939"/>
    <n v="4"/>
    <s v="Female"/>
    <s v="499 Lafayette Lane"/>
    <n v="40.28"/>
    <n v="-86.51"/>
    <n v="16421"/>
    <n v="24884"/>
    <n v="1828"/>
    <n v="850"/>
    <n v="6"/>
    <d v="1905-07-15T00:00:00"/>
    <n v="2"/>
    <n v="28"/>
    <d v="2023-02-28T00:00:00"/>
    <x v="13"/>
  </r>
  <r>
    <n v="1016"/>
    <n v="41"/>
    <n v="53"/>
    <n v="1978"/>
    <n v="8"/>
    <s v="Female"/>
    <s v="165 Fourth Street"/>
    <n v="32.950000000000003"/>
    <n v="-117.19"/>
    <n v="0"/>
    <n v="553"/>
    <n v="740"/>
    <n v="719"/>
    <n v="3"/>
    <d v="1905-07-13T00:00:00"/>
    <n v="2"/>
    <n v="4"/>
    <d v="2021-02-04T00:00:00"/>
    <x v="7"/>
  </r>
  <r>
    <n v="1214"/>
    <n v="40"/>
    <n v="64"/>
    <n v="1979"/>
    <n v="11"/>
    <s v="Male"/>
    <s v="83302 Valley Stream Lane"/>
    <n v="42.06"/>
    <n v="-71.239999999999995"/>
    <n v="35544"/>
    <n v="72470"/>
    <n v="133421"/>
    <n v="711"/>
    <n v="2"/>
    <d v="1905-07-15T00:00:00"/>
    <n v="9"/>
    <n v="8"/>
    <d v="2023-09-08T00:00:00"/>
    <x v="20"/>
  </r>
  <r>
    <n v="1760"/>
    <n v="35"/>
    <n v="66"/>
    <n v="1984"/>
    <n v="11"/>
    <s v="Female"/>
    <s v="610 Lake Drive"/>
    <n v="39.159999999999997"/>
    <n v="-89.48"/>
    <n v="17696"/>
    <n v="36081"/>
    <n v="118151"/>
    <n v="682"/>
    <n v="2"/>
    <d v="1905-07-14T00:00:00"/>
    <n v="9"/>
    <n v="13"/>
    <d v="2022-09-13T00:00:00"/>
    <x v="34"/>
  </r>
  <r>
    <n v="927"/>
    <n v="37"/>
    <n v="68"/>
    <n v="1982"/>
    <n v="6"/>
    <s v="Male"/>
    <s v="13 Federal Street"/>
    <n v="42.48"/>
    <n v="-71.150000000000006"/>
    <n v="29122"/>
    <n v="59375"/>
    <n v="0"/>
    <n v="729"/>
    <n v="2"/>
    <d v="1905-07-13T00:00:00"/>
    <n v="8"/>
    <n v="4"/>
    <d v="2021-08-04T00:00:00"/>
    <x v="23"/>
  </r>
  <r>
    <n v="1667"/>
    <n v="18"/>
    <n v="70"/>
    <n v="2002"/>
    <n v="2"/>
    <s v="Male"/>
    <s v="18 Bayview Avenue"/>
    <n v="34.82"/>
    <n v="-89.98"/>
    <n v="23782"/>
    <n v="48491"/>
    <n v="158871"/>
    <n v="588"/>
    <n v="1"/>
    <d v="1905-07-14T00:00:00"/>
    <n v="8"/>
    <n v="1"/>
    <d v="2022-08-01T00:00:00"/>
    <x v="4"/>
  </r>
  <r>
    <n v="1796"/>
    <n v="60"/>
    <n v="67"/>
    <n v="1959"/>
    <n v="4"/>
    <s v="Female"/>
    <s v="89075 Spruce Drive"/>
    <n v="38.56"/>
    <n v="-86.61"/>
    <n v="15138"/>
    <n v="30867"/>
    <n v="12686"/>
    <n v="794"/>
    <n v="3"/>
    <d v="1905-07-14T00:00:00"/>
    <n v="1"/>
    <n v="24"/>
    <d v="2022-01-24T00:00:00"/>
    <x v="32"/>
  </r>
  <r>
    <n v="179"/>
    <n v="33"/>
    <n v="67"/>
    <n v="1986"/>
    <n v="5"/>
    <s v="Female"/>
    <s v="906 Little Creek Drive"/>
    <n v="34.979999999999997"/>
    <n v="-80.540000000000006"/>
    <n v="19605"/>
    <n v="39974"/>
    <n v="64403"/>
    <n v="652"/>
    <n v="2"/>
    <d v="1905-07-13T00:00:00"/>
    <n v="1"/>
    <n v="14"/>
    <d v="2021-01-14T00:00:00"/>
    <x v="6"/>
  </r>
  <r>
    <n v="395"/>
    <n v="39"/>
    <n v="72"/>
    <n v="1981"/>
    <n v="2"/>
    <s v="Male"/>
    <s v="1105 Wessex Avenue"/>
    <n v="32.69"/>
    <n v="-97.12"/>
    <n v="24331"/>
    <n v="49611"/>
    <n v="110543"/>
    <n v="739"/>
    <n v="4"/>
    <d v="1905-07-14T00:00:00"/>
    <n v="8"/>
    <n v="15"/>
    <d v="2022-08-15T00:00:00"/>
    <x v="4"/>
  </r>
  <r>
    <n v="513"/>
    <n v="24"/>
    <n v="69"/>
    <n v="1995"/>
    <n v="10"/>
    <s v="Male"/>
    <s v="841 Spruce Drive"/>
    <n v="30.5"/>
    <n v="-90.46"/>
    <n v="17584"/>
    <n v="35856"/>
    <n v="73257"/>
    <n v="712"/>
    <n v="4"/>
    <d v="1905-07-13T00:00:00"/>
    <n v="4"/>
    <n v="3"/>
    <d v="2021-04-03T00:00:00"/>
    <x v="26"/>
  </r>
  <r>
    <n v="187"/>
    <n v="35"/>
    <n v="72"/>
    <n v="1984"/>
    <n v="9"/>
    <s v="Female"/>
    <s v="707 Elm Boulevard"/>
    <n v="37.770000000000003"/>
    <n v="-79.989999999999995"/>
    <n v="17537"/>
    <n v="35760"/>
    <n v="62768"/>
    <n v="830"/>
    <n v="1"/>
    <d v="1905-07-15T00:00:00"/>
    <n v="4"/>
    <n v="3"/>
    <d v="2023-04-03T00:00:00"/>
    <x v="0"/>
  </r>
  <r>
    <n v="491"/>
    <n v="40"/>
    <n v="69"/>
    <n v="1979"/>
    <n v="6"/>
    <s v="Male"/>
    <s v="2336 George Drive"/>
    <n v="34.83"/>
    <n v="-82.37"/>
    <n v="13249"/>
    <n v="27013"/>
    <n v="58806"/>
    <n v="651"/>
    <n v="3"/>
    <d v="1905-07-15T00:00:00"/>
    <n v="2"/>
    <n v="6"/>
    <d v="2023-02-06T00:00:00"/>
    <x v="13"/>
  </r>
  <r>
    <n v="1153"/>
    <n v="63"/>
    <n v="62"/>
    <n v="1956"/>
    <n v="4"/>
    <s v="Male"/>
    <s v="690 Catherine Street"/>
    <n v="39.69"/>
    <n v="-104.81"/>
    <n v="24849"/>
    <n v="58006"/>
    <n v="20196"/>
    <n v="774"/>
    <n v="1"/>
    <d v="1905-07-15T00:00:00"/>
    <n v="8"/>
    <n v="20"/>
    <d v="2023-08-20T00:00:00"/>
    <x v="25"/>
  </r>
  <r>
    <n v="377"/>
    <n v="80"/>
    <n v="67"/>
    <n v="1940"/>
    <n v="1"/>
    <s v="Female"/>
    <s v="305 Pine Avenue"/>
    <n v="47.39"/>
    <n v="-122.26"/>
    <n v="24884"/>
    <n v="39110"/>
    <n v="363"/>
    <n v="750"/>
    <n v="5"/>
    <d v="1905-07-15T00:00:00"/>
    <n v="2"/>
    <n v="23"/>
    <d v="2023-02-23T00:00:00"/>
    <x v="13"/>
  </r>
  <r>
    <n v="850"/>
    <n v="38"/>
    <n v="66"/>
    <n v="1981"/>
    <n v="12"/>
    <s v="Female"/>
    <s v="422 Burns Street"/>
    <n v="37.979999999999997"/>
    <n v="-85.71"/>
    <n v="19661"/>
    <n v="40087"/>
    <n v="17392"/>
    <n v="712"/>
    <n v="2"/>
    <d v="1905-07-13T00:00:00"/>
    <n v="6"/>
    <n v="25"/>
    <d v="2021-06-25T00:00:00"/>
    <x v="11"/>
  </r>
  <r>
    <n v="1186"/>
    <n v="46"/>
    <n v="65"/>
    <n v="1973"/>
    <n v="10"/>
    <s v="Male"/>
    <s v="12067 Federal Boulevard"/>
    <n v="39.950000000000003"/>
    <n v="-75.16"/>
    <n v="17603"/>
    <n v="35891"/>
    <n v="87749"/>
    <n v="577"/>
    <n v="3"/>
    <d v="1905-07-15T00:00:00"/>
    <n v="4"/>
    <n v="2"/>
    <d v="2023-04-02T00:00:00"/>
    <x v="0"/>
  </r>
  <r>
    <n v="1694"/>
    <n v="83"/>
    <n v="65"/>
    <n v="1936"/>
    <n v="3"/>
    <s v="Female"/>
    <s v="480 Catherine Drive"/>
    <n v="41.09"/>
    <n v="-73.55"/>
    <n v="37213"/>
    <n v="74753"/>
    <n v="1585"/>
    <n v="726"/>
    <n v="5"/>
    <d v="1905-07-15T00:00:00"/>
    <n v="2"/>
    <n v="5"/>
    <d v="2023-02-05T00:00:00"/>
    <x v="13"/>
  </r>
  <r>
    <n v="716"/>
    <n v="31"/>
    <n v="70"/>
    <n v="1988"/>
    <n v="5"/>
    <s v="Male"/>
    <s v="1495 Elm Boulevard"/>
    <n v="33.92"/>
    <n v="-116.83"/>
    <n v="13002"/>
    <n v="26511"/>
    <n v="21869"/>
    <n v="769"/>
    <n v="6"/>
    <d v="1905-07-15T00:00:00"/>
    <n v="1"/>
    <n v="21"/>
    <d v="2023-01-21T00:00:00"/>
    <x v="28"/>
  </r>
  <r>
    <n v="1131"/>
    <n v="76"/>
    <n v="69"/>
    <n v="1943"/>
    <n v="4"/>
    <s v="Male"/>
    <s v="2609 Plum Drive"/>
    <n v="38.880000000000003"/>
    <n v="-94.81"/>
    <n v="28490"/>
    <n v="19682"/>
    <n v="0"/>
    <n v="683"/>
    <n v="4"/>
    <d v="1905-07-13T00:00:00"/>
    <n v="8"/>
    <n v="24"/>
    <d v="2021-08-24T00:00:00"/>
    <x v="23"/>
  </r>
  <r>
    <n v="1719"/>
    <n v="81"/>
    <n v="64"/>
    <n v="1938"/>
    <n v="9"/>
    <s v="Female"/>
    <s v="678 Park Drive"/>
    <n v="25.77"/>
    <n v="-80.2"/>
    <n v="19386"/>
    <n v="23217"/>
    <n v="2559"/>
    <n v="616"/>
    <n v="3"/>
    <d v="1905-07-14T00:00:00"/>
    <n v="8"/>
    <n v="2"/>
    <d v="2022-08-02T00:00:00"/>
    <x v="4"/>
  </r>
  <r>
    <n v="254"/>
    <n v="30"/>
    <n v="66"/>
    <n v="1989"/>
    <n v="5"/>
    <s v="Male"/>
    <s v="323 Eighth Drive"/>
    <n v="40.020000000000003"/>
    <n v="-105.25"/>
    <n v="33151"/>
    <n v="67589"/>
    <n v="0"/>
    <n v="734"/>
    <n v="3"/>
    <d v="1905-07-13T00:00:00"/>
    <n v="8"/>
    <n v="9"/>
    <d v="2021-08-09T00:00:00"/>
    <x v="23"/>
  </r>
  <r>
    <n v="226"/>
    <n v="30"/>
    <n v="68"/>
    <n v="1989"/>
    <n v="8"/>
    <s v="Male"/>
    <s v="4262 Madison Drive"/>
    <n v="42.62"/>
    <n v="-70.86"/>
    <n v="45596"/>
    <n v="92960"/>
    <n v="64167"/>
    <n v="724"/>
    <n v="3"/>
    <d v="1905-07-14T00:00:00"/>
    <n v="7"/>
    <n v="16"/>
    <d v="2022-07-16T00:00:00"/>
    <x v="19"/>
  </r>
  <r>
    <n v="1307"/>
    <n v="52"/>
    <n v="61"/>
    <n v="1967"/>
    <n v="4"/>
    <s v="Female"/>
    <s v="2332 Elm Lane"/>
    <n v="37.89"/>
    <n v="-122.03"/>
    <n v="42685"/>
    <n v="87030"/>
    <n v="156474"/>
    <n v="646"/>
    <n v="5"/>
    <d v="1905-07-13T00:00:00"/>
    <n v="1"/>
    <n v="17"/>
    <d v="2021-01-17T00:00:00"/>
    <x v="6"/>
  </r>
  <r>
    <n v="1095"/>
    <n v="72"/>
    <n v="66"/>
    <n v="1948"/>
    <n v="2"/>
    <s v="Male"/>
    <s v="493 South Street"/>
    <n v="40.700000000000003"/>
    <n v="-73.89"/>
    <n v="19329"/>
    <n v="22918"/>
    <n v="11371"/>
    <n v="750"/>
    <n v="5"/>
    <d v="1905-07-15T00:00:00"/>
    <n v="4"/>
    <n v="11"/>
    <d v="2023-04-11T00:00:00"/>
    <x v="0"/>
  </r>
  <r>
    <n v="1729"/>
    <n v="29"/>
    <n v="56"/>
    <n v="1990"/>
    <n v="9"/>
    <s v="Female"/>
    <s v="8958 Catherine Street"/>
    <n v="40.299999999999997"/>
    <n v="-112.3"/>
    <n v="24445"/>
    <n v="49842"/>
    <n v="79750"/>
    <n v="698"/>
    <n v="1"/>
    <d v="1905-07-14T00:00:00"/>
    <n v="11"/>
    <n v="16"/>
    <d v="2022-11-16T00:00:00"/>
    <x v="17"/>
  </r>
  <r>
    <n v="1466"/>
    <n v="36"/>
    <n v="75"/>
    <n v="1983"/>
    <n v="4"/>
    <s v="Female"/>
    <s v="3194 Norfolk Street"/>
    <n v="38.64"/>
    <n v="-75.61"/>
    <n v="17624"/>
    <n v="35933"/>
    <n v="23451"/>
    <n v="812"/>
    <n v="2"/>
    <d v="1905-07-13T00:00:00"/>
    <n v="4"/>
    <n v="24"/>
    <d v="2021-04-24T00:00:00"/>
    <x v="26"/>
  </r>
  <r>
    <n v="1226"/>
    <n v="42"/>
    <n v="67"/>
    <n v="1978"/>
    <n v="2"/>
    <s v="Male"/>
    <s v="376 Fourth Drive"/>
    <n v="21.34"/>
    <n v="-157.72"/>
    <n v="18080"/>
    <n v="36860"/>
    <n v="65049"/>
    <n v="714"/>
    <n v="3"/>
    <d v="1905-07-15T00:00:00"/>
    <n v="12"/>
    <n v="12"/>
    <d v="2023-12-12T00:00:00"/>
    <x v="1"/>
  </r>
  <r>
    <n v="1755"/>
    <n v="53"/>
    <n v="70"/>
    <n v="1967"/>
    <n v="2"/>
    <s v="Male"/>
    <s v="302 Park Boulevard"/>
    <n v="31.96"/>
    <n v="-83.77"/>
    <n v="13864"/>
    <n v="28269"/>
    <n v="66681"/>
    <n v="734"/>
    <n v="6"/>
    <d v="1905-07-13T00:00:00"/>
    <n v="9"/>
    <n v="14"/>
    <d v="2021-09-14T00:00:00"/>
    <x v="16"/>
  </r>
  <r>
    <n v="475"/>
    <n v="20"/>
    <n v="66"/>
    <n v="1999"/>
    <n v="11"/>
    <s v="Male"/>
    <s v="135 Spruce Lane"/>
    <n v="41.02"/>
    <n v="-84.04"/>
    <n v="19827"/>
    <n v="40426"/>
    <n v="76199"/>
    <n v="727"/>
    <n v="1"/>
    <d v="1905-07-13T00:00:00"/>
    <n v="9"/>
    <n v="24"/>
    <d v="2021-09-24T00:00:00"/>
    <x v="16"/>
  </r>
  <r>
    <n v="1956"/>
    <n v="43"/>
    <n v="71"/>
    <n v="1976"/>
    <n v="8"/>
    <s v="Female"/>
    <s v="93 11th Avenue"/>
    <n v="33.81"/>
    <n v="-117.97"/>
    <n v="18330"/>
    <n v="37371"/>
    <n v="3378"/>
    <n v="739"/>
    <n v="4"/>
    <d v="1905-07-15T00:00:00"/>
    <n v="8"/>
    <n v="11"/>
    <d v="2023-08-11T00:00:00"/>
    <x v="25"/>
  </r>
  <r>
    <n v="706"/>
    <n v="33"/>
    <n v="68"/>
    <n v="1986"/>
    <n v="9"/>
    <s v="Female"/>
    <s v="212 Ocean View Avenue"/>
    <n v="38.020000000000003"/>
    <n v="-122.54"/>
    <n v="33148"/>
    <n v="67589"/>
    <n v="106072"/>
    <n v="602"/>
    <n v="2"/>
    <d v="1905-07-15T00:00:00"/>
    <n v="1"/>
    <n v="5"/>
    <d v="2023-01-05T00:00:00"/>
    <x v="28"/>
  </r>
  <r>
    <n v="474"/>
    <n v="55"/>
    <n v="66"/>
    <n v="1964"/>
    <n v="4"/>
    <s v="Male"/>
    <s v="455 Little Creek Boulevard"/>
    <n v="40.75"/>
    <n v="-73.64"/>
    <n v="39705"/>
    <n v="80957"/>
    <n v="161166"/>
    <n v="683"/>
    <n v="6"/>
    <d v="1905-07-13T00:00:00"/>
    <n v="6"/>
    <n v="9"/>
    <d v="2021-06-09T00:00:00"/>
    <x v="11"/>
  </r>
  <r>
    <n v="1259"/>
    <n v="64"/>
    <n v="69"/>
    <n v="1955"/>
    <n v="7"/>
    <s v="Female"/>
    <s v="729 Littlewood Avenue"/>
    <n v="41.18"/>
    <n v="-73.42"/>
    <n v="94302"/>
    <n v="192269"/>
    <n v="100192"/>
    <n v="700"/>
    <n v="6"/>
    <d v="1905-07-13T00:00:00"/>
    <n v="10"/>
    <n v="4"/>
    <d v="2021-10-04T00:00:00"/>
    <x v="24"/>
  </r>
  <r>
    <n v="320"/>
    <n v="34"/>
    <n v="75"/>
    <n v="1985"/>
    <n v="8"/>
    <s v="Male"/>
    <s v="6444 Madison Drive"/>
    <n v="32.22"/>
    <n v="-110.82"/>
    <n v="17480"/>
    <n v="35641"/>
    <n v="64419"/>
    <n v="625"/>
    <n v="2"/>
    <d v="1905-07-13T00:00:00"/>
    <n v="6"/>
    <n v="4"/>
    <d v="2021-06-04T00:00:00"/>
    <x v="11"/>
  </r>
  <r>
    <n v="93"/>
    <n v="33"/>
    <n v="69"/>
    <n v="1986"/>
    <n v="8"/>
    <s v="Female"/>
    <s v="850 Birch Avenue"/>
    <n v="35.75"/>
    <n v="-87.79"/>
    <n v="14073"/>
    <n v="28696"/>
    <n v="52910"/>
    <n v="686"/>
    <n v="4"/>
    <d v="1905-07-13T00:00:00"/>
    <n v="3"/>
    <n v="14"/>
    <d v="2021-03-14T00:00:00"/>
    <x v="31"/>
  </r>
  <r>
    <n v="1182"/>
    <n v="30"/>
    <n v="65"/>
    <n v="1989"/>
    <n v="4"/>
    <s v="Male"/>
    <s v="7350 Fourth Lane"/>
    <n v="43.21"/>
    <n v="-75.47"/>
    <n v="18712"/>
    <n v="38153"/>
    <n v="92466"/>
    <n v="658"/>
    <n v="1"/>
    <d v="1905-07-15T00:00:00"/>
    <n v="5"/>
    <n v="9"/>
    <d v="2023-05-09T00:00:00"/>
    <x v="22"/>
  </r>
  <r>
    <n v="150"/>
    <n v="51"/>
    <n v="73"/>
    <n v="1968"/>
    <n v="8"/>
    <s v="Female"/>
    <s v="2897 West Street"/>
    <n v="38.700000000000003"/>
    <n v="-77.239999999999995"/>
    <n v="35062"/>
    <n v="71490"/>
    <n v="0"/>
    <n v="782"/>
    <n v="3"/>
    <d v="1905-07-13T00:00:00"/>
    <n v="11"/>
    <n v="4"/>
    <d v="2021-11-04T00:00:00"/>
    <x v="29"/>
  </r>
  <r>
    <n v="1327"/>
    <n v="20"/>
    <n v="67"/>
    <n v="1999"/>
    <n v="12"/>
    <s v="Female"/>
    <s v="3183 Burns Boulevard"/>
    <n v="45.94"/>
    <n v="-122.67"/>
    <n v="21093"/>
    <n v="43006"/>
    <n v="26144"/>
    <n v="688"/>
    <n v="2"/>
    <d v="1905-07-15T00:00:00"/>
    <n v="4"/>
    <n v="10"/>
    <d v="2023-04-10T00:00:00"/>
    <x v="0"/>
  </r>
  <r>
    <n v="784"/>
    <n v="44"/>
    <n v="67"/>
    <n v="1975"/>
    <n v="6"/>
    <s v="Male"/>
    <s v="41043 Lincoln Lane"/>
    <n v="30.19"/>
    <n v="-90.78"/>
    <n v="24289"/>
    <n v="49523"/>
    <n v="89129"/>
    <n v="688"/>
    <n v="4"/>
    <d v="1905-07-13T00:00:00"/>
    <n v="8"/>
    <n v="5"/>
    <d v="2021-08-05T00:00:00"/>
    <x v="23"/>
  </r>
  <r>
    <n v="1471"/>
    <n v="31"/>
    <n v="76"/>
    <n v="1988"/>
    <n v="11"/>
    <s v="Male"/>
    <s v="7948 Martin Luther King Avenue"/>
    <n v="35.1"/>
    <n v="-90"/>
    <n v="10730"/>
    <n v="21876"/>
    <n v="20169"/>
    <n v="786"/>
    <n v="2"/>
    <d v="1905-07-13T00:00:00"/>
    <n v="8"/>
    <n v="14"/>
    <d v="2021-08-14T00:00:00"/>
    <x v="23"/>
  </r>
  <r>
    <n v="367"/>
    <n v="27"/>
    <n v="67"/>
    <n v="1992"/>
    <n v="8"/>
    <s v="Female"/>
    <s v="8893 Valley Drive"/>
    <n v="41.52"/>
    <n v="-87.42"/>
    <n v="21992"/>
    <n v="44843"/>
    <n v="67179"/>
    <n v="756"/>
    <n v="2"/>
    <d v="1905-07-14T00:00:00"/>
    <n v="7"/>
    <n v="13"/>
    <d v="2022-07-13T00:00:00"/>
    <x v="19"/>
  </r>
  <r>
    <n v="1050"/>
    <n v="43"/>
    <n v="65"/>
    <n v="1976"/>
    <n v="3"/>
    <s v="Female"/>
    <s v="41332 Lincoln Avenue"/>
    <n v="35.979999999999997"/>
    <n v="-78.91"/>
    <n v="17625"/>
    <n v="35938"/>
    <n v="47204"/>
    <n v="670"/>
    <n v="3"/>
    <d v="1905-07-13T00:00:00"/>
    <n v="7"/>
    <n v="14"/>
    <d v="2021-07-14T00:00:00"/>
    <x v="14"/>
  </r>
  <r>
    <n v="207"/>
    <n v="73"/>
    <n v="65"/>
    <n v="1946"/>
    <n v="10"/>
    <s v="Female"/>
    <s v="518 Main Street"/>
    <n v="36.58"/>
    <n v="-79.400000000000006"/>
    <n v="16745"/>
    <n v="28553"/>
    <n v="19507"/>
    <n v="745"/>
    <n v="5"/>
    <d v="1905-07-13T00:00:00"/>
    <n v="1"/>
    <n v="26"/>
    <d v="2021-01-26T00:00:00"/>
    <x v="6"/>
  </r>
  <r>
    <n v="1838"/>
    <n v="18"/>
    <n v="68"/>
    <n v="2001"/>
    <n v="12"/>
    <s v="Female"/>
    <s v="753 East Avenue"/>
    <n v="35.049999999999997"/>
    <n v="-78.87"/>
    <n v="19520"/>
    <n v="39803"/>
    <n v="53607"/>
    <n v="695"/>
    <n v="1"/>
    <d v="1905-07-13T00:00:00"/>
    <n v="6"/>
    <n v="14"/>
    <d v="2021-06-14T00:00:00"/>
    <x v="11"/>
  </r>
  <r>
    <n v="798"/>
    <n v="50"/>
    <n v="68"/>
    <n v="1969"/>
    <n v="9"/>
    <s v="Female"/>
    <s v="9982 Summit Boulevard"/>
    <n v="33.57"/>
    <n v="-117.14"/>
    <n v="24069"/>
    <n v="49076"/>
    <n v="56547"/>
    <n v="715"/>
    <n v="4"/>
    <d v="1905-07-13T00:00:00"/>
    <n v="7"/>
    <n v="17"/>
    <d v="2021-07-17T00:00:00"/>
    <x v="14"/>
  </r>
  <r>
    <n v="1207"/>
    <n v="41"/>
    <n v="65"/>
    <n v="1978"/>
    <n v="10"/>
    <s v="Male"/>
    <s v="8425 East Lane"/>
    <n v="41.47"/>
    <n v="-81.67"/>
    <n v="27646"/>
    <n v="56368"/>
    <n v="71544"/>
    <n v="664"/>
    <n v="3"/>
    <d v="1905-07-15T00:00:00"/>
    <n v="11"/>
    <n v="5"/>
    <d v="2023-11-05T00:00:00"/>
    <x v="21"/>
  </r>
  <r>
    <n v="1012"/>
    <n v="35"/>
    <n v="66"/>
    <n v="1984"/>
    <n v="6"/>
    <s v="Female"/>
    <s v="9006 Ocean Boulevard"/>
    <n v="39.950000000000003"/>
    <n v="-75.16"/>
    <n v="16114"/>
    <n v="32855"/>
    <n v="94228"/>
    <n v="693"/>
    <n v="2"/>
    <d v="1905-07-13T00:00:00"/>
    <n v="6"/>
    <n v="2"/>
    <d v="2021-06-02T00:00:00"/>
    <x v="11"/>
  </r>
  <r>
    <n v="844"/>
    <n v="65"/>
    <n v="64"/>
    <n v="1955"/>
    <n v="2"/>
    <s v="Male"/>
    <s v="364 Eighth Drive"/>
    <n v="32.75"/>
    <n v="-97.33"/>
    <n v="21401"/>
    <n v="18149"/>
    <n v="26672"/>
    <n v="738"/>
    <n v="2"/>
    <d v="1905-07-15T00:00:00"/>
    <n v="3"/>
    <n v="6"/>
    <d v="2023-03-06T00:00:00"/>
    <x v="8"/>
  </r>
  <r>
    <n v="334"/>
    <n v="44"/>
    <n v="65"/>
    <n v="1975"/>
    <n v="11"/>
    <s v="Male"/>
    <s v="8349 Valley Avenue"/>
    <n v="41.16"/>
    <n v="-82.22"/>
    <n v="19818"/>
    <n v="40407"/>
    <n v="25986"/>
    <n v="697"/>
    <n v="3"/>
    <d v="1905-07-14T00:00:00"/>
    <n v="6"/>
    <n v="7"/>
    <d v="2022-06-07T00:00:00"/>
    <x v="2"/>
  </r>
  <r>
    <n v="815"/>
    <n v="19"/>
    <n v="60"/>
    <n v="2000"/>
    <n v="6"/>
    <s v="Male"/>
    <s v="57285 Jefferson Avenue"/>
    <n v="33.61"/>
    <n v="-112.46"/>
    <n v="23747"/>
    <n v="48418"/>
    <n v="73106"/>
    <n v="756"/>
    <n v="2"/>
    <d v="1905-07-13T00:00:00"/>
    <n v="8"/>
    <n v="16"/>
    <d v="2021-08-16T00:00:00"/>
    <x v="23"/>
  </r>
  <r>
    <n v="1100"/>
    <n v="61"/>
    <n v="73"/>
    <n v="1958"/>
    <n v="7"/>
    <s v="Male"/>
    <s v="9888 Washington Boulevard"/>
    <n v="40.72"/>
    <n v="-73.510000000000005"/>
    <n v="29337"/>
    <n v="59815"/>
    <n v="73325"/>
    <n v="573"/>
    <n v="2"/>
    <d v="1905-07-14T00:00:00"/>
    <n v="5"/>
    <n v="12"/>
    <d v="2022-05-12T00:00:00"/>
    <x v="3"/>
  </r>
  <r>
    <n v="407"/>
    <n v="23"/>
    <n v="66"/>
    <n v="1996"/>
    <n v="8"/>
    <s v="Female"/>
    <s v="9392 Fifth Avenue"/>
    <n v="41.83"/>
    <n v="-87.68"/>
    <n v="20822"/>
    <n v="42454"/>
    <n v="63754"/>
    <n v="750"/>
    <n v="4"/>
    <d v="1905-07-15T00:00:00"/>
    <n v="1"/>
    <n v="12"/>
    <d v="2023-01-12T00:00:00"/>
    <x v="28"/>
  </r>
  <r>
    <n v="1244"/>
    <n v="43"/>
    <n v="69"/>
    <n v="1976"/>
    <n v="5"/>
    <s v="Female"/>
    <s v="580 Fifth Boulevard"/>
    <n v="35.28"/>
    <n v="-81.28"/>
    <n v="16073"/>
    <n v="32775"/>
    <n v="72785"/>
    <n v="637"/>
    <n v="1"/>
    <d v="1905-07-14T00:00:00"/>
    <n v="7"/>
    <n v="12"/>
    <d v="2022-07-12T00:00:00"/>
    <x v="19"/>
  </r>
  <r>
    <n v="1740"/>
    <n v="36"/>
    <n v="67"/>
    <n v="1983"/>
    <n v="12"/>
    <s v="Male"/>
    <s v="42720 East Drive"/>
    <n v="42.86"/>
    <n v="-88.33"/>
    <n v="28215"/>
    <n v="57532"/>
    <n v="61268"/>
    <n v="735"/>
    <n v="4"/>
    <d v="1905-07-13T00:00:00"/>
    <n v="3"/>
    <n v="22"/>
    <d v="2021-03-22T00:00:00"/>
    <x v="31"/>
  </r>
  <r>
    <n v="1754"/>
    <n v="34"/>
    <n v="67"/>
    <n v="1985"/>
    <n v="11"/>
    <s v="Female"/>
    <s v="97 Fourth Drive"/>
    <n v="34.58"/>
    <n v="-94.23"/>
    <n v="12910"/>
    <n v="26325"/>
    <n v="32456"/>
    <n v="562"/>
    <n v="1"/>
    <d v="1905-07-15T00:00:00"/>
    <n v="1"/>
    <n v="2"/>
    <d v="2023-01-02T00:00:00"/>
    <x v="28"/>
  </r>
  <r>
    <n v="1184"/>
    <n v="70"/>
    <n v="74"/>
    <n v="1950"/>
    <n v="1"/>
    <s v="Male"/>
    <s v="20382 Park Drive"/>
    <n v="37.56"/>
    <n v="-121.98"/>
    <n v="33727"/>
    <n v="68765"/>
    <n v="75608"/>
    <n v="798"/>
    <n v="5"/>
    <d v="1905-07-15T00:00:00"/>
    <n v="3"/>
    <n v="6"/>
    <d v="2023-03-06T00:00:00"/>
    <x v="8"/>
  </r>
  <r>
    <n v="1440"/>
    <n v="26"/>
    <n v="58"/>
    <n v="1993"/>
    <n v="4"/>
    <s v="Male"/>
    <s v="7344 Oak Drive"/>
    <n v="41.42"/>
    <n v="-78.55"/>
    <n v="18965"/>
    <n v="38670"/>
    <n v="80894"/>
    <n v="630"/>
    <n v="1"/>
    <d v="1905-07-15T00:00:00"/>
    <n v="10"/>
    <n v="26"/>
    <d v="2023-10-26T00:00:00"/>
    <x v="5"/>
  </r>
  <r>
    <n v="200"/>
    <n v="57"/>
    <n v="65"/>
    <n v="1962"/>
    <n v="11"/>
    <s v="Female"/>
    <s v="4940 Ocean View Drive"/>
    <n v="38.21"/>
    <n v="-82.56"/>
    <n v="17918"/>
    <n v="36528"/>
    <n v="109785"/>
    <n v="701"/>
    <n v="3"/>
    <d v="1905-07-15T00:00:00"/>
    <n v="5"/>
    <n v="5"/>
    <d v="2023-05-05T00:00:00"/>
    <x v="22"/>
  </r>
  <r>
    <n v="1446"/>
    <n v="28"/>
    <n v="61"/>
    <n v="1991"/>
    <n v="4"/>
    <s v="Male"/>
    <s v="54 Burns Avenue"/>
    <n v="34.020000000000003"/>
    <n v="-94.73"/>
    <n v="13811"/>
    <n v="28163"/>
    <n v="50872"/>
    <n v="689"/>
    <n v="4"/>
    <d v="1905-07-14T00:00:00"/>
    <n v="1"/>
    <n v="22"/>
    <d v="2022-01-22T00:00:00"/>
    <x v="32"/>
  </r>
  <r>
    <n v="1263"/>
    <n v="56"/>
    <n v="70"/>
    <n v="1963"/>
    <n v="8"/>
    <s v="Female"/>
    <s v="212 Mountain View Lane"/>
    <n v="33.950000000000003"/>
    <n v="-84.54"/>
    <n v="17977"/>
    <n v="36652"/>
    <n v="60949"/>
    <n v="600"/>
    <n v="3"/>
    <d v="1905-07-13T00:00:00"/>
    <n v="2"/>
    <n v="15"/>
    <d v="2021-02-15T00:00:00"/>
    <x v="7"/>
  </r>
  <r>
    <n v="1483"/>
    <n v="18"/>
    <n v="70"/>
    <n v="2001"/>
    <n v="12"/>
    <s v="Male"/>
    <s v="65690 Bayview Lane"/>
    <n v="41.93"/>
    <n v="-71.290000000000006"/>
    <n v="26693"/>
    <n v="54427"/>
    <n v="96369"/>
    <n v="714"/>
    <n v="2"/>
    <d v="1905-07-15T00:00:00"/>
    <n v="7"/>
    <n v="22"/>
    <d v="2023-07-22T00:00:00"/>
    <x v="27"/>
  </r>
  <r>
    <n v="1085"/>
    <n v="27"/>
    <n v="66"/>
    <n v="1992"/>
    <n v="6"/>
    <s v="Female"/>
    <s v="563 Jefferson Boulevard"/>
    <n v="32.97"/>
    <n v="-117.02"/>
    <n v="36390"/>
    <n v="74198"/>
    <n v="16084"/>
    <n v="838"/>
    <n v="3"/>
    <d v="1905-07-13T00:00:00"/>
    <n v="10"/>
    <n v="20"/>
    <d v="2021-10-20T00:00:00"/>
    <x v="24"/>
  </r>
  <r>
    <n v="1961"/>
    <n v="18"/>
    <n v="66"/>
    <n v="2002"/>
    <n v="1"/>
    <s v="Male"/>
    <s v="6295 Norfolk Boulevard"/>
    <n v="35.590000000000003"/>
    <n v="-77.37"/>
    <n v="17116"/>
    <n v="34904"/>
    <n v="46002"/>
    <n v="657"/>
    <n v="2"/>
    <d v="1905-07-13T00:00:00"/>
    <n v="6"/>
    <n v="9"/>
    <d v="2021-06-09T00:00:00"/>
    <x v="11"/>
  </r>
  <r>
    <n v="776"/>
    <n v="55"/>
    <n v="73"/>
    <n v="1964"/>
    <n v="12"/>
    <s v="Male"/>
    <s v="905 West Avenue"/>
    <n v="35.1"/>
    <n v="-90"/>
    <n v="47798"/>
    <n v="97455"/>
    <n v="219213"/>
    <n v="616"/>
    <n v="2"/>
    <d v="1905-07-14T00:00:00"/>
    <n v="5"/>
    <n v="8"/>
    <d v="2022-05-08T00:00:00"/>
    <x v="3"/>
  </r>
  <r>
    <n v="890"/>
    <n v="37"/>
    <n v="66"/>
    <n v="1983"/>
    <n v="1"/>
    <s v="Female"/>
    <s v="911 Ocean Boulevard"/>
    <n v="33.869999999999997"/>
    <n v="-117.89"/>
    <n v="25592"/>
    <n v="52181"/>
    <n v="26792"/>
    <n v="727"/>
    <n v="2"/>
    <d v="1905-07-13T00:00:00"/>
    <n v="1"/>
    <n v="24"/>
    <d v="2021-01-24T00:00:00"/>
    <x v="6"/>
  </r>
  <r>
    <n v="1445"/>
    <n v="68"/>
    <n v="68"/>
    <n v="1951"/>
    <n v="6"/>
    <s v="Male"/>
    <s v="8199 Park Boulevard"/>
    <n v="41.12"/>
    <n v="-85.87"/>
    <n v="17969"/>
    <n v="27939"/>
    <n v="11243"/>
    <n v="841"/>
    <n v="5"/>
    <d v="1905-07-13T00:00:00"/>
    <n v="11"/>
    <n v="22"/>
    <d v="2021-11-22T00:00:00"/>
    <x v="29"/>
  </r>
  <r>
    <n v="74"/>
    <n v="54"/>
    <n v="74"/>
    <n v="1965"/>
    <n v="5"/>
    <s v="Female"/>
    <s v="1444 Plum Boulevard"/>
    <n v="38.86"/>
    <n v="-104.76"/>
    <n v="20579"/>
    <n v="41957"/>
    <n v="151027"/>
    <n v="783"/>
    <n v="3"/>
    <d v="1905-07-14T00:00:00"/>
    <n v="10"/>
    <n v="26"/>
    <d v="2022-10-26T00:00:00"/>
    <x v="15"/>
  </r>
  <r>
    <n v="1216"/>
    <n v="26"/>
    <n v="61"/>
    <n v="1993"/>
    <n v="11"/>
    <s v="Female"/>
    <s v="9129 Lexington Lane"/>
    <n v="37.74"/>
    <n v="-84.29"/>
    <n v="19666"/>
    <n v="40102"/>
    <n v="57857"/>
    <n v="601"/>
    <n v="6"/>
    <d v="1905-07-13T00:00:00"/>
    <n v="6"/>
    <n v="25"/>
    <d v="2021-06-25T00:00:00"/>
    <x v="11"/>
  </r>
  <r>
    <n v="797"/>
    <n v="61"/>
    <n v="69"/>
    <n v="1958"/>
    <n v="9"/>
    <s v="Female"/>
    <s v="7945 Fourth Avenue"/>
    <n v="21.3"/>
    <n v="-157.85"/>
    <n v="30410"/>
    <n v="62005"/>
    <n v="149968"/>
    <n v="651"/>
    <n v="9"/>
    <d v="1905-07-15T00:00:00"/>
    <n v="2"/>
    <n v="2"/>
    <d v="2023-02-02T00:00:00"/>
    <x v="13"/>
  </r>
  <r>
    <n v="610"/>
    <n v="18"/>
    <n v="58"/>
    <n v="2002"/>
    <n v="1"/>
    <s v="Male"/>
    <s v="36 First Drive"/>
    <n v="47.78"/>
    <n v="-117.45"/>
    <n v="21609"/>
    <n v="44061"/>
    <n v="107955"/>
    <n v="713"/>
    <n v="4"/>
    <d v="1905-07-14T00:00:00"/>
    <n v="6"/>
    <n v="25"/>
    <d v="2022-06-25T00:00:00"/>
    <x v="2"/>
  </r>
  <r>
    <n v="1917"/>
    <n v="49"/>
    <n v="69"/>
    <n v="1970"/>
    <n v="5"/>
    <s v="Male"/>
    <s v="3225 Lexington Street"/>
    <n v="40.92"/>
    <n v="-72.92"/>
    <n v="28694"/>
    <n v="58503"/>
    <n v="37838"/>
    <n v="680"/>
    <n v="4"/>
    <d v="1905-07-15T00:00:00"/>
    <n v="11"/>
    <n v="28"/>
    <d v="2023-11-28T00:00:00"/>
    <x v="21"/>
  </r>
  <r>
    <n v="975"/>
    <n v="28"/>
    <n v="67"/>
    <n v="1991"/>
    <n v="5"/>
    <s v="Female"/>
    <s v="34542 Ninth Drive"/>
    <n v="42.88"/>
    <n v="-78.849999999999994"/>
    <n v="14456"/>
    <n v="29478"/>
    <n v="39224"/>
    <n v="675"/>
    <n v="2"/>
    <d v="1905-07-13T00:00:00"/>
    <n v="7"/>
    <n v="22"/>
    <d v="2021-07-22T00:00:00"/>
    <x v="14"/>
  </r>
  <r>
    <n v="109"/>
    <n v="29"/>
    <n v="66"/>
    <n v="1990"/>
    <n v="8"/>
    <s v="Female"/>
    <s v="933 Sussex Drive"/>
    <n v="45.6"/>
    <n v="-108.68"/>
    <n v="19625"/>
    <n v="40005"/>
    <n v="37694"/>
    <n v="737"/>
    <n v="2"/>
    <d v="1905-07-15T00:00:00"/>
    <n v="1"/>
    <n v="4"/>
    <d v="2023-01-04T00:00:00"/>
    <x v="28"/>
  </r>
  <r>
    <n v="547"/>
    <n v="70"/>
    <n v="66"/>
    <n v="1949"/>
    <n v="5"/>
    <s v="Male"/>
    <s v="111 Hillside Avenue"/>
    <n v="42.62"/>
    <n v="-88.63"/>
    <n v="18351"/>
    <n v="31901"/>
    <n v="16285"/>
    <n v="778"/>
    <n v="4"/>
    <d v="1905-07-14T00:00:00"/>
    <n v="9"/>
    <n v="22"/>
    <d v="2022-09-22T00:00:00"/>
    <x v="34"/>
  </r>
  <r>
    <n v="347"/>
    <n v="28"/>
    <n v="63"/>
    <n v="1991"/>
    <n v="8"/>
    <s v="Female"/>
    <s v="5671 Sussex Drive"/>
    <n v="25.77"/>
    <n v="-80.2"/>
    <n v="21602"/>
    <n v="44046"/>
    <n v="57982"/>
    <n v="557"/>
    <n v="3"/>
    <d v="1905-07-14T00:00:00"/>
    <n v="2"/>
    <n v="26"/>
    <d v="2022-02-26T00:00:00"/>
    <x v="30"/>
  </r>
  <r>
    <n v="201"/>
    <n v="61"/>
    <n v="65"/>
    <n v="1958"/>
    <n v="5"/>
    <s v="Male"/>
    <s v="206 Pine Lane"/>
    <n v="41.52"/>
    <n v="-88.12"/>
    <n v="17567"/>
    <n v="35823"/>
    <n v="96691"/>
    <n v="732"/>
    <n v="3"/>
    <d v="1905-07-13T00:00:00"/>
    <n v="2"/>
    <n v="11"/>
    <d v="2021-02-11T00:00:00"/>
    <x v="7"/>
  </r>
  <r>
    <n v="1368"/>
    <n v="29"/>
    <n v="69"/>
    <n v="1990"/>
    <n v="5"/>
    <s v="Female"/>
    <s v="637 Littlewood Drive"/>
    <n v="37.22"/>
    <n v="-77.28"/>
    <n v="22059"/>
    <n v="44976"/>
    <n v="80109"/>
    <n v="717"/>
    <n v="2"/>
    <d v="1905-07-15T00:00:00"/>
    <n v="12"/>
    <n v="20"/>
    <d v="2023-12-20T00:00:00"/>
    <x v="1"/>
  </r>
  <r>
    <n v="1547"/>
    <n v="28"/>
    <n v="66"/>
    <n v="1992"/>
    <n v="2"/>
    <s v="Male"/>
    <s v="768 Valley Stream Drive"/>
    <n v="43.54"/>
    <n v="-89.46"/>
    <n v="19635"/>
    <n v="40035"/>
    <n v="69241"/>
    <n v="684"/>
    <n v="2"/>
    <d v="1905-07-14T00:00:00"/>
    <n v="3"/>
    <n v="2"/>
    <d v="2022-03-02T00:00:00"/>
    <x v="10"/>
  </r>
  <r>
    <n v="1812"/>
    <n v="31"/>
    <n v="62"/>
    <n v="1988"/>
    <n v="5"/>
    <s v="Female"/>
    <s v="551 Essex Drive"/>
    <n v="34.78"/>
    <n v="-92.25"/>
    <n v="25002"/>
    <n v="50978"/>
    <n v="76898"/>
    <n v="574"/>
    <n v="2"/>
    <d v="1905-07-13T00:00:00"/>
    <n v="6"/>
    <n v="18"/>
    <d v="2021-06-18T00:00:00"/>
    <x v="11"/>
  </r>
  <r>
    <n v="1379"/>
    <n v="76"/>
    <n v="72"/>
    <n v="1943"/>
    <n v="6"/>
    <s v="Male"/>
    <s v="93374 11th Street"/>
    <n v="42.58"/>
    <n v="-82.91"/>
    <n v="19780"/>
    <n v="34408"/>
    <n v="9107"/>
    <n v="701"/>
    <n v="4"/>
    <d v="1905-07-13T00:00:00"/>
    <n v="6"/>
    <n v="7"/>
    <d v="2021-06-07T00:00:00"/>
    <x v="11"/>
  </r>
  <r>
    <n v="82"/>
    <n v="22"/>
    <n v="68"/>
    <n v="1997"/>
    <n v="9"/>
    <s v="Female"/>
    <s v="6054 Main Avenue"/>
    <n v="41.83"/>
    <n v="-87.68"/>
    <n v="0"/>
    <n v="2026"/>
    <n v="1417"/>
    <n v="779"/>
    <n v="1"/>
    <d v="1905-07-13T00:00:00"/>
    <n v="3"/>
    <n v="15"/>
    <d v="2021-03-15T00:00:00"/>
    <x v="31"/>
  </r>
  <r>
    <n v="1053"/>
    <n v="59"/>
    <n v="66"/>
    <n v="1960"/>
    <n v="5"/>
    <s v="Male"/>
    <s v="756 El Camino Avenue"/>
    <n v="28.65"/>
    <n v="-81.180000000000007"/>
    <n v="27255"/>
    <n v="55571"/>
    <n v="93460"/>
    <n v="636"/>
    <n v="3"/>
    <d v="1905-07-13T00:00:00"/>
    <n v="5"/>
    <n v="18"/>
    <d v="2021-05-18T00:00:00"/>
    <x v="9"/>
  </r>
  <r>
    <n v="1893"/>
    <n v="26"/>
    <n v="59"/>
    <n v="1993"/>
    <n v="12"/>
    <s v="Male"/>
    <s v="6222 Sixth Lane"/>
    <n v="43.1"/>
    <n v="-71.73"/>
    <n v="26084"/>
    <n v="53182"/>
    <n v="99550"/>
    <n v="623"/>
    <n v="1"/>
    <d v="1905-07-15T00:00:00"/>
    <n v="12"/>
    <n v="19"/>
    <d v="2023-12-19T00:00:00"/>
    <x v="1"/>
  </r>
  <r>
    <n v="955"/>
    <n v="33"/>
    <n v="67"/>
    <n v="1987"/>
    <n v="2"/>
    <s v="Male"/>
    <s v="6785 Valley Stream Boulevard"/>
    <n v="40.28"/>
    <n v="-80.599999999999994"/>
    <n v="16648"/>
    <n v="33944"/>
    <n v="53353"/>
    <n v="798"/>
    <n v="4"/>
    <d v="1905-07-15T00:00:00"/>
    <n v="11"/>
    <n v="5"/>
    <d v="2023-11-05T00:00:00"/>
    <x v="21"/>
  </r>
  <r>
    <n v="856"/>
    <n v="54"/>
    <n v="59"/>
    <n v="1965"/>
    <n v="7"/>
    <s v="Male"/>
    <s v="275 Tenth Street"/>
    <n v="38.979999999999997"/>
    <n v="-77.12"/>
    <n v="56069"/>
    <n v="114318"/>
    <n v="328089"/>
    <n v="748"/>
    <n v="3"/>
    <d v="1905-07-15T00:00:00"/>
    <n v="12"/>
    <n v="24"/>
    <d v="2023-12-24T00:00:00"/>
    <x v="1"/>
  </r>
  <r>
    <n v="1361"/>
    <n v="67"/>
    <n v="66"/>
    <n v="1952"/>
    <n v="12"/>
    <s v="Male"/>
    <s v="9385 Lincoln Drive"/>
    <n v="42.38"/>
    <n v="-83.1"/>
    <n v="14848"/>
    <n v="28714"/>
    <n v="12978"/>
    <n v="638"/>
    <n v="2"/>
    <d v="1905-07-13T00:00:00"/>
    <n v="9"/>
    <n v="16"/>
    <d v="2021-09-16T00:00:00"/>
    <x v="16"/>
  </r>
  <r>
    <n v="261"/>
    <n v="41"/>
    <n v="66"/>
    <n v="1979"/>
    <n v="2"/>
    <s v="Male"/>
    <s v="7061 Littlewood Street"/>
    <n v="36"/>
    <n v="-114.96"/>
    <n v="28985"/>
    <n v="59093"/>
    <n v="117325"/>
    <n v="737"/>
    <n v="5"/>
    <d v="1905-07-14T00:00:00"/>
    <n v="5"/>
    <n v="15"/>
    <d v="2022-05-15T00:00:00"/>
    <x v="3"/>
  </r>
  <r>
    <n v="64"/>
    <n v="39"/>
    <n v="68"/>
    <n v="1980"/>
    <n v="3"/>
    <s v="Female"/>
    <s v="95 12th Avenue"/>
    <n v="34"/>
    <n v="-118.03"/>
    <n v="25242"/>
    <n v="51465"/>
    <n v="0"/>
    <n v="702"/>
    <n v="2"/>
    <d v="1905-07-15T00:00:00"/>
    <n v="8"/>
    <n v="27"/>
    <d v="2023-08-27T00:00:00"/>
    <x v="25"/>
  </r>
  <r>
    <n v="1864"/>
    <n v="20"/>
    <n v="69"/>
    <n v="1999"/>
    <n v="8"/>
    <s v="Male"/>
    <s v="1177 Elm Avenue"/>
    <n v="42.79"/>
    <n v="-73.67"/>
    <n v="24904"/>
    <n v="50776"/>
    <n v="19785"/>
    <n v="701"/>
    <n v="1"/>
    <d v="1905-07-13T00:00:00"/>
    <n v="4"/>
    <n v="8"/>
    <d v="2021-04-08T00:00:00"/>
    <x v="26"/>
  </r>
  <r>
    <n v="1768"/>
    <n v="28"/>
    <n v="65"/>
    <n v="1991"/>
    <n v="9"/>
    <s v="Female"/>
    <s v="3615 Lafayette Boulevard"/>
    <n v="40.43"/>
    <n v="-75.34"/>
    <n v="25205"/>
    <n v="51391"/>
    <n v="84768"/>
    <n v="573"/>
    <n v="1"/>
    <d v="1905-07-14T00:00:00"/>
    <n v="10"/>
    <n v="27"/>
    <d v="2022-10-27T00:00:00"/>
    <x v="15"/>
  </r>
  <r>
    <n v="1151"/>
    <n v="53"/>
    <n v="65"/>
    <n v="1966"/>
    <n v="12"/>
    <s v="Male"/>
    <s v="353 South Boulevard"/>
    <n v="40.35"/>
    <n v="-74.650000000000006"/>
    <n v="0"/>
    <n v="920"/>
    <n v="1914"/>
    <n v="788"/>
    <n v="3"/>
    <d v="1905-07-14T00:00:00"/>
    <n v="7"/>
    <n v="8"/>
    <d v="2022-07-08T00:00:00"/>
    <x v="19"/>
  </r>
  <r>
    <n v="356"/>
    <n v="50"/>
    <n v="73"/>
    <n v="1969"/>
    <n v="10"/>
    <s v="Female"/>
    <s v="24 River Avenue"/>
    <n v="27.19"/>
    <n v="-80.239999999999995"/>
    <n v="20315"/>
    <n v="41420"/>
    <n v="0"/>
    <n v="691"/>
    <n v="5"/>
    <d v="1905-07-15T00:00:00"/>
    <n v="2"/>
    <n v="8"/>
    <d v="2023-02-08T00:00:00"/>
    <x v="13"/>
  </r>
  <r>
    <n v="1393"/>
    <n v="52"/>
    <n v="67"/>
    <n v="1967"/>
    <n v="4"/>
    <s v="Female"/>
    <s v="6467 Birch Street"/>
    <n v="41.25"/>
    <n v="-97.12"/>
    <n v="16901"/>
    <n v="34460"/>
    <n v="43936"/>
    <n v="692"/>
    <n v="2"/>
    <d v="1905-07-15T00:00:00"/>
    <n v="9"/>
    <n v="4"/>
    <d v="2023-09-04T00:00:00"/>
    <x v="20"/>
  </r>
  <r>
    <n v="865"/>
    <n v="41"/>
    <n v="65"/>
    <n v="1979"/>
    <n v="2"/>
    <s v="Male"/>
    <s v="9684 Grant Drive"/>
    <n v="38.06"/>
    <n v="-78.900000000000006"/>
    <n v="18531"/>
    <n v="37786"/>
    <n v="107692"/>
    <n v="693"/>
    <n v="5"/>
    <d v="1905-07-14T00:00:00"/>
    <n v="2"/>
    <n v="24"/>
    <d v="2022-02-24T00:00:00"/>
    <x v="30"/>
  </r>
  <r>
    <n v="1914"/>
    <n v="21"/>
    <n v="70"/>
    <n v="1998"/>
    <n v="4"/>
    <s v="Female"/>
    <s v="5259 Lake Drive"/>
    <n v="36.78"/>
    <n v="-76.08"/>
    <n v="20678"/>
    <n v="42161"/>
    <n v="59210"/>
    <n v="672"/>
    <n v="1"/>
    <d v="1905-07-14T00:00:00"/>
    <n v="5"/>
    <n v="1"/>
    <d v="2022-05-01T00:00:00"/>
    <x v="3"/>
  </r>
  <r>
    <n v="1641"/>
    <n v="30"/>
    <n v="69"/>
    <n v="1989"/>
    <n v="3"/>
    <s v="Male"/>
    <s v="3636 El Camino Avenue"/>
    <n v="39.090000000000003"/>
    <n v="-84.51"/>
    <n v="25503"/>
    <n v="51998"/>
    <n v="73575"/>
    <n v="640"/>
    <n v="1"/>
    <d v="1905-07-14T00:00:00"/>
    <n v="4"/>
    <n v="7"/>
    <d v="2022-04-07T00:00:00"/>
    <x v="35"/>
  </r>
  <r>
    <n v="707"/>
    <n v="22"/>
    <n v="67"/>
    <n v="1997"/>
    <n v="12"/>
    <s v="Female"/>
    <s v="5941 South Lane"/>
    <n v="34.72"/>
    <n v="-82.78"/>
    <n v="18271"/>
    <n v="37253"/>
    <n v="63522"/>
    <n v="576"/>
    <n v="1"/>
    <d v="1905-07-13T00:00:00"/>
    <n v="2"/>
    <n v="18"/>
    <d v="2021-02-18T00:00:00"/>
    <x v="7"/>
  </r>
  <r>
    <n v="3"/>
    <n v="49"/>
    <n v="65"/>
    <n v="1970"/>
    <n v="12"/>
    <s v="Male"/>
    <s v="840 Elm Avenue"/>
    <n v="33.89"/>
    <n v="-98.51"/>
    <n v="13705"/>
    <n v="27943"/>
    <n v="18693"/>
    <n v="681"/>
    <n v="4"/>
    <d v="1905-07-15T00:00:00"/>
    <n v="2"/>
    <n v="15"/>
    <d v="2023-02-15T00:00:00"/>
    <x v="13"/>
  </r>
  <r>
    <n v="754"/>
    <n v="76"/>
    <n v="69"/>
    <n v="1943"/>
    <n v="3"/>
    <s v="Female"/>
    <s v="15 Elm Lane"/>
    <n v="33.69"/>
    <n v="-78.89"/>
    <n v="19025"/>
    <n v="32817"/>
    <n v="27209"/>
    <n v="705"/>
    <n v="6"/>
    <d v="1905-07-13T00:00:00"/>
    <n v="7"/>
    <n v="5"/>
    <d v="2021-07-05T00:00:00"/>
    <x v="14"/>
  </r>
  <r>
    <n v="148"/>
    <n v="62"/>
    <n v="66"/>
    <n v="1957"/>
    <n v="8"/>
    <s v="Male"/>
    <s v="7378 Park Lane"/>
    <n v="43.6"/>
    <n v="-71.739999999999995"/>
    <n v="18972"/>
    <n v="38681"/>
    <n v="113190"/>
    <n v="663"/>
    <n v="5"/>
    <d v="1905-07-13T00:00:00"/>
    <n v="5"/>
    <n v="23"/>
    <d v="2021-05-23T00:00:00"/>
    <x v="9"/>
  </r>
  <r>
    <n v="127"/>
    <n v="48"/>
    <n v="68"/>
    <n v="1971"/>
    <n v="7"/>
    <s v="Male"/>
    <s v="671 Little Creek Street"/>
    <n v="31.7"/>
    <n v="-86.26"/>
    <n v="15474"/>
    <n v="31553"/>
    <n v="63938"/>
    <n v="729"/>
    <n v="3"/>
    <d v="1905-07-13T00:00:00"/>
    <n v="7"/>
    <n v="15"/>
    <d v="2021-07-15T00:00:00"/>
    <x v="14"/>
  </r>
  <r>
    <n v="1675"/>
    <n v="36"/>
    <n v="70"/>
    <n v="1983"/>
    <n v="8"/>
    <s v="Male"/>
    <s v="97 Little Creek Boulevard"/>
    <n v="47.14"/>
    <n v="-122.32"/>
    <n v="24519"/>
    <n v="49993"/>
    <n v="52978"/>
    <n v="767"/>
    <n v="3"/>
    <d v="1905-07-13T00:00:00"/>
    <n v="8"/>
    <n v="6"/>
    <d v="2021-08-06T00:00:00"/>
    <x v="23"/>
  </r>
  <r>
    <n v="747"/>
    <n v="63"/>
    <n v="64"/>
    <n v="1956"/>
    <n v="4"/>
    <s v="Male"/>
    <s v="716 Lafayette Street"/>
    <n v="39.33"/>
    <n v="-82.23"/>
    <n v="14137"/>
    <n v="28828"/>
    <n v="49793"/>
    <n v="687"/>
    <n v="4"/>
    <d v="1905-07-13T00:00:00"/>
    <n v="1"/>
    <n v="8"/>
    <d v="2021-01-08T00:00:00"/>
    <x v="6"/>
  </r>
  <r>
    <n v="1942"/>
    <n v="77"/>
    <n v="63"/>
    <n v="1942"/>
    <n v="3"/>
    <s v="Female"/>
    <s v="2073 South Avenue"/>
    <n v="40.71"/>
    <n v="-73.989999999999995"/>
    <n v="0"/>
    <n v="1"/>
    <n v="0"/>
    <n v="673"/>
    <n v="3"/>
    <d v="1905-07-13T00:00:00"/>
    <n v="3"/>
    <n v="20"/>
    <d v="2021-03-20T00:00:00"/>
    <x v="31"/>
  </r>
  <r>
    <n v="452"/>
    <n v="31"/>
    <n v="74"/>
    <n v="1988"/>
    <n v="3"/>
    <s v="Male"/>
    <s v="557 Catherine Drive"/>
    <n v="29.76"/>
    <n v="-95.38"/>
    <n v="31072"/>
    <n v="63356"/>
    <n v="140107"/>
    <n v="704"/>
    <n v="5"/>
    <d v="1905-07-13T00:00:00"/>
    <n v="11"/>
    <n v="26"/>
    <d v="2021-11-26T00:00:00"/>
    <x v="29"/>
  </r>
  <r>
    <n v="1157"/>
    <n v="33"/>
    <n v="58"/>
    <n v="1986"/>
    <n v="12"/>
    <s v="Female"/>
    <s v="1884 Lake Avenue"/>
    <n v="32.979999999999997"/>
    <n v="-96.89"/>
    <n v="28213"/>
    <n v="57526"/>
    <n v="82715"/>
    <n v="812"/>
    <n v="1"/>
    <d v="1905-07-14T00:00:00"/>
    <n v="4"/>
    <n v="20"/>
    <d v="2022-04-20T00:00:00"/>
    <x v="35"/>
  </r>
  <r>
    <n v="1534"/>
    <n v="36"/>
    <n v="65"/>
    <n v="1983"/>
    <n v="7"/>
    <s v="Male"/>
    <s v="1531 North Lane"/>
    <n v="39.9"/>
    <n v="-74.989999999999995"/>
    <n v="39626"/>
    <n v="80794"/>
    <n v="3867"/>
    <n v="803"/>
    <n v="2"/>
    <d v="1905-07-14T00:00:00"/>
    <n v="6"/>
    <n v="10"/>
    <d v="2022-06-10T00:00:00"/>
    <x v="2"/>
  </r>
  <r>
    <n v="1086"/>
    <n v="57"/>
    <n v="64"/>
    <n v="1962"/>
    <n v="12"/>
    <s v="Female"/>
    <s v="442 Burns Boulevard"/>
    <n v="42.02"/>
    <n v="-71.209999999999994"/>
    <n v="37407"/>
    <n v="76274"/>
    <n v="102611"/>
    <n v="698"/>
    <n v="2"/>
    <d v="1905-07-15T00:00:00"/>
    <n v="8"/>
    <n v="16"/>
    <d v="2023-08-16T00:00:00"/>
    <x v="25"/>
  </r>
  <r>
    <n v="1984"/>
    <n v="29"/>
    <n v="60"/>
    <n v="1990"/>
    <n v="5"/>
    <s v="Female"/>
    <s v="8265 Mountain View Drive"/>
    <n v="43.97"/>
    <n v="-88.95"/>
    <n v="19059"/>
    <n v="38861"/>
    <n v="62080"/>
    <n v="528"/>
    <n v="1"/>
    <d v="1905-07-13T00:00:00"/>
    <n v="4"/>
    <n v="25"/>
    <d v="2021-04-25T00:00:00"/>
    <x v="26"/>
  </r>
  <r>
    <n v="835"/>
    <n v="32"/>
    <n v="65"/>
    <n v="1987"/>
    <n v="4"/>
    <s v="Male"/>
    <s v="549 Rose Drive"/>
    <n v="29.79"/>
    <n v="-90.82"/>
    <n v="22223"/>
    <n v="45312"/>
    <n v="11788"/>
    <n v="681"/>
    <n v="4"/>
    <d v="1905-07-15T00:00:00"/>
    <n v="3"/>
    <n v="12"/>
    <d v="2023-03-12T00:00:00"/>
    <x v="8"/>
  </r>
  <r>
    <n v="758"/>
    <n v="63"/>
    <n v="68"/>
    <n v="1956"/>
    <n v="12"/>
    <s v="Male"/>
    <s v="39126 El Camino Boulevard"/>
    <n v="34.090000000000003"/>
    <n v="-118.13"/>
    <n v="21178"/>
    <n v="43180"/>
    <n v="36832"/>
    <n v="764"/>
    <n v="5"/>
    <d v="1905-07-13T00:00:00"/>
    <n v="9"/>
    <n v="8"/>
    <d v="2021-09-08T00:00:00"/>
    <x v="16"/>
  </r>
  <r>
    <n v="1795"/>
    <n v="25"/>
    <n v="66"/>
    <n v="1994"/>
    <n v="10"/>
    <s v="Female"/>
    <s v="79 Hill Avenue"/>
    <n v="45.25"/>
    <n v="-93.33"/>
    <n v="29580"/>
    <n v="60310"/>
    <n v="91017"/>
    <n v="647"/>
    <n v="6"/>
    <d v="1905-07-15T00:00:00"/>
    <n v="4"/>
    <n v="17"/>
    <d v="2023-04-17T00:00:00"/>
    <x v="0"/>
  </r>
  <r>
    <n v="1221"/>
    <n v="64"/>
    <n v="69"/>
    <n v="1955"/>
    <n v="11"/>
    <s v="Female"/>
    <s v="6606 Jefferson Avenue"/>
    <n v="33.92"/>
    <n v="-117.24"/>
    <n v="15079"/>
    <n v="30747"/>
    <n v="51667"/>
    <n v="850"/>
    <n v="4"/>
    <d v="1905-07-15T00:00:00"/>
    <n v="7"/>
    <n v="4"/>
    <d v="2023-07-04T00:00:00"/>
    <x v="27"/>
  </r>
  <r>
    <n v="1821"/>
    <n v="21"/>
    <n v="68"/>
    <n v="1998"/>
    <n v="9"/>
    <s v="Male"/>
    <s v="740 Burns Lane"/>
    <n v="38.270000000000003"/>
    <n v="-104.62"/>
    <n v="21394"/>
    <n v="43617"/>
    <n v="16661"/>
    <n v="803"/>
    <n v="3"/>
    <d v="1905-07-15T00:00:00"/>
    <n v="4"/>
    <n v="23"/>
    <d v="2023-04-23T00:00:00"/>
    <x v="0"/>
  </r>
  <r>
    <n v="1248"/>
    <n v="51"/>
    <n v="71"/>
    <n v="1968"/>
    <n v="7"/>
    <s v="Female"/>
    <s v="32299 Federal Street"/>
    <n v="42.68"/>
    <n v="-89.01"/>
    <n v="21278"/>
    <n v="43386"/>
    <n v="2192"/>
    <n v="698"/>
    <n v="3"/>
    <d v="1905-07-13T00:00:00"/>
    <n v="8"/>
    <n v="18"/>
    <d v="2021-08-18T00:00:00"/>
    <x v="23"/>
  </r>
  <r>
    <n v="1900"/>
    <n v="62"/>
    <n v="62"/>
    <n v="1958"/>
    <n v="2"/>
    <s v="Female"/>
    <s v="690 Oak Street"/>
    <n v="43.06"/>
    <n v="-87.96"/>
    <n v="19483"/>
    <n v="36465"/>
    <n v="12789"/>
    <n v="688"/>
    <n v="1"/>
    <d v="1905-07-13T00:00:00"/>
    <n v="2"/>
    <n v="10"/>
    <d v="2021-02-10T00:00:00"/>
    <x v="7"/>
  </r>
  <r>
    <n v="597"/>
    <n v="72"/>
    <n v="66"/>
    <n v="1948"/>
    <n v="1"/>
    <s v="Male"/>
    <s v="5138 North Drive"/>
    <n v="37.74"/>
    <n v="-122.44"/>
    <n v="51692"/>
    <n v="65055"/>
    <n v="1676"/>
    <n v="736"/>
    <n v="6"/>
    <d v="1905-07-14T00:00:00"/>
    <n v="7"/>
    <n v="13"/>
    <d v="2022-07-13T00:00:00"/>
    <x v="19"/>
  </r>
  <r>
    <n v="1620"/>
    <n v="21"/>
    <n v="68"/>
    <n v="1998"/>
    <n v="6"/>
    <s v="Male"/>
    <s v="2537 Forest Boulevard"/>
    <n v="32.33"/>
    <n v="-96.62"/>
    <n v="18112"/>
    <n v="36924"/>
    <n v="71952"/>
    <n v="701"/>
    <n v="3"/>
    <d v="1905-07-15T00:00:00"/>
    <n v="11"/>
    <n v="17"/>
    <d v="2023-11-17T00:00:00"/>
    <x v="21"/>
  </r>
  <r>
    <n v="1213"/>
    <n v="34"/>
    <n v="69"/>
    <n v="1985"/>
    <n v="11"/>
    <s v="Male"/>
    <s v="860 George Avenue"/>
    <n v="38.619999999999997"/>
    <n v="-122.61"/>
    <n v="21373"/>
    <n v="43579"/>
    <n v="96994"/>
    <n v="795"/>
    <n v="3"/>
    <d v="1905-07-13T00:00:00"/>
    <n v="7"/>
    <n v="21"/>
    <d v="2021-07-21T00:00:00"/>
    <x v="14"/>
  </r>
  <r>
    <n v="619"/>
    <n v="54"/>
    <n v="65"/>
    <n v="1965"/>
    <n v="12"/>
    <s v="Male"/>
    <s v="498 Littlewood Avenue"/>
    <n v="44.01"/>
    <n v="-92.47"/>
    <n v="26478"/>
    <n v="53986"/>
    <n v="58381"/>
    <n v="748"/>
    <n v="4"/>
    <d v="1905-07-14T00:00:00"/>
    <n v="2"/>
    <n v="23"/>
    <d v="2022-02-23T00:00:00"/>
    <x v="30"/>
  </r>
  <r>
    <n v="1043"/>
    <n v="21"/>
    <n v="61"/>
    <n v="1998"/>
    <n v="9"/>
    <s v="Female"/>
    <s v="95 Burns Drive"/>
    <n v="42.37"/>
    <n v="-71.11"/>
    <n v="47637"/>
    <n v="97127"/>
    <n v="210206"/>
    <n v="660"/>
    <n v="2"/>
    <d v="1905-07-14T00:00:00"/>
    <n v="11"/>
    <n v="12"/>
    <d v="2022-11-12T00:00:00"/>
    <x v="17"/>
  </r>
  <r>
    <n v="394"/>
    <n v="52"/>
    <n v="71"/>
    <n v="1967"/>
    <n v="4"/>
    <s v="Male"/>
    <s v="514 Pine Boulevard"/>
    <n v="41.09"/>
    <n v="-73.55"/>
    <n v="34138"/>
    <n v="69604"/>
    <n v="47193"/>
    <n v="684"/>
    <n v="4"/>
    <d v="1905-07-15T00:00:00"/>
    <n v="2"/>
    <n v="13"/>
    <d v="2023-02-13T00:00:00"/>
    <x v="13"/>
  </r>
  <r>
    <n v="1376"/>
    <n v="49"/>
    <n v="68"/>
    <n v="1971"/>
    <n v="1"/>
    <s v="Female"/>
    <s v="97536 Summit Street"/>
    <n v="30.51"/>
    <n v="-97.83"/>
    <n v="30418"/>
    <n v="62019"/>
    <n v="85666"/>
    <n v="543"/>
    <n v="4"/>
    <d v="1905-07-15T00:00:00"/>
    <n v="8"/>
    <n v="10"/>
    <d v="2023-08-10T00:00:00"/>
    <x v="25"/>
  </r>
  <r>
    <n v="834"/>
    <n v="19"/>
    <n v="68"/>
    <n v="2000"/>
    <n v="11"/>
    <s v="Male"/>
    <s v="723 Summit Drive"/>
    <n v="33.950000000000003"/>
    <n v="-118.36"/>
    <n v="15965"/>
    <n v="32550"/>
    <n v="82878"/>
    <n v="746"/>
    <n v="6"/>
    <d v="1905-07-15T00:00:00"/>
    <n v="12"/>
    <n v="1"/>
    <d v="2023-12-01T00:00:00"/>
    <x v="1"/>
  </r>
  <r>
    <n v="837"/>
    <n v="30"/>
    <n v="65"/>
    <n v="1989"/>
    <n v="4"/>
    <s v="Male"/>
    <s v="445 Fifth Avenue"/>
    <n v="39.15"/>
    <n v="-80.349999999999994"/>
    <n v="17701"/>
    <n v="36092"/>
    <n v="63276"/>
    <n v="679"/>
    <n v="1"/>
    <d v="1905-07-13T00:00:00"/>
    <n v="5"/>
    <n v="23"/>
    <d v="2021-05-23T00:00:00"/>
    <x v="9"/>
  </r>
  <r>
    <n v="1257"/>
    <n v="55"/>
    <n v="67"/>
    <n v="1964"/>
    <n v="7"/>
    <s v="Male"/>
    <s v="287 Pine Lane"/>
    <n v="47.79"/>
    <n v="-122.3"/>
    <n v="23668"/>
    <n v="48259"/>
    <n v="146774"/>
    <n v="721"/>
    <n v="3"/>
    <d v="1905-07-14T00:00:00"/>
    <n v="10"/>
    <n v="9"/>
    <d v="2022-10-09T00:00:00"/>
    <x v="15"/>
  </r>
  <r>
    <n v="1966"/>
    <n v="42"/>
    <n v="68"/>
    <n v="1977"/>
    <n v="11"/>
    <s v="Male"/>
    <s v="3835 Norfolk Street"/>
    <n v="36.049999999999997"/>
    <n v="-90.51"/>
    <n v="15447"/>
    <n v="31499"/>
    <n v="45661"/>
    <n v="782"/>
    <n v="4"/>
    <d v="1905-07-14T00:00:00"/>
    <n v="6"/>
    <n v="1"/>
    <d v="2022-06-01T00:00:00"/>
    <x v="2"/>
  </r>
  <r>
    <n v="358"/>
    <n v="36"/>
    <n v="71"/>
    <n v="1983"/>
    <n v="7"/>
    <s v="Female"/>
    <s v="65 Fifth Lane"/>
    <n v="34.17"/>
    <n v="-82.37"/>
    <n v="15243"/>
    <n v="31079"/>
    <n v="91845"/>
    <n v="605"/>
    <n v="2"/>
    <d v="1905-07-15T00:00:00"/>
    <n v="11"/>
    <n v="9"/>
    <d v="2023-11-09T00:00:00"/>
    <x v="21"/>
  </r>
  <r>
    <n v="912"/>
    <n v="46"/>
    <n v="66"/>
    <n v="1973"/>
    <n v="8"/>
    <s v="Male"/>
    <s v="1833 George Drive"/>
    <n v="25.77"/>
    <n v="-80.2"/>
    <n v="23244"/>
    <n v="47395"/>
    <n v="41381"/>
    <n v="755"/>
    <n v="2"/>
    <d v="1905-07-15T00:00:00"/>
    <n v="9"/>
    <n v="20"/>
    <d v="2023-09-20T00:00:00"/>
    <x v="20"/>
  </r>
  <r>
    <n v="605"/>
    <n v="42"/>
    <n v="73"/>
    <n v="1977"/>
    <n v="10"/>
    <s v="Male"/>
    <s v="663 Summit Boulevard"/>
    <n v="40.64"/>
    <n v="-73.94"/>
    <n v="23316"/>
    <n v="47542"/>
    <n v="2667"/>
    <n v="725"/>
    <n v="3"/>
    <d v="1905-07-15T00:00:00"/>
    <n v="11"/>
    <n v="25"/>
    <d v="2023-11-25T00:00:00"/>
    <x v="21"/>
  </r>
  <r>
    <n v="1362"/>
    <n v="58"/>
    <n v="67"/>
    <n v="1962"/>
    <n v="1"/>
    <s v="Male"/>
    <s v="3385 Hill Lane"/>
    <n v="38.78"/>
    <n v="-77.27"/>
    <n v="35563"/>
    <n v="72510"/>
    <n v="44317"/>
    <n v="727"/>
    <n v="4"/>
    <d v="1905-07-14T00:00:00"/>
    <n v="2"/>
    <n v="6"/>
    <d v="2022-02-06T00:00:00"/>
    <x v="30"/>
  </r>
  <r>
    <n v="1513"/>
    <n v="48"/>
    <n v="66"/>
    <n v="1972"/>
    <n v="2"/>
    <s v="Male"/>
    <s v="8849 West Drive"/>
    <n v="41.3"/>
    <n v="-73.13"/>
    <n v="32240"/>
    <n v="65736"/>
    <n v="206000"/>
    <n v="733"/>
    <n v="3"/>
    <d v="1905-07-15T00:00:00"/>
    <n v="2"/>
    <n v="2"/>
    <d v="2023-02-02T00:00:00"/>
    <x v="13"/>
  </r>
  <r>
    <n v="1521"/>
    <n v="71"/>
    <n v="71"/>
    <n v="1948"/>
    <n v="3"/>
    <s v="Female"/>
    <s v="557 Burns Boulevard"/>
    <n v="32.75"/>
    <n v="-97.77"/>
    <n v="19120"/>
    <n v="19581"/>
    <n v="21424"/>
    <n v="706"/>
    <n v="3"/>
    <d v="1905-07-15T00:00:00"/>
    <n v="8"/>
    <n v="22"/>
    <d v="2023-08-22T00:00:00"/>
    <x v="25"/>
  </r>
  <r>
    <n v="564"/>
    <n v="57"/>
    <n v="64"/>
    <n v="1962"/>
    <n v="6"/>
    <s v="Male"/>
    <s v="2288 Pine Lane"/>
    <n v="44.08"/>
    <n v="-70.239999999999995"/>
    <n v="20800"/>
    <n v="42411"/>
    <n v="111077"/>
    <n v="765"/>
    <n v="2"/>
    <d v="1905-07-14T00:00:00"/>
    <n v="8"/>
    <n v="2"/>
    <d v="2022-08-02T00:00:00"/>
    <x v="4"/>
  </r>
  <r>
    <n v="1309"/>
    <n v="87"/>
    <n v="64"/>
    <n v="1932"/>
    <n v="4"/>
    <s v="Female"/>
    <s v="115 Bayview Lane"/>
    <n v="47.61"/>
    <n v="-122.3"/>
    <n v="37485"/>
    <n v="55902"/>
    <n v="3385"/>
    <n v="531"/>
    <n v="1"/>
    <d v="1905-07-13T00:00:00"/>
    <n v="2"/>
    <n v="9"/>
    <d v="2021-02-09T00:00:00"/>
    <x v="7"/>
  </r>
  <r>
    <n v="1583"/>
    <n v="38"/>
    <n v="68"/>
    <n v="1981"/>
    <n v="10"/>
    <s v="Male"/>
    <s v="182 Valley Street"/>
    <n v="40.04"/>
    <n v="-76.3"/>
    <n v="25917"/>
    <n v="52844"/>
    <n v="0"/>
    <n v="826"/>
    <n v="3"/>
    <d v="1905-07-15T00:00:00"/>
    <n v="8"/>
    <n v="2"/>
    <d v="2023-08-02T00:00:00"/>
    <x v="25"/>
  </r>
  <r>
    <n v="1885"/>
    <n v="46"/>
    <n v="65"/>
    <n v="1973"/>
    <n v="9"/>
    <s v="Male"/>
    <s v="189 Forest Street"/>
    <n v="33.99"/>
    <n v="-83.72"/>
    <n v="18171"/>
    <n v="37056"/>
    <n v="75730"/>
    <n v="753"/>
    <n v="4"/>
    <d v="1905-07-13T00:00:00"/>
    <n v="7"/>
    <n v="8"/>
    <d v="2021-07-08T00:00:00"/>
    <x v="14"/>
  </r>
  <r>
    <n v="1566"/>
    <n v="44"/>
    <n v="64"/>
    <n v="1976"/>
    <n v="1"/>
    <s v="Male"/>
    <s v="48 Fourth Avenue"/>
    <n v="38.69"/>
    <n v="-121.31"/>
    <n v="19726"/>
    <n v="40220"/>
    <n v="106171"/>
    <n v="718"/>
    <n v="3"/>
    <d v="1905-07-13T00:00:00"/>
    <n v="9"/>
    <n v="23"/>
    <d v="2021-09-23T00:00:00"/>
    <x v="16"/>
  </r>
  <r>
    <n v="401"/>
    <n v="81"/>
    <n v="71"/>
    <n v="1938"/>
    <n v="9"/>
    <s v="Male"/>
    <s v="84497 Valley Stream Drive"/>
    <n v="34.200000000000003"/>
    <n v="-118.39"/>
    <n v="15239"/>
    <n v="28644"/>
    <n v="879"/>
    <n v="806"/>
    <n v="7"/>
    <d v="1905-07-15T00:00:00"/>
    <n v="2"/>
    <n v="15"/>
    <d v="2023-02-15T00:00:00"/>
    <x v="13"/>
  </r>
  <r>
    <n v="15"/>
    <n v="52"/>
    <n v="66"/>
    <n v="1968"/>
    <n v="2"/>
    <s v="Female"/>
    <s v="401 Bayview Lane"/>
    <n v="34.020000000000003"/>
    <n v="-118.31"/>
    <n v="14553"/>
    <n v="29673"/>
    <n v="12950"/>
    <n v="788"/>
    <n v="3"/>
    <d v="1905-07-15T00:00:00"/>
    <n v="2"/>
    <n v="15"/>
    <d v="2023-02-15T00:00:00"/>
    <x v="13"/>
  </r>
  <r>
    <n v="1666"/>
    <n v="61"/>
    <n v="62"/>
    <n v="1958"/>
    <n v="12"/>
    <s v="Male"/>
    <s v="649 Spruce Boulevard"/>
    <n v="32.29"/>
    <n v="-81.23"/>
    <n v="23029"/>
    <n v="46954"/>
    <n v="69753"/>
    <n v="578"/>
    <n v="4"/>
    <d v="1905-07-14T00:00:00"/>
    <n v="9"/>
    <n v="15"/>
    <d v="2022-09-15T00:00:00"/>
    <x v="34"/>
  </r>
  <r>
    <n v="509"/>
    <n v="33"/>
    <n v="66"/>
    <n v="1986"/>
    <n v="7"/>
    <s v="Male"/>
    <s v="239 Sussex Drive"/>
    <n v="38.409999999999997"/>
    <n v="-82.43"/>
    <n v="21842"/>
    <n v="44534"/>
    <n v="107410"/>
    <n v="702"/>
    <n v="4"/>
    <d v="1905-07-14T00:00:00"/>
    <n v="4"/>
    <n v="9"/>
    <d v="2022-04-09T00:00:00"/>
    <x v="35"/>
  </r>
  <r>
    <n v="954"/>
    <n v="51"/>
    <n v="65"/>
    <n v="1968"/>
    <n v="6"/>
    <s v="Male"/>
    <s v="691 Ocean View Street"/>
    <n v="33.93"/>
    <n v="-117.49"/>
    <n v="18619"/>
    <n v="37963"/>
    <n v="102716"/>
    <n v="772"/>
    <n v="4"/>
    <d v="1905-07-13T00:00:00"/>
    <n v="8"/>
    <n v="3"/>
    <d v="2021-08-03T00:00:00"/>
    <x v="23"/>
  </r>
  <r>
    <n v="832"/>
    <n v="40"/>
    <n v="67"/>
    <n v="1979"/>
    <n v="5"/>
    <s v="Female"/>
    <s v="8799 Elm Avenue"/>
    <n v="33.200000000000003"/>
    <n v="-96.65"/>
    <n v="24684"/>
    <n v="50329"/>
    <n v="76759"/>
    <n v="625"/>
    <n v="4"/>
    <d v="1905-07-15T00:00:00"/>
    <n v="1"/>
    <n v="14"/>
    <d v="2023-01-14T00:00:00"/>
    <x v="28"/>
  </r>
  <r>
    <n v="1046"/>
    <n v="44"/>
    <n v="66"/>
    <n v="1975"/>
    <n v="6"/>
    <s v="Male"/>
    <s v="9414 Summit Boulevard"/>
    <n v="39.950000000000003"/>
    <n v="-75.16"/>
    <n v="18007"/>
    <n v="36715"/>
    <n v="74022"/>
    <n v="547"/>
    <n v="4"/>
    <d v="1905-07-14T00:00:00"/>
    <n v="8"/>
    <n v="18"/>
    <d v="2022-08-18T00:00:00"/>
    <x v="4"/>
  </r>
  <r>
    <n v="630"/>
    <n v="60"/>
    <n v="66"/>
    <n v="1959"/>
    <n v="7"/>
    <s v="Male"/>
    <s v="1583 Grant Avenue"/>
    <n v="30.33"/>
    <n v="-81.650000000000006"/>
    <n v="19382"/>
    <n v="39521"/>
    <n v="61861"/>
    <n v="491"/>
    <n v="3"/>
    <d v="1905-07-15T00:00:00"/>
    <n v="5"/>
    <n v="14"/>
    <d v="2023-05-14T00:00:00"/>
    <x v="22"/>
  </r>
  <r>
    <n v="1561"/>
    <n v="78"/>
    <n v="67"/>
    <n v="1941"/>
    <n v="5"/>
    <s v="Female"/>
    <s v="245 Martin Luther King Drive"/>
    <n v="35"/>
    <n v="-80.94"/>
    <n v="26707"/>
    <n v="51014"/>
    <n v="23366"/>
    <n v="759"/>
    <n v="4"/>
    <d v="1905-07-15T00:00:00"/>
    <n v="10"/>
    <n v="17"/>
    <d v="2023-10-17T00:00:00"/>
    <x v="5"/>
  </r>
  <r>
    <n v="1548"/>
    <n v="41"/>
    <n v="65"/>
    <n v="1978"/>
    <n v="10"/>
    <s v="Male"/>
    <s v="439 George Avenue"/>
    <n v="40.5"/>
    <n v="-111.7"/>
    <n v="35834"/>
    <n v="73067"/>
    <n v="6332"/>
    <n v="721"/>
    <n v="3"/>
    <d v="1905-07-15T00:00:00"/>
    <n v="10"/>
    <n v="4"/>
    <d v="2023-10-04T00:00:00"/>
    <x v="5"/>
  </r>
  <r>
    <n v="221"/>
    <n v="63"/>
    <n v="65"/>
    <n v="1956"/>
    <n v="12"/>
    <s v="Female"/>
    <s v="560 Eighth Boulevard"/>
    <n v="37.700000000000003"/>
    <n v="-122.12"/>
    <n v="21669"/>
    <n v="44183"/>
    <n v="89852"/>
    <n v="850"/>
    <n v="4"/>
    <d v="1905-07-13T00:00:00"/>
    <n v="4"/>
    <n v="11"/>
    <d v="2021-04-11T00:00:00"/>
    <x v="26"/>
  </r>
  <r>
    <n v="1991"/>
    <n v="21"/>
    <n v="65"/>
    <n v="1998"/>
    <n v="10"/>
    <s v="Male"/>
    <s v="979 Fifth Avenue"/>
    <n v="39.979999999999997"/>
    <n v="-82.98"/>
    <n v="11243"/>
    <n v="22922"/>
    <n v="9004"/>
    <n v="694"/>
    <n v="1"/>
    <d v="1905-07-14T00:00:00"/>
    <n v="10"/>
    <n v="26"/>
    <d v="2022-10-26T00:00:00"/>
    <x v="15"/>
  </r>
  <r>
    <n v="1328"/>
    <n v="28"/>
    <n v="68"/>
    <n v="1992"/>
    <n v="1"/>
    <s v="Female"/>
    <s v="441 Rose Lane"/>
    <n v="40.159999999999997"/>
    <n v="-83.06"/>
    <n v="41682"/>
    <n v="84987"/>
    <n v="162718"/>
    <n v="600"/>
    <n v="2"/>
    <d v="1905-07-15T00:00:00"/>
    <n v="8"/>
    <n v="18"/>
    <d v="2023-08-18T00:00:00"/>
    <x v="25"/>
  </r>
  <r>
    <n v="1901"/>
    <n v="63"/>
    <n v="69"/>
    <n v="1956"/>
    <n v="3"/>
    <s v="Female"/>
    <s v="292 First Avenue"/>
    <n v="43.69"/>
    <n v="-84.76"/>
    <n v="16542"/>
    <n v="33728"/>
    <n v="107287"/>
    <n v="730"/>
    <n v="3"/>
    <d v="1905-07-15T00:00:00"/>
    <n v="9"/>
    <n v="26"/>
    <d v="2023-09-26T00:00:00"/>
    <x v="20"/>
  </r>
  <r>
    <n v="665"/>
    <n v="81"/>
    <n v="65"/>
    <n v="1939"/>
    <n v="1"/>
    <s v="Female"/>
    <s v="374 Lexington Street"/>
    <n v="41.23"/>
    <n v="-80.81"/>
    <n v="12406"/>
    <n v="11613"/>
    <n v="427"/>
    <n v="790"/>
    <n v="8"/>
    <d v="1905-07-14T00:00:00"/>
    <n v="1"/>
    <n v="5"/>
    <d v="2022-01-05T00:00:00"/>
    <x v="32"/>
  </r>
  <r>
    <n v="442"/>
    <n v="47"/>
    <n v="66"/>
    <n v="1972"/>
    <n v="8"/>
    <s v="Male"/>
    <s v="801 12th Drive"/>
    <n v="38.33"/>
    <n v="-90.4"/>
    <n v="23836"/>
    <n v="48600"/>
    <n v="23992"/>
    <n v="791"/>
    <n v="5"/>
    <d v="1905-07-15T00:00:00"/>
    <n v="5"/>
    <n v="25"/>
    <d v="2023-05-25T00:00:00"/>
    <x v="22"/>
  </r>
  <r>
    <n v="1626"/>
    <n v="58"/>
    <n v="63"/>
    <n v="1961"/>
    <n v="7"/>
    <s v="Male"/>
    <s v="9212 Plum Avenue"/>
    <n v="35.15"/>
    <n v="-89.75"/>
    <n v="29571"/>
    <n v="60292"/>
    <n v="114223"/>
    <n v="531"/>
    <n v="1"/>
    <d v="1905-07-15T00:00:00"/>
    <n v="6"/>
    <n v="14"/>
    <d v="2023-06-14T00:00:00"/>
    <x v="18"/>
  </r>
  <r>
    <n v="1539"/>
    <n v="42"/>
    <n v="61"/>
    <n v="1977"/>
    <n v="3"/>
    <s v="Female"/>
    <s v="215 Main Drive"/>
    <n v="42.82"/>
    <n v="-83.25"/>
    <n v="28463"/>
    <n v="58034"/>
    <n v="129546"/>
    <n v="676"/>
    <n v="2"/>
    <d v="1905-07-13T00:00:00"/>
    <n v="12"/>
    <n v="13"/>
    <d v="2021-12-13T00:00:00"/>
    <x v="12"/>
  </r>
  <r>
    <n v="601"/>
    <n v="68"/>
    <n v="67"/>
    <n v="1951"/>
    <n v="7"/>
    <s v="Male"/>
    <s v="5828 Wessex Drive"/>
    <n v="28.5"/>
    <n v="-81.37"/>
    <n v="15849"/>
    <n v="43004"/>
    <n v="15304"/>
    <n v="761"/>
    <n v="6"/>
    <d v="1905-07-15T00:00:00"/>
    <n v="12"/>
    <n v="19"/>
    <d v="2023-12-19T00:00:00"/>
    <x v="1"/>
  </r>
  <r>
    <n v="541"/>
    <n v="51"/>
    <n v="70"/>
    <n v="1968"/>
    <n v="7"/>
    <s v="Female"/>
    <s v="2699 Littlewood Avenue"/>
    <n v="35.630000000000003"/>
    <n v="-95.95"/>
    <n v="14293"/>
    <n v="29144"/>
    <n v="35268"/>
    <n v="645"/>
    <n v="1"/>
    <d v="1905-07-15T00:00:00"/>
    <n v="10"/>
    <n v="5"/>
    <d v="2023-10-05T00:00:00"/>
    <x v="5"/>
  </r>
  <r>
    <n v="210"/>
    <n v="46"/>
    <n v="63"/>
    <n v="1973"/>
    <n v="8"/>
    <s v="Male"/>
    <s v="7677 Little Creek Drive"/>
    <n v="29.45"/>
    <n v="-98.5"/>
    <n v="12677"/>
    <n v="25850"/>
    <n v="56285"/>
    <n v="630"/>
    <n v="1"/>
    <d v="1905-07-13T00:00:00"/>
    <n v="7"/>
    <n v="14"/>
    <d v="2021-07-14T00:00:00"/>
    <x v="14"/>
  </r>
  <r>
    <n v="206"/>
    <n v="28"/>
    <n v="59"/>
    <n v="1992"/>
    <n v="2"/>
    <s v="Female"/>
    <s v="4633 Sixth Avenue"/>
    <n v="42.89"/>
    <n v="-85.72"/>
    <n v="18431"/>
    <n v="37583"/>
    <n v="51633"/>
    <n v="782"/>
    <n v="2"/>
    <d v="1905-07-14T00:00:00"/>
    <n v="8"/>
    <n v="10"/>
    <d v="2022-08-10T00:00:00"/>
    <x v="4"/>
  </r>
  <r>
    <n v="926"/>
    <n v="20"/>
    <n v="60"/>
    <n v="1999"/>
    <n v="11"/>
    <s v="Female"/>
    <s v="88 George Street"/>
    <n v="41.14"/>
    <n v="-81.36"/>
    <n v="20305"/>
    <n v="41403"/>
    <n v="206131"/>
    <n v="776"/>
    <n v="1"/>
    <d v="1905-07-13T00:00:00"/>
    <n v="12"/>
    <n v="14"/>
    <d v="2021-12-14T00:00:00"/>
    <x v="12"/>
  </r>
  <r>
    <n v="115"/>
    <n v="61"/>
    <n v="69"/>
    <n v="1958"/>
    <n v="7"/>
    <s v="Male"/>
    <s v="386 11th Lane"/>
    <n v="40.93"/>
    <n v="-73.72"/>
    <n v="49546"/>
    <n v="101018"/>
    <n v="78115"/>
    <n v="748"/>
    <n v="6"/>
    <d v="1905-07-15T00:00:00"/>
    <n v="5"/>
    <n v="27"/>
    <d v="2023-05-27T00:00:00"/>
    <x v="22"/>
  </r>
  <r>
    <n v="1779"/>
    <n v="30"/>
    <n v="69"/>
    <n v="1989"/>
    <n v="4"/>
    <s v="Male"/>
    <s v="989 Hill Lane"/>
    <n v="33.46"/>
    <n v="-82.5"/>
    <n v="15755"/>
    <n v="32125"/>
    <n v="58712"/>
    <n v="733"/>
    <n v="2"/>
    <d v="1905-07-14T00:00:00"/>
    <n v="8"/>
    <n v="10"/>
    <d v="2022-08-10T00:00:00"/>
    <x v="4"/>
  </r>
  <r>
    <n v="248"/>
    <n v="80"/>
    <n v="67"/>
    <n v="1939"/>
    <n v="12"/>
    <s v="Female"/>
    <s v="80471 Eighth Street"/>
    <n v="27.95"/>
    <n v="-82.48"/>
    <n v="13254"/>
    <n v="13596"/>
    <n v="352"/>
    <n v="684"/>
    <n v="4"/>
    <d v="1905-07-13T00:00:00"/>
    <n v="5"/>
    <n v="24"/>
    <d v="2021-05-24T00:00:00"/>
    <x v="9"/>
  </r>
  <r>
    <n v="1003"/>
    <n v="51"/>
    <n v="62"/>
    <n v="1968"/>
    <n v="11"/>
    <s v="Male"/>
    <s v="2003 Ninth Avenue"/>
    <n v="40.200000000000003"/>
    <n v="-74.78"/>
    <n v="39495"/>
    <n v="80526"/>
    <n v="117380"/>
    <n v="632"/>
    <n v="1"/>
    <d v="1905-07-15T00:00:00"/>
    <n v="10"/>
    <n v="1"/>
    <d v="2023-10-01T00:00:00"/>
    <x v="5"/>
  </r>
  <r>
    <n v="294"/>
    <n v="36"/>
    <n v="59"/>
    <n v="1983"/>
    <n v="8"/>
    <s v="Male"/>
    <s v="99 Mill Lane"/>
    <n v="33.83"/>
    <n v="-83.89"/>
    <n v="21556"/>
    <n v="43953"/>
    <n v="76915"/>
    <n v="607"/>
    <n v="1"/>
    <d v="1905-07-14T00:00:00"/>
    <n v="6"/>
    <n v="14"/>
    <d v="2022-06-14T00:00:00"/>
    <x v="2"/>
  </r>
  <r>
    <n v="118"/>
    <n v="56"/>
    <n v="68"/>
    <n v="1963"/>
    <n v="12"/>
    <s v="Female"/>
    <s v="407 Seventh Lane"/>
    <n v="33.520000000000003"/>
    <n v="-86.79"/>
    <n v="15471"/>
    <n v="31533"/>
    <n v="42315"/>
    <n v="753"/>
    <n v="3"/>
    <d v="1905-07-13T00:00:00"/>
    <n v="8"/>
    <n v="25"/>
    <d v="2021-08-25T00:00:00"/>
    <x v="23"/>
  </r>
  <r>
    <n v="292"/>
    <n v="23"/>
    <n v="65"/>
    <n v="1996"/>
    <n v="9"/>
    <s v="Female"/>
    <s v="871 Second Street"/>
    <n v="32.79"/>
    <n v="-116.96"/>
    <n v="20947"/>
    <n v="42711"/>
    <n v="48493"/>
    <n v="717"/>
    <n v="1"/>
    <d v="1905-07-13T00:00:00"/>
    <n v="4"/>
    <n v="13"/>
    <d v="2021-04-13T00:00:00"/>
    <x v="26"/>
  </r>
  <r>
    <n v="755"/>
    <n v="74"/>
    <n v="67"/>
    <n v="1945"/>
    <n v="11"/>
    <s v="Female"/>
    <s v="951 11th Avenue"/>
    <n v="33.82"/>
    <n v="-78.67"/>
    <n v="13409"/>
    <n v="23137"/>
    <n v="4871"/>
    <n v="642"/>
    <n v="5"/>
    <d v="1905-07-13T00:00:00"/>
    <n v="2"/>
    <n v="19"/>
    <d v="2021-02-19T00:00:00"/>
    <x v="7"/>
  </r>
  <r>
    <n v="1878"/>
    <n v="18"/>
    <n v="64"/>
    <n v="2002"/>
    <n v="1"/>
    <s v="Male"/>
    <s v="631 Elm Drive"/>
    <n v="34.32"/>
    <n v="-118.38"/>
    <n v="19508"/>
    <n v="39778"/>
    <n v="60850"/>
    <n v="702"/>
    <n v="1"/>
    <d v="1905-07-13T00:00:00"/>
    <n v="5"/>
    <n v="21"/>
    <d v="2021-05-21T00:00:00"/>
    <x v="9"/>
  </r>
  <r>
    <n v="1432"/>
    <n v="42"/>
    <n v="72"/>
    <n v="1977"/>
    <n v="8"/>
    <s v="Male"/>
    <s v="78 Lexington Street"/>
    <n v="40.96"/>
    <n v="-74.61"/>
    <n v="34205"/>
    <n v="69747"/>
    <n v="80763"/>
    <n v="741"/>
    <n v="4"/>
    <d v="1905-07-13T00:00:00"/>
    <n v="10"/>
    <n v="24"/>
    <d v="2021-10-24T00:00:00"/>
    <x v="24"/>
  </r>
  <r>
    <n v="456"/>
    <n v="54"/>
    <n v="63"/>
    <n v="1965"/>
    <n v="10"/>
    <s v="Male"/>
    <s v="600 Grant Lane"/>
    <n v="26.63"/>
    <n v="-81.99"/>
    <n v="17140"/>
    <n v="34947"/>
    <n v="49024"/>
    <n v="751"/>
    <n v="3"/>
    <d v="1905-07-13T00:00:00"/>
    <n v="10"/>
    <n v="7"/>
    <d v="2021-10-07T00:00:00"/>
    <x v="24"/>
  </r>
  <r>
    <n v="623"/>
    <n v="63"/>
    <n v="60"/>
    <n v="1956"/>
    <n v="4"/>
    <s v="Male"/>
    <s v="3283 Park Lane"/>
    <n v="41.53"/>
    <n v="-87.87"/>
    <n v="32083"/>
    <n v="77961"/>
    <n v="39811"/>
    <n v="616"/>
    <n v="3"/>
    <d v="1905-07-13T00:00:00"/>
    <n v="7"/>
    <n v="13"/>
    <d v="2021-07-13T00:00:00"/>
    <x v="14"/>
  </r>
  <r>
    <n v="1426"/>
    <n v="22"/>
    <n v="66"/>
    <n v="1997"/>
    <n v="4"/>
    <s v="Female"/>
    <s v="37 Norfolk Boulevard"/>
    <n v="40.33"/>
    <n v="-74.03"/>
    <n v="56252"/>
    <n v="114692"/>
    <n v="91575"/>
    <n v="805"/>
    <n v="2"/>
    <d v="1905-07-14T00:00:00"/>
    <n v="9"/>
    <n v="14"/>
    <d v="2022-09-14T00:00:00"/>
    <x v="34"/>
  </r>
  <r>
    <n v="47"/>
    <n v="47"/>
    <n v="62"/>
    <n v="1972"/>
    <n v="9"/>
    <s v="Male"/>
    <s v="523 Federal Drive"/>
    <n v="40.840000000000003"/>
    <n v="-73.87"/>
    <n v="12475"/>
    <n v="25434"/>
    <n v="45540"/>
    <n v="712"/>
    <n v="4"/>
    <d v="1905-07-13T00:00:00"/>
    <n v="1"/>
    <n v="15"/>
    <d v="2021-01-15T00:00:00"/>
    <x v="6"/>
  </r>
  <r>
    <n v="760"/>
    <n v="56"/>
    <n v="64"/>
    <n v="1964"/>
    <n v="2"/>
    <s v="Female"/>
    <s v="532 Sixth Drive"/>
    <n v="39.979999999999997"/>
    <n v="-82.98"/>
    <n v="18420"/>
    <n v="37558"/>
    <n v="72514"/>
    <n v="778"/>
    <n v="3"/>
    <d v="1905-07-14T00:00:00"/>
    <n v="6"/>
    <n v="11"/>
    <d v="2022-06-11T00:00:00"/>
    <x v="2"/>
  </r>
  <r>
    <n v="956"/>
    <n v="30"/>
    <n v="66"/>
    <n v="1989"/>
    <n v="12"/>
    <s v="Female"/>
    <s v="714 North Drive"/>
    <n v="39.979999999999997"/>
    <n v="-82.98"/>
    <n v="23104"/>
    <n v="47110"/>
    <n v="57159"/>
    <n v="804"/>
    <n v="2"/>
    <d v="1905-07-15T00:00:00"/>
    <n v="2"/>
    <n v="11"/>
    <d v="2023-02-11T00:00:00"/>
    <x v="13"/>
  </r>
  <r>
    <n v="194"/>
    <n v="52"/>
    <n v="68"/>
    <n v="1968"/>
    <n v="2"/>
    <s v="Male"/>
    <s v="531 Pine Avenue"/>
    <n v="40.340000000000003"/>
    <n v="-85.35"/>
    <n v="15048"/>
    <n v="30681"/>
    <n v="81680"/>
    <n v="746"/>
    <n v="4"/>
    <d v="1905-07-14T00:00:00"/>
    <n v="5"/>
    <n v="8"/>
    <d v="2022-05-08T00:00:00"/>
    <x v="3"/>
  </r>
  <r>
    <n v="693"/>
    <n v="20"/>
    <n v="66"/>
    <n v="1999"/>
    <n v="8"/>
    <s v="Female"/>
    <s v="5342 Valley Stream Avenue"/>
    <n v="33.090000000000003"/>
    <n v="-96.88"/>
    <n v="31905"/>
    <n v="65051"/>
    <n v="220951"/>
    <n v="703"/>
    <n v="2"/>
    <d v="1905-07-13T00:00:00"/>
    <n v="7"/>
    <n v="12"/>
    <d v="2021-07-12T00:00:00"/>
    <x v="14"/>
  </r>
  <r>
    <n v="1246"/>
    <n v="49"/>
    <n v="67"/>
    <n v="1970"/>
    <n v="5"/>
    <s v="Female"/>
    <s v="7499 Lake Boulevard"/>
    <n v="30.76"/>
    <n v="-88.12"/>
    <n v="15207"/>
    <n v="31008"/>
    <n v="60527"/>
    <n v="713"/>
    <n v="4"/>
    <d v="1905-07-15T00:00:00"/>
    <n v="4"/>
    <n v="2"/>
    <d v="2023-04-02T00:00:00"/>
    <x v="0"/>
  </r>
  <r>
    <n v="641"/>
    <n v="62"/>
    <n v="68"/>
    <n v="1957"/>
    <n v="11"/>
    <s v="Male"/>
    <s v="878 Forest Street"/>
    <n v="39.979999999999997"/>
    <n v="-82.98"/>
    <n v="18420"/>
    <n v="37556"/>
    <n v="0"/>
    <n v="735"/>
    <n v="6"/>
    <d v="1905-07-13T00:00:00"/>
    <n v="7"/>
    <n v="19"/>
    <d v="2021-07-19T00:00:00"/>
    <x v="14"/>
  </r>
  <r>
    <n v="1060"/>
    <n v="76"/>
    <n v="68"/>
    <n v="1944"/>
    <n v="2"/>
    <s v="Male"/>
    <s v="359 Valley Street"/>
    <n v="39.770000000000003"/>
    <n v="-86.14"/>
    <n v="17909"/>
    <n v="21547"/>
    <n v="16040"/>
    <n v="785"/>
    <n v="5"/>
    <d v="1905-07-14T00:00:00"/>
    <n v="2"/>
    <n v="5"/>
    <d v="2022-02-05T00:00:00"/>
    <x v="30"/>
  </r>
  <r>
    <n v="1292"/>
    <n v="20"/>
    <n v="68"/>
    <n v="1999"/>
    <n v="4"/>
    <s v="Male"/>
    <s v="176 River Boulevard"/>
    <n v="35.700000000000003"/>
    <n v="-89.99"/>
    <n v="14249"/>
    <n v="29051"/>
    <n v="5819"/>
    <n v="774"/>
    <n v="2"/>
    <d v="1905-07-13T00:00:00"/>
    <n v="2"/>
    <n v="3"/>
    <d v="2021-02-03T00:00:00"/>
    <x v="7"/>
  </r>
  <r>
    <n v="1113"/>
    <n v="19"/>
    <n v="69"/>
    <n v="2000"/>
    <n v="5"/>
    <s v="Female"/>
    <s v="700 Madison Lane"/>
    <n v="41.76"/>
    <n v="-88.29"/>
    <n v="14200"/>
    <n v="28953"/>
    <n v="3619"/>
    <n v="738"/>
    <n v="2"/>
    <d v="1905-07-13T00:00:00"/>
    <n v="5"/>
    <n v="10"/>
    <d v="2021-05-10T00:00:00"/>
    <x v="9"/>
  </r>
  <r>
    <n v="245"/>
    <n v="39"/>
    <n v="65"/>
    <n v="1980"/>
    <n v="7"/>
    <s v="Female"/>
    <s v="3 Main Street"/>
    <n v="26.11"/>
    <n v="-80.39"/>
    <n v="28826"/>
    <n v="58774"/>
    <n v="94053"/>
    <n v="528"/>
    <n v="2"/>
    <d v="1905-07-14T00:00:00"/>
    <n v="2"/>
    <n v="28"/>
    <d v="2022-02-28T00:00:00"/>
    <x v="30"/>
  </r>
  <r>
    <n v="774"/>
    <n v="46"/>
    <n v="61"/>
    <n v="1973"/>
    <n v="7"/>
    <s v="Male"/>
    <s v="671 Essex Street"/>
    <n v="42.41"/>
    <n v="-114.59"/>
    <n v="16378"/>
    <n v="33395"/>
    <n v="57774"/>
    <n v="588"/>
    <n v="2"/>
    <d v="1905-07-14T00:00:00"/>
    <n v="3"/>
    <n v="4"/>
    <d v="2022-03-04T00:00:00"/>
    <x v="10"/>
  </r>
  <r>
    <n v="1822"/>
    <n v="87"/>
    <n v="65"/>
    <n v="1933"/>
    <n v="1"/>
    <s v="Female"/>
    <s v="7736 Eighth Boulevard"/>
    <n v="27.09"/>
    <n v="-82.43"/>
    <n v="14395"/>
    <n v="22894"/>
    <n v="1501"/>
    <n v="767"/>
    <n v="5"/>
    <d v="1905-07-15T00:00:00"/>
    <n v="4"/>
    <n v="20"/>
    <d v="2023-04-20T00:00:00"/>
    <x v="0"/>
  </r>
  <r>
    <n v="1209"/>
    <n v="45"/>
    <n v="67"/>
    <n v="1974"/>
    <n v="6"/>
    <s v="Female"/>
    <s v="95 12th Drive"/>
    <n v="40.94"/>
    <n v="-73.86"/>
    <n v="31299"/>
    <n v="63815"/>
    <n v="4832"/>
    <n v="699"/>
    <n v="6"/>
    <d v="1905-07-15T00:00:00"/>
    <n v="2"/>
    <n v="6"/>
    <d v="2023-02-06T00:00:00"/>
    <x v="13"/>
  </r>
  <r>
    <n v="997"/>
    <n v="57"/>
    <n v="67"/>
    <n v="1963"/>
    <n v="2"/>
    <s v="Female"/>
    <s v="339 Little Creek Lane"/>
    <n v="32.64"/>
    <n v="-116.98"/>
    <n v="26957"/>
    <n v="54963"/>
    <n v="105623"/>
    <n v="675"/>
    <n v="4"/>
    <d v="1905-07-15T00:00:00"/>
    <n v="12"/>
    <n v="18"/>
    <d v="2023-12-18T00:00:00"/>
    <x v="1"/>
  </r>
  <r>
    <n v="1180"/>
    <n v="28"/>
    <n v="69"/>
    <n v="1991"/>
    <n v="9"/>
    <s v="Male"/>
    <s v="18 Lake Avenue"/>
    <n v="40.71"/>
    <n v="-73.989999999999995"/>
    <n v="17624"/>
    <n v="35940"/>
    <n v="54354"/>
    <n v="595"/>
    <n v="3"/>
    <d v="1905-07-13T00:00:00"/>
    <n v="9"/>
    <n v="20"/>
    <d v="2021-09-20T00:00:00"/>
    <x v="16"/>
  </r>
  <r>
    <n v="318"/>
    <n v="62"/>
    <n v="67"/>
    <n v="1957"/>
    <n v="5"/>
    <s v="Male"/>
    <s v="75540 Valley Street"/>
    <n v="34.5"/>
    <n v="-118.01"/>
    <n v="18103"/>
    <n v="36911"/>
    <n v="93367"/>
    <n v="724"/>
    <n v="4"/>
    <d v="1905-07-13T00:00:00"/>
    <n v="7"/>
    <n v="1"/>
    <d v="2021-07-01T00:00:00"/>
    <x v="14"/>
  </r>
  <r>
    <n v="691"/>
    <n v="34"/>
    <n v="64"/>
    <n v="1985"/>
    <n v="12"/>
    <s v="Female"/>
    <s v="232 Jefferson Boulevard"/>
    <n v="38.39"/>
    <n v="-86.93"/>
    <n v="21991"/>
    <n v="44838"/>
    <n v="109951"/>
    <n v="561"/>
    <n v="1"/>
    <d v="1905-07-13T00:00:00"/>
    <n v="1"/>
    <n v="23"/>
    <d v="2021-01-23T00:00:00"/>
    <x v="6"/>
  </r>
  <r>
    <n v="1993"/>
    <n v="59"/>
    <n v="72"/>
    <n v="1960"/>
    <n v="3"/>
    <s v="Female"/>
    <s v="963 11th Drive"/>
    <n v="37.35"/>
    <n v="-122.03"/>
    <n v="45509"/>
    <n v="92785"/>
    <n v="122254"/>
    <n v="786"/>
    <n v="6"/>
    <d v="1905-07-13T00:00:00"/>
    <n v="1"/>
    <n v="2"/>
    <d v="2021-01-02T00:00:00"/>
    <x v="6"/>
  </r>
  <r>
    <n v="252"/>
    <n v="67"/>
    <n v="70"/>
    <n v="1953"/>
    <n v="1"/>
    <s v="Male"/>
    <s v="127 Grant Street"/>
    <n v="40.58"/>
    <n v="-82.42"/>
    <n v="17161"/>
    <n v="34985"/>
    <n v="29409"/>
    <n v="723"/>
    <n v="6"/>
    <d v="1905-07-15T00:00:00"/>
    <n v="2"/>
    <n v="22"/>
    <d v="2023-02-22T00:00:00"/>
    <x v="13"/>
  </r>
  <r>
    <n v="1757"/>
    <n v="39"/>
    <n v="68"/>
    <n v="1980"/>
    <n v="11"/>
    <s v="Male"/>
    <s v="2773 El Camino Lane"/>
    <n v="40.19"/>
    <n v="-85.39"/>
    <n v="20644"/>
    <n v="42086"/>
    <n v="79530"/>
    <n v="784"/>
    <n v="4"/>
    <d v="1905-07-13T00:00:00"/>
    <n v="10"/>
    <n v="22"/>
    <d v="2021-10-22T00:00:00"/>
    <x v="24"/>
  </r>
  <r>
    <n v="1324"/>
    <n v="45"/>
    <n v="61"/>
    <n v="1974"/>
    <n v="11"/>
    <s v="Female"/>
    <s v="535 Hill Boulevard"/>
    <n v="27.33"/>
    <n v="-82.54"/>
    <n v="19065"/>
    <n v="38872"/>
    <n v="94970"/>
    <n v="663"/>
    <n v="4"/>
    <d v="1905-07-15T00:00:00"/>
    <n v="11"/>
    <n v="28"/>
    <d v="2023-11-28T00:00:00"/>
    <x v="21"/>
  </r>
  <r>
    <n v="1557"/>
    <n v="50"/>
    <n v="66"/>
    <n v="1970"/>
    <n v="2"/>
    <s v="Female"/>
    <s v="2516 Essex Drive"/>
    <n v="45.45"/>
    <n v="-122.79"/>
    <n v="23687"/>
    <n v="48295"/>
    <n v="109558"/>
    <n v="707"/>
    <n v="3"/>
    <d v="1905-07-14T00:00:00"/>
    <n v="6"/>
    <n v="8"/>
    <d v="2022-06-08T00:00:00"/>
    <x v="2"/>
  </r>
  <r>
    <n v="1555"/>
    <n v="28"/>
    <n v="64"/>
    <n v="1991"/>
    <n v="6"/>
    <s v="Female"/>
    <s v="5367 Pine Avenue"/>
    <n v="34.01"/>
    <n v="-86.01"/>
    <n v="19474"/>
    <n v="39708"/>
    <n v="113715"/>
    <n v="717"/>
    <n v="3"/>
    <d v="1905-07-13T00:00:00"/>
    <n v="10"/>
    <n v="28"/>
    <d v="2021-10-28T00:00:00"/>
    <x v="24"/>
  </r>
  <r>
    <n v="941"/>
    <n v="56"/>
    <n v="72"/>
    <n v="1963"/>
    <n v="6"/>
    <s v="Female"/>
    <s v="3248 Hill Drive"/>
    <n v="43.34"/>
    <n v="-73.67"/>
    <n v="22273"/>
    <n v="45416"/>
    <n v="82611"/>
    <n v="713"/>
    <n v="1"/>
    <d v="1905-07-13T00:00:00"/>
    <n v="6"/>
    <n v="15"/>
    <d v="2021-06-15T00:00:00"/>
    <x v="11"/>
  </r>
  <r>
    <n v="156"/>
    <n v="36"/>
    <n v="67"/>
    <n v="1983"/>
    <n v="7"/>
    <s v="Female"/>
    <s v="2062 Fourth Street"/>
    <n v="34.08"/>
    <n v="-117.46"/>
    <n v="13739"/>
    <n v="28007"/>
    <n v="0"/>
    <n v="691"/>
    <n v="4"/>
    <d v="1905-07-14T00:00:00"/>
    <n v="9"/>
    <n v="15"/>
    <d v="2022-09-15T00:00:00"/>
    <x v="34"/>
  </r>
  <r>
    <n v="24"/>
    <n v="48"/>
    <n v="64"/>
    <n v="1971"/>
    <n v="11"/>
    <s v="Female"/>
    <s v="55378 Burns Avenue"/>
    <n v="42.27"/>
    <n v="-89.06"/>
    <n v="18906"/>
    <n v="38554"/>
    <n v="47186"/>
    <n v="708"/>
    <n v="1"/>
    <d v="1905-07-13T00:00:00"/>
    <n v="1"/>
    <n v="11"/>
    <d v="2021-01-11T00:00:00"/>
    <x v="6"/>
  </r>
  <r>
    <n v="302"/>
    <n v="27"/>
    <n v="67"/>
    <n v="1992"/>
    <n v="8"/>
    <s v="Female"/>
    <s v="9354 Lafayette Street"/>
    <n v="38.409999999999997"/>
    <n v="-78.61"/>
    <n v="18335"/>
    <n v="37384"/>
    <n v="120327"/>
    <n v="706"/>
    <n v="2"/>
    <d v="1905-07-15T00:00:00"/>
    <n v="2"/>
    <n v="17"/>
    <d v="2023-02-17T00:00:00"/>
    <x v="13"/>
  </r>
  <r>
    <n v="949"/>
    <n v="29"/>
    <n v="71"/>
    <n v="1990"/>
    <n v="11"/>
    <s v="Female"/>
    <s v="6595 Ocean Drive"/>
    <n v="40.450000000000003"/>
    <n v="-74.48"/>
    <n v="31234"/>
    <n v="63684"/>
    <n v="96864"/>
    <n v="709"/>
    <n v="5"/>
    <d v="1905-07-13T00:00:00"/>
    <n v="3"/>
    <n v="3"/>
    <d v="2021-03-03T00:00:00"/>
    <x v="31"/>
  </r>
  <r>
    <n v="1281"/>
    <n v="92"/>
    <n v="61"/>
    <n v="1927"/>
    <n v="12"/>
    <s v="Female"/>
    <s v="34 Bayview Drive"/>
    <n v="34.1"/>
    <n v="-117.38"/>
    <n v="14632"/>
    <n v="26546"/>
    <n v="2480"/>
    <n v="689"/>
    <n v="6"/>
    <d v="1905-07-14T00:00:00"/>
    <n v="3"/>
    <n v="28"/>
    <d v="2022-03-28T00:00:00"/>
    <x v="10"/>
  </r>
  <r>
    <n v="1428"/>
    <n v="35"/>
    <n v="62"/>
    <n v="1984"/>
    <n v="11"/>
    <s v="Female"/>
    <s v="800 Ninth Boulevard"/>
    <n v="37.67"/>
    <n v="-92.66"/>
    <n v="13963"/>
    <n v="28472"/>
    <n v="42750"/>
    <n v="508"/>
    <n v="1"/>
    <d v="1905-07-14T00:00:00"/>
    <n v="2"/>
    <n v="25"/>
    <d v="2022-02-25T00:00:00"/>
    <x v="30"/>
  </r>
  <r>
    <n v="433"/>
    <n v="49"/>
    <n v="65"/>
    <n v="1970"/>
    <n v="4"/>
    <s v="Male"/>
    <s v="6829 Main Boulevard"/>
    <n v="39.380000000000003"/>
    <n v="-89.07"/>
    <n v="15676"/>
    <n v="31957"/>
    <n v="12347"/>
    <n v="771"/>
    <n v="6"/>
    <d v="1905-07-14T00:00:00"/>
    <n v="1"/>
    <n v="4"/>
    <d v="2022-01-04T00:00:00"/>
    <x v="32"/>
  </r>
  <r>
    <n v="584"/>
    <n v="61"/>
    <n v="68"/>
    <n v="1958"/>
    <n v="8"/>
    <s v="Male"/>
    <s v="8823 South Drive"/>
    <n v="38.659999999999997"/>
    <n v="-121.37"/>
    <n v="14318"/>
    <n v="29195"/>
    <n v="64881"/>
    <n v="743"/>
    <n v="3"/>
    <d v="1905-07-15T00:00:00"/>
    <n v="4"/>
    <n v="20"/>
    <d v="2023-04-20T00:00:00"/>
    <x v="0"/>
  </r>
  <r>
    <n v="1832"/>
    <n v="36"/>
    <n v="67"/>
    <n v="1983"/>
    <n v="10"/>
    <s v="Male"/>
    <s v="151 Lafayette Drive"/>
    <n v="40.71"/>
    <n v="-124.11"/>
    <n v="17839"/>
    <n v="36372"/>
    <n v="79220"/>
    <n v="684"/>
    <n v="2"/>
    <d v="1905-07-15T00:00:00"/>
    <n v="12"/>
    <n v="2"/>
    <d v="2023-12-02T00:00:00"/>
    <x v="1"/>
  </r>
  <r>
    <n v="222"/>
    <n v="48"/>
    <n v="70"/>
    <n v="1971"/>
    <n v="7"/>
    <s v="Female"/>
    <s v="9243 Oak Street"/>
    <n v="33.76"/>
    <n v="-84.33"/>
    <n v="45818"/>
    <n v="93417"/>
    <n v="115916"/>
    <n v="714"/>
    <n v="3"/>
    <d v="1905-07-13T00:00:00"/>
    <n v="2"/>
    <n v="19"/>
    <d v="2021-02-19T00:00:00"/>
    <x v="7"/>
  </r>
  <r>
    <n v="648"/>
    <n v="40"/>
    <n v="61"/>
    <n v="1980"/>
    <n v="2"/>
    <s v="Female"/>
    <s v="466 Pine Drive"/>
    <n v="32.78"/>
    <n v="-108.26"/>
    <n v="14642"/>
    <n v="29854"/>
    <n v="66044"/>
    <n v="674"/>
    <n v="3"/>
    <d v="1905-07-15T00:00:00"/>
    <n v="8"/>
    <n v="16"/>
    <d v="2023-08-16T00:00:00"/>
    <x v="25"/>
  </r>
  <r>
    <n v="1939"/>
    <n v="43"/>
    <n v="69"/>
    <n v="1976"/>
    <n v="11"/>
    <s v="Female"/>
    <s v="480 First Lane"/>
    <n v="33.950000000000003"/>
    <n v="-118.29"/>
    <n v="12362"/>
    <n v="25207"/>
    <n v="34107"/>
    <n v="685"/>
    <n v="1"/>
    <d v="1905-07-14T00:00:00"/>
    <n v="2"/>
    <n v="14"/>
    <d v="2022-02-14T00:00:00"/>
    <x v="30"/>
  </r>
  <r>
    <n v="722"/>
    <n v="25"/>
    <n v="66"/>
    <n v="1995"/>
    <n v="1"/>
    <s v="Male"/>
    <s v="3357 Hill Lane"/>
    <n v="41.01"/>
    <n v="-75.89"/>
    <n v="16168"/>
    <n v="32966"/>
    <n v="73741"/>
    <n v="707"/>
    <n v="1"/>
    <d v="1905-07-13T00:00:00"/>
    <n v="7"/>
    <n v="14"/>
    <d v="2021-07-14T00:00:00"/>
    <x v="14"/>
  </r>
  <r>
    <n v="1889"/>
    <n v="66"/>
    <n v="67"/>
    <n v="1953"/>
    <n v="7"/>
    <s v="Male"/>
    <s v="23 El Camino Street"/>
    <n v="27.97"/>
    <n v="-82.76"/>
    <n v="23528"/>
    <n v="47972"/>
    <n v="0"/>
    <n v="748"/>
    <n v="5"/>
    <d v="1905-07-15T00:00:00"/>
    <n v="6"/>
    <n v="20"/>
    <d v="2023-06-20T00:00:00"/>
    <x v="18"/>
  </r>
  <r>
    <n v="1229"/>
    <n v="50"/>
    <n v="66"/>
    <n v="1970"/>
    <n v="2"/>
    <s v="Male"/>
    <s v="421 Essex Street"/>
    <n v="35.18"/>
    <n v="-79.459999999999994"/>
    <n v="24206"/>
    <n v="49350"/>
    <n v="20942"/>
    <n v="713"/>
    <n v="6"/>
    <d v="1905-07-13T00:00:00"/>
    <n v="7"/>
    <n v="8"/>
    <d v="2021-07-08T00:00:00"/>
    <x v="14"/>
  </r>
  <r>
    <n v="505"/>
    <n v="39"/>
    <n v="63"/>
    <n v="1980"/>
    <n v="12"/>
    <s v="Female"/>
    <s v="31 Lincoln Avenue"/>
    <n v="25.77"/>
    <n v="-80.290000000000006"/>
    <n v="14901"/>
    <n v="30383"/>
    <n v="58466"/>
    <n v="609"/>
    <n v="2"/>
    <d v="1905-07-13T00:00:00"/>
    <n v="8"/>
    <n v="28"/>
    <d v="2021-08-28T00:00:00"/>
    <x v="23"/>
  </r>
  <r>
    <n v="1083"/>
    <n v="44"/>
    <n v="65"/>
    <n v="1975"/>
    <n v="3"/>
    <s v="Female"/>
    <s v="45682 Washington Lane"/>
    <n v="38.450000000000003"/>
    <n v="-82.64"/>
    <n v="18916"/>
    <n v="38568"/>
    <n v="66300"/>
    <n v="756"/>
    <n v="4"/>
    <d v="1905-07-15T00:00:00"/>
    <n v="10"/>
    <n v="23"/>
    <d v="2023-10-23T00:00:00"/>
    <x v="5"/>
  </r>
  <r>
    <n v="1656"/>
    <n v="35"/>
    <n v="69"/>
    <n v="1984"/>
    <n v="5"/>
    <s v="Female"/>
    <s v="350 Third Avenue"/>
    <n v="45.87"/>
    <n v="-95.37"/>
    <n v="20179"/>
    <n v="41141"/>
    <n v="81016"/>
    <n v="706"/>
    <n v="3"/>
    <d v="1905-07-15T00:00:00"/>
    <n v="2"/>
    <n v="20"/>
    <d v="2023-02-20T00:00:00"/>
    <x v="13"/>
  </r>
  <r>
    <n v="568"/>
    <n v="24"/>
    <n v="66"/>
    <n v="1996"/>
    <n v="2"/>
    <s v="Male"/>
    <s v="5573 Sixth Lane"/>
    <n v="42.5"/>
    <n v="-94.17"/>
    <n v="18895"/>
    <n v="38526"/>
    <n v="60556"/>
    <n v="778"/>
    <n v="1"/>
    <d v="1905-07-15T00:00:00"/>
    <n v="9"/>
    <n v="5"/>
    <d v="2023-09-05T00:00:00"/>
    <x v="20"/>
  </r>
  <r>
    <n v="1373"/>
    <n v="35"/>
    <n v="66"/>
    <n v="1984"/>
    <n v="12"/>
    <s v="Female"/>
    <s v="834 Tenth Lane"/>
    <n v="41.07"/>
    <n v="-85.13"/>
    <n v="16764"/>
    <n v="34181"/>
    <n v="50668"/>
    <n v="764"/>
    <n v="2"/>
    <d v="1905-07-15T00:00:00"/>
    <n v="11"/>
    <n v="13"/>
    <d v="2023-11-13T00:00:00"/>
    <x v="21"/>
  </r>
  <r>
    <n v="667"/>
    <n v="83"/>
    <n v="63"/>
    <n v="1936"/>
    <n v="3"/>
    <s v="Male"/>
    <s v="588 Lincoln Street"/>
    <n v="35.979999999999997"/>
    <n v="-78.91"/>
    <n v="30325"/>
    <n v="41763"/>
    <n v="2279"/>
    <n v="714"/>
    <n v="5"/>
    <d v="1905-07-14T00:00:00"/>
    <n v="8"/>
    <n v="19"/>
    <d v="2022-08-19T00:00:00"/>
    <x v="4"/>
  </r>
  <r>
    <n v="480"/>
    <n v="50"/>
    <n v="68"/>
    <n v="1969"/>
    <n v="11"/>
    <s v="Male"/>
    <s v="749 Oak Street"/>
    <n v="37.909999999999997"/>
    <n v="-122.01"/>
    <n v="42234"/>
    <n v="86113"/>
    <n v="177353"/>
    <n v="713"/>
    <n v="6"/>
    <d v="1905-07-15T00:00:00"/>
    <n v="2"/>
    <n v="14"/>
    <d v="2023-02-14T00:00:00"/>
    <x v="13"/>
  </r>
  <r>
    <n v="569"/>
    <n v="52"/>
    <n v="73"/>
    <n v="1968"/>
    <n v="2"/>
    <s v="Male"/>
    <s v="29 Martin Luther King Lane"/>
    <n v="34.83"/>
    <n v="-92.2"/>
    <n v="22377"/>
    <n v="45625"/>
    <n v="81136"/>
    <n v="662"/>
    <n v="1"/>
    <d v="1905-07-15T00:00:00"/>
    <n v="7"/>
    <n v="26"/>
    <d v="2023-07-26T00:00:00"/>
    <x v="27"/>
  </r>
  <r>
    <n v="1600"/>
    <n v="62"/>
    <n v="66"/>
    <n v="1957"/>
    <n v="9"/>
    <s v="Female"/>
    <s v="314 Fourth Street"/>
    <n v="47.67"/>
    <n v="-122.18"/>
    <n v="49629"/>
    <n v="101193"/>
    <n v="124771"/>
    <n v="747"/>
    <n v="3"/>
    <d v="1905-07-13T00:00:00"/>
    <n v="9"/>
    <n v="24"/>
    <d v="2021-09-24T00:00:00"/>
    <x v="16"/>
  </r>
  <r>
    <n v="1063"/>
    <n v="64"/>
    <n v="66"/>
    <n v="1956"/>
    <n v="2"/>
    <s v="Male"/>
    <s v="690 Jefferson Lane"/>
    <n v="41.91"/>
    <n v="-89.06"/>
    <n v="18590"/>
    <n v="37898"/>
    <n v="36994"/>
    <n v="716"/>
    <n v="5"/>
    <d v="1905-07-15T00:00:00"/>
    <n v="6"/>
    <n v="7"/>
    <d v="2023-06-07T00:00:00"/>
    <x v="18"/>
  </r>
  <r>
    <n v="32"/>
    <n v="82"/>
    <n v="67"/>
    <n v="1937"/>
    <n v="9"/>
    <s v="Female"/>
    <s v="7336 First Avenue"/>
    <n v="40.31"/>
    <n v="-79.540000000000006"/>
    <n v="23074"/>
    <n v="52315"/>
    <n v="3174"/>
    <n v="695"/>
    <n v="4"/>
    <d v="1905-07-14T00:00:00"/>
    <n v="10"/>
    <n v="14"/>
    <d v="2022-10-14T00:00:00"/>
    <x v="15"/>
  </r>
  <r>
    <n v="1040"/>
    <n v="28"/>
    <n v="67"/>
    <n v="1991"/>
    <n v="10"/>
    <s v="Female"/>
    <s v="207 Washington Lane"/>
    <n v="39.86"/>
    <n v="-74.819999999999993"/>
    <n v="39269"/>
    <n v="80060"/>
    <n v="0"/>
    <n v="689"/>
    <n v="2"/>
    <d v="1905-07-14T00:00:00"/>
    <n v="2"/>
    <n v="17"/>
    <d v="2022-02-17T00:00:00"/>
    <x v="30"/>
  </r>
  <r>
    <n v="396"/>
    <n v="89"/>
    <n v="72"/>
    <n v="1930"/>
    <n v="10"/>
    <s v="Female"/>
    <s v="711 South Boulevard"/>
    <n v="42.07"/>
    <n v="-87.81"/>
    <n v="38274"/>
    <n v="50341"/>
    <n v="3270"/>
    <n v="735"/>
    <n v="5"/>
    <d v="1905-07-14T00:00:00"/>
    <n v="8"/>
    <n v="11"/>
    <d v="2022-08-11T00:00:00"/>
    <x v="4"/>
  </r>
  <r>
    <n v="1498"/>
    <n v="47"/>
    <n v="66"/>
    <n v="1972"/>
    <n v="7"/>
    <s v="Female"/>
    <s v="69590 Rose Drive"/>
    <n v="39.68"/>
    <n v="-74.98"/>
    <n v="24911"/>
    <n v="50790"/>
    <n v="3547"/>
    <n v="726"/>
    <n v="4"/>
    <d v="1905-07-13T00:00:00"/>
    <n v="10"/>
    <n v="10"/>
    <d v="2021-10-10T00:00:00"/>
    <x v="24"/>
  </r>
  <r>
    <n v="104"/>
    <n v="33"/>
    <n v="65"/>
    <n v="1986"/>
    <n v="11"/>
    <s v="Female"/>
    <s v="2043 Mill Street"/>
    <n v="32.69"/>
    <n v="-97.01"/>
    <n v="18334"/>
    <n v="37384"/>
    <n v="49182"/>
    <n v="713"/>
    <n v="3"/>
    <d v="1905-07-15T00:00:00"/>
    <n v="4"/>
    <n v="19"/>
    <d v="2023-04-19T00:00:00"/>
    <x v="0"/>
  </r>
  <r>
    <n v="1062"/>
    <n v="58"/>
    <n v="65"/>
    <n v="1961"/>
    <n v="6"/>
    <s v="Male"/>
    <s v="55 Fourth Drive"/>
    <n v="41.57"/>
    <n v="-75.25"/>
    <n v="17302"/>
    <n v="35274"/>
    <n v="35234"/>
    <n v="708"/>
    <n v="3"/>
    <d v="1905-07-14T00:00:00"/>
    <n v="6"/>
    <n v="20"/>
    <d v="2022-06-20T00:00:00"/>
    <x v="2"/>
  </r>
  <r>
    <n v="1845"/>
    <n v="30"/>
    <n v="68"/>
    <n v="1989"/>
    <n v="7"/>
    <s v="Male"/>
    <s v="498 Mountain View Avenue"/>
    <n v="40.53"/>
    <n v="-89.35"/>
    <n v="23199"/>
    <n v="47300"/>
    <n v="93788"/>
    <n v="784"/>
    <n v="1"/>
    <d v="1905-07-15T00:00:00"/>
    <n v="9"/>
    <n v="6"/>
    <d v="2023-09-06T00:00:00"/>
    <x v="20"/>
  </r>
  <r>
    <n v="1657"/>
    <n v="35"/>
    <n v="68"/>
    <n v="1984"/>
    <n v="9"/>
    <s v="Male"/>
    <s v="600 River Lane"/>
    <n v="33.869999999999997"/>
    <n v="-118.21"/>
    <n v="12849"/>
    <n v="26201"/>
    <n v="42551"/>
    <n v="655"/>
    <n v="1"/>
    <d v="1905-07-13T00:00:00"/>
    <n v="3"/>
    <n v="26"/>
    <d v="2021-03-26T00:00:00"/>
    <x v="31"/>
  </r>
  <r>
    <n v="1106"/>
    <n v="62"/>
    <n v="62"/>
    <n v="1958"/>
    <n v="2"/>
    <s v="Female"/>
    <s v="1563 Summit Boulevard"/>
    <n v="34.130000000000003"/>
    <n v="-118.24"/>
    <n v="16842"/>
    <n v="20783"/>
    <n v="23623"/>
    <n v="699"/>
    <n v="3"/>
    <d v="1905-07-15T00:00:00"/>
    <n v="6"/>
    <n v="4"/>
    <d v="2023-06-04T00:00:00"/>
    <x v="18"/>
  </r>
  <r>
    <n v="1867"/>
    <n v="33"/>
    <n v="69"/>
    <n v="1986"/>
    <n v="10"/>
    <s v="Male"/>
    <s v="514 Sixth Boulevard"/>
    <n v="29.45"/>
    <n v="-98.5"/>
    <n v="21563"/>
    <n v="43968"/>
    <n v="71218"/>
    <n v="644"/>
    <n v="1"/>
    <d v="1905-07-13T00:00:00"/>
    <n v="6"/>
    <n v="5"/>
    <d v="2021-06-05T00:00:00"/>
    <x v="11"/>
  </r>
  <r>
    <n v="1045"/>
    <n v="27"/>
    <n v="66"/>
    <n v="1992"/>
    <n v="7"/>
    <s v="Male"/>
    <s v="5222 Valley Stream Avenue"/>
    <n v="33.409999999999997"/>
    <n v="-82.31"/>
    <n v="16568"/>
    <n v="33778"/>
    <n v="10058"/>
    <n v="757"/>
    <n v="1"/>
    <d v="1905-07-15T00:00:00"/>
    <n v="8"/>
    <n v="3"/>
    <d v="2023-08-03T00:00:00"/>
    <x v="25"/>
  </r>
  <r>
    <n v="1786"/>
    <n v="48"/>
    <n v="63"/>
    <n v="1971"/>
    <n v="3"/>
    <s v="Female"/>
    <s v="7554 Sixth Street"/>
    <n v="40.83"/>
    <n v="-81.260000000000005"/>
    <n v="18936"/>
    <n v="38611"/>
    <n v="93255"/>
    <n v="755"/>
    <n v="5"/>
    <d v="1905-07-14T00:00:00"/>
    <n v="6"/>
    <n v="9"/>
    <d v="2022-06-09T00:00:00"/>
    <x v="2"/>
  </r>
  <r>
    <n v="1569"/>
    <n v="68"/>
    <n v="65"/>
    <n v="1951"/>
    <n v="3"/>
    <s v="Female"/>
    <s v="7276 Valley Drive"/>
    <n v="43.54"/>
    <n v="-96.73"/>
    <n v="20153"/>
    <n v="39082"/>
    <n v="16870"/>
    <n v="722"/>
    <n v="4"/>
    <d v="1905-07-13T00:00:00"/>
    <n v="3"/>
    <n v="14"/>
    <d v="2021-03-14T00:00:00"/>
    <x v="31"/>
  </r>
  <r>
    <n v="899"/>
    <n v="29"/>
    <n v="65"/>
    <n v="1990"/>
    <n v="6"/>
    <s v="Female"/>
    <s v="5544 Grant Avenue"/>
    <n v="42.24"/>
    <n v="-83.62"/>
    <n v="23487"/>
    <n v="47891"/>
    <n v="114299"/>
    <n v="629"/>
    <n v="1"/>
    <d v="1905-07-13T00:00:00"/>
    <n v="6"/>
    <n v="6"/>
    <d v="2021-06-06T00:00:00"/>
    <x v="11"/>
  </r>
  <r>
    <n v="1595"/>
    <n v="47"/>
    <n v="65"/>
    <n v="1972"/>
    <n v="5"/>
    <s v="Female"/>
    <s v="4191 Maple Avenue"/>
    <n v="40.840000000000003"/>
    <n v="-73.87"/>
    <n v="25537"/>
    <n v="52063"/>
    <n v="87549"/>
    <n v="753"/>
    <n v="2"/>
    <d v="1905-07-15T00:00:00"/>
    <n v="9"/>
    <n v="21"/>
    <d v="2023-09-21T00:00:00"/>
    <x v="20"/>
  </r>
  <r>
    <n v="446"/>
    <n v="23"/>
    <n v="68"/>
    <n v="1997"/>
    <n v="1"/>
    <s v="Male"/>
    <s v="28 Madison Lane"/>
    <n v="40.69"/>
    <n v="-73.73"/>
    <n v="24200"/>
    <n v="49342"/>
    <n v="56137"/>
    <n v="703"/>
    <n v="1"/>
    <d v="1905-07-15T00:00:00"/>
    <n v="9"/>
    <n v="5"/>
    <d v="2023-09-05T00:00:00"/>
    <x v="20"/>
  </r>
  <r>
    <n v="53"/>
    <n v="49"/>
    <n v="68"/>
    <n v="1970"/>
    <n v="12"/>
    <s v="Female"/>
    <s v="7406 Mill Avenue"/>
    <n v="38.619999999999997"/>
    <n v="-120.62"/>
    <n v="19471"/>
    <n v="39700"/>
    <n v="59062"/>
    <n v="701"/>
    <n v="3"/>
    <d v="1905-07-14T00:00:00"/>
    <n v="11"/>
    <n v="13"/>
    <d v="2022-11-13T00:00:00"/>
    <x v="17"/>
  </r>
  <r>
    <n v="1136"/>
    <n v="23"/>
    <n v="65"/>
    <n v="1996"/>
    <n v="12"/>
    <s v="Male"/>
    <s v="1430 Elm Avenue"/>
    <n v="37.56"/>
    <n v="-121.98"/>
    <n v="33727"/>
    <n v="68767"/>
    <n v="119831"/>
    <n v="723"/>
    <n v="3"/>
    <d v="1905-07-13T00:00:00"/>
    <n v="7"/>
    <n v="20"/>
    <d v="2021-07-20T00:00:00"/>
    <x v="14"/>
  </r>
  <r>
    <n v="551"/>
    <n v="65"/>
    <n v="67"/>
    <n v="1955"/>
    <n v="1"/>
    <s v="Male"/>
    <s v="54 George Avenue"/>
    <n v="39.14"/>
    <n v="-119.71"/>
    <n v="19392"/>
    <n v="39543"/>
    <n v="53182"/>
    <n v="776"/>
    <n v="3"/>
    <d v="1905-07-15T00:00:00"/>
    <n v="8"/>
    <n v="7"/>
    <d v="2023-08-07T00:00:00"/>
    <x v="25"/>
  </r>
  <r>
    <n v="1491"/>
    <n v="41"/>
    <n v="68"/>
    <n v="1978"/>
    <n v="4"/>
    <s v="Female"/>
    <s v="40 River Boulevard"/>
    <n v="32.25"/>
    <n v="-111.08"/>
    <n v="22662"/>
    <n v="46209"/>
    <n v="56034"/>
    <n v="710"/>
    <n v="4"/>
    <d v="1905-07-13T00:00:00"/>
    <n v="11"/>
    <n v="12"/>
    <d v="2021-11-12T00:00:00"/>
    <x v="29"/>
  </r>
  <r>
    <n v="330"/>
    <n v="36"/>
    <n v="71"/>
    <n v="1984"/>
    <n v="2"/>
    <s v="Male"/>
    <s v="271 Sixth Drive"/>
    <n v="40.24"/>
    <n v="-75.28"/>
    <n v="31595"/>
    <n v="64419"/>
    <n v="183210"/>
    <n v="711"/>
    <n v="1"/>
    <d v="1905-07-14T00:00:00"/>
    <n v="9"/>
    <n v="4"/>
    <d v="2022-09-04T00:00:00"/>
    <x v="34"/>
  </r>
  <r>
    <n v="392"/>
    <n v="50"/>
    <n v="65"/>
    <n v="1969"/>
    <n v="11"/>
    <s v="Female"/>
    <s v="687 Fifth Boulevard"/>
    <n v="27.64"/>
    <n v="-80.39"/>
    <n v="16234"/>
    <n v="33098"/>
    <n v="59605"/>
    <n v="775"/>
    <n v="3"/>
    <d v="1905-07-13T00:00:00"/>
    <n v="9"/>
    <n v="10"/>
    <d v="2021-09-10T00:00:00"/>
    <x v="16"/>
  </r>
  <r>
    <n v="1144"/>
    <n v="57"/>
    <n v="66"/>
    <n v="1962"/>
    <n v="12"/>
    <s v="Female"/>
    <s v="545 Eighth Avenue"/>
    <n v="29.76"/>
    <n v="-95.38"/>
    <n v="14959"/>
    <n v="30495"/>
    <n v="70825"/>
    <n v="773"/>
    <n v="4"/>
    <d v="1905-07-13T00:00:00"/>
    <n v="9"/>
    <n v="21"/>
    <d v="2021-09-21T00:00:00"/>
    <x v="16"/>
  </r>
  <r>
    <n v="1163"/>
    <n v="45"/>
    <n v="61"/>
    <n v="1975"/>
    <n v="1"/>
    <s v="Male"/>
    <s v="2270 Sixth Lane"/>
    <n v="29.99"/>
    <n v="-95.26"/>
    <n v="32943"/>
    <n v="67170"/>
    <n v="114251"/>
    <n v="489"/>
    <n v="3"/>
    <d v="1905-07-14T00:00:00"/>
    <n v="7"/>
    <n v="4"/>
    <d v="2022-07-04T00:00:00"/>
    <x v="19"/>
  </r>
  <r>
    <n v="230"/>
    <n v="39"/>
    <n v="65"/>
    <n v="1980"/>
    <n v="10"/>
    <s v="Female"/>
    <s v="675 Fifth Avenue"/>
    <n v="30.44"/>
    <n v="-91.12"/>
    <n v="17412"/>
    <n v="35501"/>
    <n v="78801"/>
    <n v="693"/>
    <n v="4"/>
    <d v="1905-07-13T00:00:00"/>
    <n v="1"/>
    <n v="5"/>
    <d v="2021-01-05T00:00:00"/>
    <x v="6"/>
  </r>
  <r>
    <n v="1066"/>
    <n v="46"/>
    <n v="65"/>
    <n v="1973"/>
    <n v="6"/>
    <s v="Female"/>
    <s v="9846 Second Lane"/>
    <n v="40.270000000000003"/>
    <n v="-75.260000000000005"/>
    <n v="26545"/>
    <n v="54124"/>
    <n v="0"/>
    <n v="727"/>
    <n v="2"/>
    <d v="1905-07-14T00:00:00"/>
    <n v="8"/>
    <n v="4"/>
    <d v="2022-08-04T00:00:00"/>
    <x v="4"/>
  </r>
  <r>
    <n v="460"/>
    <n v="65"/>
    <n v="65"/>
    <n v="1954"/>
    <n v="12"/>
    <s v="Male"/>
    <s v="696 George Lane"/>
    <n v="41.02"/>
    <n v="-73.8"/>
    <n v="44664"/>
    <n v="40957"/>
    <n v="64144"/>
    <n v="608"/>
    <n v="4"/>
    <d v="1905-07-15T00:00:00"/>
    <n v="7"/>
    <n v="25"/>
    <d v="2023-07-25T00:00:00"/>
    <x v="27"/>
  </r>
  <r>
    <n v="1661"/>
    <n v="42"/>
    <n v="67"/>
    <n v="1977"/>
    <n v="5"/>
    <s v="Female"/>
    <s v="939 Main Lane"/>
    <n v="39.090000000000003"/>
    <n v="-76.849999999999994"/>
    <n v="35553"/>
    <n v="72478"/>
    <n v="63078"/>
    <n v="728"/>
    <n v="2"/>
    <d v="1905-07-15T00:00:00"/>
    <n v="8"/>
    <n v="12"/>
    <d v="2023-08-12T00:00:00"/>
    <x v="25"/>
  </r>
  <r>
    <n v="1926"/>
    <n v="70"/>
    <n v="67"/>
    <n v="1950"/>
    <n v="1"/>
    <s v="Female"/>
    <s v="867 Valley Stream Boulevard"/>
    <n v="28.78"/>
    <n v="-81.27"/>
    <n v="17736"/>
    <n v="26574"/>
    <n v="5244"/>
    <n v="689"/>
    <n v="3"/>
    <d v="1905-07-15T00:00:00"/>
    <n v="11"/>
    <n v="26"/>
    <d v="2023-11-26T00:00:00"/>
    <x v="21"/>
  </r>
  <r>
    <n v="27"/>
    <n v="78"/>
    <n v="63"/>
    <n v="1941"/>
    <n v="8"/>
    <s v="Female"/>
    <s v="3553 Mountain View Drive"/>
    <n v="32.28"/>
    <n v="-90"/>
    <n v="22304"/>
    <n v="23821"/>
    <n v="22427"/>
    <n v="613"/>
    <n v="8"/>
    <d v="1905-07-13T00:00:00"/>
    <n v="5"/>
    <n v="16"/>
    <d v="2021-05-16T00:00:00"/>
    <x v="9"/>
  </r>
  <r>
    <n v="365"/>
    <n v="55"/>
    <n v="70"/>
    <n v="1964"/>
    <n v="9"/>
    <s v="Female"/>
    <s v="1392 Plum Avenue"/>
    <n v="40.64"/>
    <n v="-73.94"/>
    <n v="18719"/>
    <n v="38165"/>
    <n v="45891"/>
    <n v="719"/>
    <n v="1"/>
    <d v="1905-07-13T00:00:00"/>
    <n v="7"/>
    <n v="23"/>
    <d v="2021-07-23T00:00:00"/>
    <x v="14"/>
  </r>
  <r>
    <n v="50"/>
    <n v="68"/>
    <n v="72"/>
    <n v="1951"/>
    <n v="7"/>
    <s v="Female"/>
    <s v="267 Birch Boulevard"/>
    <n v="45.82"/>
    <n v="-88.06"/>
    <n v="19243"/>
    <n v="39238"/>
    <n v="85457"/>
    <n v="702"/>
    <n v="4"/>
    <d v="1905-07-13T00:00:00"/>
    <n v="9"/>
    <n v="28"/>
    <d v="2021-09-28T00:00:00"/>
    <x v="16"/>
  </r>
  <r>
    <n v="653"/>
    <n v="19"/>
    <n v="65"/>
    <n v="2001"/>
    <n v="2"/>
    <s v="Female"/>
    <s v="939 Lake Drive"/>
    <n v="41.64"/>
    <n v="-71"/>
    <n v="25308"/>
    <n v="51601"/>
    <n v="79143"/>
    <n v="745"/>
    <n v="1"/>
    <d v="1905-07-14T00:00:00"/>
    <n v="6"/>
    <n v="8"/>
    <d v="2022-06-08T00:00:00"/>
    <x v="2"/>
  </r>
  <r>
    <n v="743"/>
    <n v="44"/>
    <n v="66"/>
    <n v="1975"/>
    <n v="4"/>
    <s v="Female"/>
    <s v="5810 Sixth Drive"/>
    <n v="35.64"/>
    <n v="-78"/>
    <n v="15938"/>
    <n v="32491"/>
    <n v="24515"/>
    <n v="682"/>
    <n v="3"/>
    <d v="1905-07-15T00:00:00"/>
    <n v="7"/>
    <n v="21"/>
    <d v="2023-07-21T00:00:00"/>
    <x v="27"/>
  </r>
  <r>
    <n v="999"/>
    <n v="19"/>
    <n v="62"/>
    <n v="2000"/>
    <n v="10"/>
    <s v="Female"/>
    <s v="2481 Hillside Street"/>
    <n v="42.26"/>
    <n v="-71.11"/>
    <n v="23691"/>
    <n v="48308"/>
    <n v="106571"/>
    <n v="703"/>
    <n v="4"/>
    <d v="1905-07-13T00:00:00"/>
    <n v="10"/>
    <n v="24"/>
    <d v="2021-10-24T00:00:00"/>
    <x v="24"/>
  </r>
  <r>
    <n v="940"/>
    <n v="49"/>
    <n v="61"/>
    <n v="1970"/>
    <n v="6"/>
    <s v="Female"/>
    <s v="620 12th Avenue"/>
    <n v="25.77"/>
    <n v="-80.2"/>
    <n v="20499"/>
    <n v="41800"/>
    <n v="67836"/>
    <n v="699"/>
    <n v="6"/>
    <d v="1905-07-13T00:00:00"/>
    <n v="7"/>
    <n v="13"/>
    <d v="2021-07-13T00:00:00"/>
    <x v="14"/>
  </r>
  <r>
    <n v="534"/>
    <n v="27"/>
    <n v="74"/>
    <n v="1993"/>
    <n v="2"/>
    <s v="Female"/>
    <s v="31919 Summit Boulevard"/>
    <n v="41.72"/>
    <n v="-93.6"/>
    <n v="29680"/>
    <n v="60510"/>
    <n v="23196"/>
    <n v="790"/>
    <n v="3"/>
    <d v="1905-07-13T00:00:00"/>
    <n v="8"/>
    <n v="27"/>
    <d v="2021-08-27T00:00:00"/>
    <x v="23"/>
  </r>
  <r>
    <n v="1460"/>
    <n v="24"/>
    <n v="65"/>
    <n v="1995"/>
    <n v="7"/>
    <s v="Female"/>
    <s v="7454 12th Lane"/>
    <n v="42.52"/>
    <n v="-87.88"/>
    <n v="30288"/>
    <n v="61760"/>
    <n v="163824"/>
    <n v="590"/>
    <n v="2"/>
    <d v="1905-07-15T00:00:00"/>
    <n v="5"/>
    <n v="21"/>
    <d v="2023-05-21T00:00:00"/>
    <x v="22"/>
  </r>
  <r>
    <n v="59"/>
    <n v="85"/>
    <n v="69"/>
    <n v="1934"/>
    <n v="8"/>
    <s v="Female"/>
    <s v="726 Oak Avenue"/>
    <n v="32.78"/>
    <n v="-108.26"/>
    <n v="16654"/>
    <n v="25066"/>
    <n v="424"/>
    <n v="695"/>
    <n v="7"/>
    <d v="1905-07-15T00:00:00"/>
    <n v="5"/>
    <n v="20"/>
    <d v="2023-05-20T00:00:00"/>
    <x v="22"/>
  </r>
  <r>
    <n v="1908"/>
    <n v="78"/>
    <n v="66"/>
    <n v="1942"/>
    <n v="2"/>
    <s v="Female"/>
    <s v="3601 Catherine Boulevard"/>
    <n v="35.97"/>
    <n v="-83.94"/>
    <n v="24801"/>
    <n v="44469"/>
    <n v="12777"/>
    <n v="733"/>
    <n v="5"/>
    <d v="1905-07-15T00:00:00"/>
    <n v="6"/>
    <n v="24"/>
    <d v="2023-06-24T00:00:00"/>
    <x v="18"/>
  </r>
  <r>
    <n v="1436"/>
    <n v="21"/>
    <n v="55"/>
    <n v="1998"/>
    <n v="8"/>
    <s v="Female"/>
    <s v="729 Wessex Avenue"/>
    <n v="41.52"/>
    <n v="-87.42"/>
    <n v="21992"/>
    <n v="44842"/>
    <n v="54189"/>
    <n v="500"/>
    <n v="4"/>
    <d v="1905-07-14T00:00:00"/>
    <n v="11"/>
    <n v="6"/>
    <d v="2022-11-06T00:00:00"/>
    <x v="17"/>
  </r>
  <r>
    <n v="1230"/>
    <n v="18"/>
    <n v="50"/>
    <n v="2002"/>
    <n v="1"/>
    <s v="Male"/>
    <s v="66 Birch Lane"/>
    <n v="32.299999999999997"/>
    <n v="-80.92"/>
    <n v="14305"/>
    <n v="29169"/>
    <n v="37230"/>
    <n v="754"/>
    <n v="1"/>
    <d v="1905-07-14T00:00:00"/>
    <n v="8"/>
    <n v="12"/>
    <d v="2022-08-12T00:00:00"/>
    <x v="4"/>
  </r>
  <r>
    <n v="324"/>
    <n v="21"/>
    <n v="68"/>
    <n v="1998"/>
    <n v="7"/>
    <s v="Female"/>
    <s v="5995 Valley Stream Avenue"/>
    <n v="45.55"/>
    <n v="-122.73"/>
    <n v="42850"/>
    <n v="87372"/>
    <n v="40547"/>
    <n v="792"/>
    <n v="3"/>
    <d v="1905-07-14T00:00:00"/>
    <n v="3"/>
    <n v="14"/>
    <d v="2022-03-14T00:00:00"/>
    <x v="10"/>
  </r>
  <r>
    <n v="992"/>
    <n v="46"/>
    <n v="70"/>
    <n v="1973"/>
    <n v="4"/>
    <s v="Male"/>
    <s v="574 Norfolk Street"/>
    <n v="37.369999999999997"/>
    <n v="-77.5"/>
    <n v="26918"/>
    <n v="54881"/>
    <n v="3584"/>
    <n v="700"/>
    <n v="4"/>
    <d v="1905-07-13T00:00:00"/>
    <n v="11"/>
    <n v="14"/>
    <d v="2021-11-14T00:00:00"/>
    <x v="29"/>
  </r>
  <r>
    <n v="198"/>
    <n v="49"/>
    <n v="73"/>
    <n v="1970"/>
    <n v="3"/>
    <s v="Female"/>
    <s v="732 Lincoln Drive"/>
    <n v="27.95"/>
    <n v="-82.48"/>
    <n v="15447"/>
    <n v="31497"/>
    <n v="30805"/>
    <n v="702"/>
    <n v="3"/>
    <d v="1905-07-15T00:00:00"/>
    <n v="9"/>
    <n v="18"/>
    <d v="2023-09-18T00:00:00"/>
    <x v="20"/>
  </r>
  <r>
    <n v="1017"/>
    <n v="24"/>
    <n v="69"/>
    <n v="1995"/>
    <n v="7"/>
    <s v="Male"/>
    <s v="7043 Ocean Avenue"/>
    <n v="34.14"/>
    <n v="-119.1"/>
    <n v="14076"/>
    <n v="28703"/>
    <n v="94364"/>
    <n v="560"/>
    <n v="1"/>
    <d v="1905-07-13T00:00:00"/>
    <n v="11"/>
    <n v="20"/>
    <d v="2021-11-20T00:00:00"/>
    <x v="29"/>
  </r>
  <r>
    <n v="1813"/>
    <n v="35"/>
    <n v="66"/>
    <n v="1984"/>
    <n v="4"/>
    <s v="Female"/>
    <s v="334 Birch Drive"/>
    <n v="35.82"/>
    <n v="-87.01"/>
    <n v="27637"/>
    <n v="56350"/>
    <n v="120125"/>
    <n v="808"/>
    <n v="4"/>
    <d v="1905-07-13T00:00:00"/>
    <n v="3"/>
    <n v="18"/>
    <d v="2021-03-18T00:00:00"/>
    <x v="31"/>
  </r>
  <r>
    <n v="1989"/>
    <n v="31"/>
    <n v="66"/>
    <n v="1988"/>
    <n v="12"/>
    <s v="Male"/>
    <s v="3487 Bayview Drive"/>
    <n v="38.81"/>
    <n v="-76.75"/>
    <n v="33295"/>
    <n v="67886"/>
    <n v="7137"/>
    <n v="803"/>
    <n v="4"/>
    <d v="1905-07-13T00:00:00"/>
    <n v="5"/>
    <n v="9"/>
    <d v="2021-05-09T00:00:00"/>
    <x v="9"/>
  </r>
  <r>
    <n v="1148"/>
    <n v="54"/>
    <n v="70"/>
    <n v="1965"/>
    <n v="4"/>
    <s v="Male"/>
    <s v="377 Lake Lane"/>
    <n v="39.950000000000003"/>
    <n v="-75.16"/>
    <n v="18007"/>
    <n v="36711"/>
    <n v="47490"/>
    <n v="687"/>
    <n v="4"/>
    <d v="1905-07-13T00:00:00"/>
    <n v="5"/>
    <n v="19"/>
    <d v="2021-05-19T00:00:00"/>
    <x v="9"/>
  </r>
  <r>
    <n v="872"/>
    <n v="61"/>
    <n v="66"/>
    <n v="1959"/>
    <n v="1"/>
    <s v="Female"/>
    <s v="96 Lake Lane"/>
    <n v="41.88"/>
    <n v="-87.84"/>
    <n v="15451"/>
    <n v="31505"/>
    <n v="59730"/>
    <n v="655"/>
    <n v="4"/>
    <d v="1905-07-14T00:00:00"/>
    <n v="8"/>
    <n v="22"/>
    <d v="2022-08-22T00:00:00"/>
    <x v="4"/>
  </r>
  <r>
    <n v="458"/>
    <n v="46"/>
    <n v="62"/>
    <n v="1973"/>
    <n v="11"/>
    <s v="Male"/>
    <s v="298 Federal Avenue"/>
    <n v="33.630000000000003"/>
    <n v="-112.09"/>
    <n v="24064"/>
    <n v="49068"/>
    <n v="123937"/>
    <n v="530"/>
    <n v="2"/>
    <d v="1905-07-14T00:00:00"/>
    <n v="10"/>
    <n v="2"/>
    <d v="2022-10-02T00:00:00"/>
    <x v="15"/>
  </r>
  <r>
    <n v="920"/>
    <n v="41"/>
    <n v="68"/>
    <n v="1978"/>
    <n v="11"/>
    <s v="Female"/>
    <s v="37 Sixth Lane"/>
    <n v="35.11"/>
    <n v="-106.62"/>
    <n v="14078"/>
    <n v="28704"/>
    <n v="103891"/>
    <n v="700"/>
    <n v="2"/>
    <d v="1905-07-13T00:00:00"/>
    <n v="11"/>
    <n v="20"/>
    <d v="2021-11-20T00:00:00"/>
    <x v="29"/>
  </r>
  <r>
    <n v="1598"/>
    <n v="82"/>
    <n v="61"/>
    <n v="1937"/>
    <n v="6"/>
    <s v="Male"/>
    <s v="996 Valley Drive"/>
    <n v="36.83"/>
    <n v="-119.79"/>
    <n v="12508"/>
    <n v="26126"/>
    <n v="1213"/>
    <n v="697"/>
    <n v="5"/>
    <d v="1905-07-14T00:00:00"/>
    <n v="9"/>
    <n v="23"/>
    <d v="2022-09-23T00:00:00"/>
    <x v="34"/>
  </r>
  <r>
    <n v="1876"/>
    <n v="50"/>
    <n v="70"/>
    <n v="1969"/>
    <n v="7"/>
    <s v="Male"/>
    <s v="2040 Washington Boulevard"/>
    <n v="38.049999999999997"/>
    <n v="-84.72"/>
    <n v="21869"/>
    <n v="44587"/>
    <n v="17148"/>
    <n v="775"/>
    <n v="6"/>
    <d v="1905-07-13T00:00:00"/>
    <n v="2"/>
    <n v="11"/>
    <d v="2021-02-11T00:00:00"/>
    <x v="7"/>
  </r>
  <r>
    <n v="412"/>
    <n v="25"/>
    <n v="65"/>
    <n v="1994"/>
    <n v="10"/>
    <s v="Male"/>
    <s v="7091 Lexington Lane"/>
    <n v="36.07"/>
    <n v="-94.15"/>
    <n v="22964"/>
    <n v="46822"/>
    <n v="0"/>
    <n v="810"/>
    <n v="4"/>
    <d v="1905-07-13T00:00:00"/>
    <n v="3"/>
    <n v="28"/>
    <d v="2021-03-28T00:00:00"/>
    <x v="31"/>
  </r>
  <r>
    <n v="190"/>
    <n v="40"/>
    <n v="67"/>
    <n v="1979"/>
    <n v="4"/>
    <s v="Male"/>
    <s v="5468 Little Creek Drive"/>
    <n v="42.03"/>
    <n v="-87.73"/>
    <n v="21801"/>
    <n v="44452"/>
    <n v="12409"/>
    <n v="711"/>
    <n v="5"/>
    <d v="1905-07-14T00:00:00"/>
    <n v="1"/>
    <n v="4"/>
    <d v="2022-01-04T00:00:00"/>
    <x v="32"/>
  </r>
  <r>
    <n v="163"/>
    <n v="37"/>
    <n v="73"/>
    <n v="1983"/>
    <n v="2"/>
    <s v="Male"/>
    <s v="169 Oak Street"/>
    <n v="41.37"/>
    <n v="-79.7"/>
    <n v="16237"/>
    <n v="33108"/>
    <n v="44044"/>
    <n v="829"/>
    <n v="2"/>
    <d v="1905-07-14T00:00:00"/>
    <n v="7"/>
    <n v="20"/>
    <d v="2022-07-20T00:00:00"/>
    <x v="19"/>
  </r>
  <r>
    <n v="567"/>
    <n v="25"/>
    <n v="69"/>
    <n v="1994"/>
    <n v="6"/>
    <s v="Male"/>
    <s v="9804 Third Street"/>
    <n v="35.74"/>
    <n v="-81.69"/>
    <n v="16445"/>
    <n v="33534"/>
    <n v="76166"/>
    <n v="761"/>
    <n v="3"/>
    <d v="1905-07-13T00:00:00"/>
    <n v="10"/>
    <n v="23"/>
    <d v="2021-10-23T00:00:00"/>
    <x v="24"/>
  </r>
  <r>
    <n v="503"/>
    <n v="47"/>
    <n v="61"/>
    <n v="1973"/>
    <n v="2"/>
    <s v="Female"/>
    <s v="54 Valley Lane"/>
    <n v="41.83"/>
    <n v="-87.68"/>
    <n v="14497"/>
    <n v="29564"/>
    <n v="54279"/>
    <n v="694"/>
    <n v="2"/>
    <d v="1905-07-13T00:00:00"/>
    <n v="9"/>
    <n v="7"/>
    <d v="2021-09-07T00:00:00"/>
    <x v="16"/>
  </r>
  <r>
    <n v="469"/>
    <n v="67"/>
    <n v="67"/>
    <n v="1952"/>
    <n v="3"/>
    <s v="Female"/>
    <s v="488 Bayview Boulevard"/>
    <n v="33.880000000000003"/>
    <n v="-117.85"/>
    <n v="26675"/>
    <n v="46945"/>
    <n v="17835"/>
    <n v="682"/>
    <n v="4"/>
    <d v="1905-07-14T00:00:00"/>
    <n v="7"/>
    <n v="19"/>
    <d v="2022-07-19T00:00:00"/>
    <x v="19"/>
  </r>
  <r>
    <n v="1851"/>
    <n v="48"/>
    <n v="72"/>
    <n v="1972"/>
    <n v="1"/>
    <s v="Male"/>
    <s v="73 Essex Lane"/>
    <n v="35.83"/>
    <n v="-78.83"/>
    <n v="37121"/>
    <n v="75682"/>
    <n v="37163"/>
    <n v="727"/>
    <n v="5"/>
    <d v="1905-07-14T00:00:00"/>
    <n v="10"/>
    <n v="7"/>
    <d v="2022-10-07T00:00:00"/>
    <x v="15"/>
  </r>
  <r>
    <n v="1523"/>
    <n v="61"/>
    <n v="73"/>
    <n v="1958"/>
    <n v="10"/>
    <s v="Female"/>
    <s v="7561 Valley Avenue"/>
    <n v="36.07"/>
    <n v="-79.819999999999993"/>
    <n v="19453"/>
    <n v="39661"/>
    <n v="74740"/>
    <n v="850"/>
    <n v="4"/>
    <d v="1905-07-15T00:00:00"/>
    <n v="8"/>
    <n v="26"/>
    <d v="2023-08-26T00:00:00"/>
    <x v="25"/>
  </r>
  <r>
    <n v="35"/>
    <n v="20"/>
    <n v="64"/>
    <n v="1999"/>
    <n v="6"/>
    <s v="Male"/>
    <s v="8460 Oak Lane"/>
    <n v="43.66"/>
    <n v="-70.25"/>
    <n v="23785"/>
    <n v="48495"/>
    <n v="97630"/>
    <n v="773"/>
    <n v="3"/>
    <d v="1905-07-13T00:00:00"/>
    <n v="9"/>
    <n v="4"/>
    <d v="2021-09-04T00:00:00"/>
    <x v="16"/>
  </r>
  <r>
    <n v="317"/>
    <n v="67"/>
    <n v="65"/>
    <n v="1952"/>
    <n v="3"/>
    <s v="Female"/>
    <s v="816 El Camino Drive"/>
    <n v="39.74"/>
    <n v="-121.6"/>
    <n v="15436"/>
    <n v="19199"/>
    <n v="15091"/>
    <n v="715"/>
    <n v="3"/>
    <d v="1905-07-13T00:00:00"/>
    <n v="1"/>
    <n v="26"/>
    <d v="2021-01-26T00:00:00"/>
    <x v="6"/>
  </r>
  <r>
    <n v="1195"/>
    <n v="75"/>
    <n v="68"/>
    <n v="1944"/>
    <n v="7"/>
    <s v="Male"/>
    <s v="1222 First Drive"/>
    <n v="44.01"/>
    <n v="-92.47"/>
    <n v="23553"/>
    <n v="40696"/>
    <n v="15691"/>
    <n v="801"/>
    <n v="6"/>
    <d v="1905-07-15T00:00:00"/>
    <n v="5"/>
    <n v="28"/>
    <d v="2023-05-28T00:00:00"/>
    <x v="22"/>
  </r>
  <r>
    <n v="1238"/>
    <n v="31"/>
    <n v="72"/>
    <n v="1988"/>
    <n v="7"/>
    <s v="Female"/>
    <s v="95410 Pine Boulevard"/>
    <n v="38.869999999999997"/>
    <n v="-77.099999999999994"/>
    <n v="47408"/>
    <n v="96661"/>
    <n v="73401"/>
    <n v="721"/>
    <n v="2"/>
    <d v="1905-07-15T00:00:00"/>
    <n v="6"/>
    <n v="22"/>
    <d v="2023-06-22T00:00:00"/>
    <x v="18"/>
  </r>
  <r>
    <n v="432"/>
    <n v="55"/>
    <n v="64"/>
    <n v="1964"/>
    <n v="11"/>
    <s v="Female"/>
    <s v="4329 El Camino Boulevard"/>
    <n v="36.08"/>
    <n v="-81.92"/>
    <n v="13018"/>
    <n v="26546"/>
    <n v="32087"/>
    <n v="686"/>
    <n v="5"/>
    <d v="1905-07-15T00:00:00"/>
    <n v="6"/>
    <n v="21"/>
    <d v="2023-06-21T00:00:00"/>
    <x v="18"/>
  </r>
  <r>
    <n v="1082"/>
    <n v="34"/>
    <n v="67"/>
    <n v="1985"/>
    <n v="10"/>
    <s v="Female"/>
    <s v="316 Valley Stream Avenue"/>
    <n v="37.229999999999997"/>
    <n v="-119.49"/>
    <n v="16643"/>
    <n v="33934"/>
    <n v="42945"/>
    <n v="622"/>
    <n v="3"/>
    <d v="1905-07-15T00:00:00"/>
    <n v="6"/>
    <n v="27"/>
    <d v="2023-06-27T00:00:00"/>
    <x v="18"/>
  </r>
  <r>
    <n v="120"/>
    <n v="50"/>
    <n v="71"/>
    <n v="1969"/>
    <n v="9"/>
    <s v="Female"/>
    <s v="64 Mill Street"/>
    <n v="42.88"/>
    <n v="-88"/>
    <n v="29924"/>
    <n v="61008"/>
    <n v="0"/>
    <n v="781"/>
    <n v="4"/>
    <d v="1905-07-14T00:00:00"/>
    <n v="9"/>
    <n v="10"/>
    <d v="2022-09-10T00:00:00"/>
    <x v="34"/>
  </r>
  <r>
    <n v="1289"/>
    <n v="33"/>
    <n v="64"/>
    <n v="1986"/>
    <n v="11"/>
    <s v="Male"/>
    <s v="27934 11th Street"/>
    <n v="26.14"/>
    <n v="-80.13"/>
    <n v="20995"/>
    <n v="42808"/>
    <n v="117011"/>
    <n v="758"/>
    <n v="1"/>
    <d v="1905-07-15T00:00:00"/>
    <n v="8"/>
    <n v="6"/>
    <d v="2023-08-06T00:00:00"/>
    <x v="25"/>
  </r>
  <r>
    <n v="1502"/>
    <n v="21"/>
    <n v="67"/>
    <n v="1999"/>
    <n v="2"/>
    <s v="Male"/>
    <s v="92196 Tenth Drive"/>
    <n v="39.1"/>
    <n v="-77.55"/>
    <n v="44196"/>
    <n v="90104"/>
    <n v="85204"/>
    <n v="787"/>
    <n v="2"/>
    <d v="1905-07-15T00:00:00"/>
    <n v="6"/>
    <n v="12"/>
    <d v="2023-06-12T00:00:00"/>
    <x v="18"/>
  </r>
  <r>
    <n v="1497"/>
    <n v="55"/>
    <n v="64"/>
    <n v="1964"/>
    <n v="12"/>
    <s v="Female"/>
    <s v="292 Tenth Street"/>
    <n v="38.53"/>
    <n v="-121.44"/>
    <n v="17435"/>
    <n v="35553"/>
    <n v="76077"/>
    <n v="623"/>
    <n v="1"/>
    <d v="1905-07-15T00:00:00"/>
    <n v="6"/>
    <n v="9"/>
    <d v="2023-06-09T00:00:00"/>
    <x v="18"/>
  </r>
  <r>
    <n v="1047"/>
    <n v="26"/>
    <n v="67"/>
    <n v="1994"/>
    <n v="2"/>
    <s v="Male"/>
    <s v="225 Ocean View Avenue"/>
    <n v="37.549999999999997"/>
    <n v="-77.459999999999994"/>
    <n v="26269"/>
    <n v="53554"/>
    <n v="119852"/>
    <n v="689"/>
    <n v="2"/>
    <d v="1905-07-14T00:00:00"/>
    <n v="2"/>
    <n v="28"/>
    <d v="2022-02-28T00:00:00"/>
    <x v="30"/>
  </r>
  <r>
    <n v="0"/>
    <n v="33"/>
    <n v="69"/>
    <n v="1986"/>
    <n v="3"/>
    <s v="Male"/>
    <s v="858 Plum Avenue"/>
    <n v="43.59"/>
    <n v="-70.33"/>
    <n v="29237"/>
    <n v="59613"/>
    <n v="36199"/>
    <n v="763"/>
    <n v="4"/>
    <d v="1905-07-15T00:00:00"/>
    <n v="4"/>
    <n v="20"/>
    <d v="2023-04-20T00:00:00"/>
    <x v="0"/>
  </r>
  <r>
    <n v="351"/>
    <n v="91"/>
    <n v="70"/>
    <n v="1928"/>
    <n v="9"/>
    <s v="Female"/>
    <s v="984 Little Creek Lane"/>
    <n v="40.770000000000003"/>
    <n v="-73.84"/>
    <n v="13810"/>
    <n v="17150"/>
    <n v="375"/>
    <n v="807"/>
    <n v="6"/>
    <d v="1905-07-15T00:00:00"/>
    <n v="7"/>
    <n v="15"/>
    <d v="2023-07-15T00:00:00"/>
    <x v="27"/>
  </r>
  <r>
    <n v="1797"/>
    <n v="67"/>
    <n v="65"/>
    <n v="1952"/>
    <n v="11"/>
    <s v="Male"/>
    <s v="391 Martin Luther King Boulevard"/>
    <n v="37.71"/>
    <n v="-122.16"/>
    <n v="24971"/>
    <n v="30962"/>
    <n v="15336"/>
    <n v="743"/>
    <n v="5"/>
    <d v="1905-07-13T00:00:00"/>
    <n v="1"/>
    <n v="18"/>
    <d v="2021-01-18T00:00:00"/>
    <x v="6"/>
  </r>
  <r>
    <n v="1386"/>
    <n v="59"/>
    <n v="62"/>
    <n v="1960"/>
    <n v="6"/>
    <s v="Male"/>
    <s v="485 Birch Boulevard"/>
    <n v="41.39"/>
    <n v="-84.12"/>
    <n v="18600"/>
    <n v="37927"/>
    <n v="79299"/>
    <n v="712"/>
    <n v="1"/>
    <d v="1905-07-15T00:00:00"/>
    <n v="4"/>
    <n v="15"/>
    <d v="2023-04-15T00:00:00"/>
    <x v="0"/>
  </r>
  <r>
    <n v="1122"/>
    <n v="33"/>
    <n v="66"/>
    <n v="1986"/>
    <n v="11"/>
    <s v="Female"/>
    <s v="776 Bayview Avenue"/>
    <n v="40.840000000000003"/>
    <n v="-73.28"/>
    <n v="34188"/>
    <n v="69706"/>
    <n v="97070"/>
    <n v="785"/>
    <n v="2"/>
    <d v="1905-07-15T00:00:00"/>
    <n v="6"/>
    <n v="13"/>
    <d v="2023-06-13T00:00:00"/>
    <x v="18"/>
  </r>
  <r>
    <n v="255"/>
    <n v="18"/>
    <n v="57"/>
    <n v="2001"/>
    <n v="8"/>
    <s v="Female"/>
    <s v="8026 East Drive"/>
    <n v="29.79"/>
    <n v="-95.82"/>
    <n v="21214"/>
    <n v="43253"/>
    <n v="56323"/>
    <n v="718"/>
    <n v="1"/>
    <d v="1905-07-13T00:00:00"/>
    <n v="9"/>
    <n v="13"/>
    <d v="2021-09-13T00:00:00"/>
    <x v="16"/>
  </r>
  <r>
    <n v="765"/>
    <n v="18"/>
    <n v="68"/>
    <n v="2002"/>
    <n v="2"/>
    <s v="Male"/>
    <s v="188 Ninth Boulevard"/>
    <n v="37.78"/>
    <n v="-90.42"/>
    <n v="17707"/>
    <n v="36101"/>
    <n v="46425"/>
    <n v="778"/>
    <n v="2"/>
    <d v="1905-07-15T00:00:00"/>
    <n v="12"/>
    <n v="18"/>
    <d v="2023-12-18T00:00:00"/>
    <x v="1"/>
  </r>
  <r>
    <n v="703"/>
    <n v="53"/>
    <n v="66"/>
    <n v="1966"/>
    <n v="11"/>
    <s v="Female"/>
    <s v="864 Jefferson Drive"/>
    <n v="30.23"/>
    <n v="-92.19"/>
    <n v="19798"/>
    <n v="40363"/>
    <n v="111112"/>
    <n v="711"/>
    <n v="4"/>
    <d v="1905-07-14T00:00:00"/>
    <n v="10"/>
    <n v="10"/>
    <d v="2022-10-10T00:00:00"/>
    <x v="15"/>
  </r>
  <r>
    <n v="1919"/>
    <n v="83"/>
    <n v="59"/>
    <n v="1936"/>
    <n v="11"/>
    <s v="Male"/>
    <s v="7994 Maple Lane"/>
    <n v="40.950000000000003"/>
    <n v="-72.19"/>
    <n v="37846"/>
    <n v="80493"/>
    <n v="2027"/>
    <n v="610"/>
    <n v="5"/>
    <d v="1905-07-13T00:00:00"/>
    <n v="8"/>
    <n v="21"/>
    <d v="2021-08-21T00:00:00"/>
    <x v="23"/>
  </r>
  <r>
    <n v="791"/>
    <n v="78"/>
    <n v="57"/>
    <n v="1941"/>
    <n v="11"/>
    <s v="Female"/>
    <s v="939 Mill Street"/>
    <n v="33.979999999999997"/>
    <n v="-117.65"/>
    <n v="22682"/>
    <n v="39263"/>
    <n v="24246"/>
    <n v="645"/>
    <n v="4"/>
    <d v="1905-07-14T00:00:00"/>
    <n v="11"/>
    <n v="19"/>
    <d v="2022-11-19T00:00:00"/>
    <x v="17"/>
  </r>
  <r>
    <n v="199"/>
    <n v="67"/>
    <n v="67"/>
    <n v="1952"/>
    <n v="4"/>
    <s v="Female"/>
    <s v="7927 Plum Lane"/>
    <n v="33.1"/>
    <n v="-96.66"/>
    <n v="32580"/>
    <n v="78329"/>
    <n v="40161"/>
    <n v="720"/>
    <n v="3"/>
    <d v="1905-07-14T00:00:00"/>
    <n v="10"/>
    <n v="1"/>
    <d v="2022-10-01T00:00:00"/>
    <x v="15"/>
  </r>
  <r>
    <n v="282"/>
    <n v="42"/>
    <n v="66"/>
    <n v="1977"/>
    <n v="5"/>
    <s v="Male"/>
    <s v="260 Spruce Avenue"/>
    <n v="29.45"/>
    <n v="-98.5"/>
    <n v="12547"/>
    <n v="25585"/>
    <n v="59827"/>
    <n v="702"/>
    <n v="4"/>
    <d v="1905-07-14T00:00:00"/>
    <n v="3"/>
    <n v="8"/>
    <d v="2022-03-08T00:00:00"/>
    <x v="10"/>
  </r>
  <r>
    <n v="908"/>
    <n v="62"/>
    <n v="70"/>
    <n v="1957"/>
    <n v="8"/>
    <s v="Male"/>
    <s v="3776 Bayview Lane"/>
    <n v="35.69"/>
    <n v="-78.62"/>
    <n v="22685"/>
    <n v="46256"/>
    <n v="106753"/>
    <n v="650"/>
    <n v="3"/>
    <d v="1905-07-15T00:00:00"/>
    <n v="6"/>
    <n v="4"/>
    <d v="2023-06-04T00:00:00"/>
    <x v="18"/>
  </r>
  <r>
    <n v="880"/>
    <n v="28"/>
    <n v="65"/>
    <n v="1991"/>
    <n v="3"/>
    <s v="Male"/>
    <s v="231 Littlewood Avenue"/>
    <n v="48.95"/>
    <n v="-122.43"/>
    <n v="19301"/>
    <n v="39354"/>
    <n v="26700"/>
    <n v="685"/>
    <n v="2"/>
    <d v="1905-07-13T00:00:00"/>
    <n v="6"/>
    <n v="10"/>
    <d v="2021-06-10T00:00:00"/>
    <x v="11"/>
  </r>
  <r>
    <n v="770"/>
    <n v="35"/>
    <n v="66"/>
    <n v="1984"/>
    <n v="8"/>
    <s v="Male"/>
    <s v="33 Second Boulevard"/>
    <n v="33.04"/>
    <n v="-96.74"/>
    <n v="29793"/>
    <n v="60746"/>
    <n v="88165"/>
    <n v="706"/>
    <n v="4"/>
    <d v="1905-07-15T00:00:00"/>
    <n v="7"/>
    <n v="6"/>
    <d v="2023-07-06T00:00:00"/>
    <x v="27"/>
  </r>
  <r>
    <n v="1169"/>
    <n v="51"/>
    <n v="68"/>
    <n v="1968"/>
    <n v="11"/>
    <s v="Female"/>
    <s v="375 Hillside Drive"/>
    <n v="30.54"/>
    <n v="-97.64"/>
    <n v="30358"/>
    <n v="61901"/>
    <n v="29627"/>
    <n v="726"/>
    <n v="7"/>
    <d v="1905-07-14T00:00:00"/>
    <n v="11"/>
    <n v="26"/>
    <d v="2022-11-26T00:00:00"/>
    <x v="17"/>
  </r>
  <r>
    <n v="522"/>
    <n v="26"/>
    <n v="65"/>
    <n v="1994"/>
    <n v="2"/>
    <s v="Female"/>
    <s v="4726 Third Street"/>
    <n v="38.46"/>
    <n v="-85.95"/>
    <n v="21313"/>
    <n v="43454"/>
    <n v="79295"/>
    <n v="774"/>
    <n v="2"/>
    <d v="1905-07-15T00:00:00"/>
    <n v="7"/>
    <n v="12"/>
    <d v="2023-07-12T00:00:00"/>
    <x v="27"/>
  </r>
  <r>
    <n v="1736"/>
    <n v="43"/>
    <n v="67"/>
    <n v="1977"/>
    <n v="1"/>
    <s v="Male"/>
    <s v="2479 Valley Avenue"/>
    <n v="40.64"/>
    <n v="-73.94"/>
    <n v="22456"/>
    <n v="45789"/>
    <n v="94014"/>
    <n v="695"/>
    <n v="4"/>
    <d v="1905-07-14T00:00:00"/>
    <n v="3"/>
    <n v="28"/>
    <d v="2022-03-28T00:00:00"/>
    <x v="10"/>
  </r>
  <r>
    <n v="506"/>
    <n v="56"/>
    <n v="68"/>
    <n v="1964"/>
    <n v="1"/>
    <s v="Male"/>
    <s v="2742 El Camino Boulevard"/>
    <n v="42.71"/>
    <n v="-78.930000000000007"/>
    <n v="25916"/>
    <n v="52841"/>
    <n v="36288"/>
    <n v="733"/>
    <n v="5"/>
    <d v="1905-07-14T00:00:00"/>
    <n v="10"/>
    <n v="26"/>
    <d v="2022-10-26T00:00:00"/>
    <x v="15"/>
  </r>
  <r>
    <n v="131"/>
    <n v="23"/>
    <n v="75"/>
    <n v="1996"/>
    <n v="10"/>
    <s v="Female"/>
    <s v="5883 Sixth Street"/>
    <n v="34.22"/>
    <n v="-80.680000000000007"/>
    <n v="18494"/>
    <n v="37717"/>
    <n v="60367"/>
    <n v="688"/>
    <n v="3"/>
    <d v="1905-07-14T00:00:00"/>
    <n v="5"/>
    <n v="8"/>
    <d v="2022-05-08T00:00:00"/>
    <x v="3"/>
  </r>
  <r>
    <n v="76"/>
    <n v="22"/>
    <n v="63"/>
    <n v="1997"/>
    <n v="8"/>
    <s v="Female"/>
    <s v="3269 River Street"/>
    <n v="40.229999999999997"/>
    <n v="-83.37"/>
    <n v="25313"/>
    <n v="51613"/>
    <n v="62635"/>
    <n v="649"/>
    <n v="2"/>
    <d v="1905-07-13T00:00:00"/>
    <n v="6"/>
    <n v="5"/>
    <d v="2021-06-05T00:00:00"/>
    <x v="11"/>
  </r>
  <r>
    <n v="249"/>
    <n v="42"/>
    <n v="69"/>
    <n v="1977"/>
    <n v="9"/>
    <s v="Female"/>
    <s v="6777 First Drive"/>
    <n v="34.1"/>
    <n v="-117.38"/>
    <n v="14632"/>
    <n v="29835"/>
    <n v="46702"/>
    <n v="618"/>
    <n v="7"/>
    <d v="1905-07-14T00:00:00"/>
    <n v="2"/>
    <n v="11"/>
    <d v="2022-02-11T00:00:00"/>
    <x v="30"/>
  </r>
  <r>
    <n v="1279"/>
    <n v="78"/>
    <n v="65"/>
    <n v="1941"/>
    <n v="7"/>
    <s v="Male"/>
    <s v="22 East Avenue"/>
    <n v="42.47"/>
    <n v="-83.49"/>
    <n v="34259"/>
    <n v="62103"/>
    <n v="33545"/>
    <n v="509"/>
    <n v="4"/>
    <d v="1905-07-13T00:00:00"/>
    <n v="2"/>
    <n v="14"/>
    <d v="2021-02-14T00:00:00"/>
    <x v="7"/>
  </r>
  <r>
    <n v="1652"/>
    <n v="51"/>
    <n v="65"/>
    <n v="1969"/>
    <n v="2"/>
    <s v="Female"/>
    <s v="733 Maple Drive"/>
    <n v="38.950000000000003"/>
    <n v="-92.32"/>
    <n v="20966"/>
    <n v="42749"/>
    <n v="53471"/>
    <n v="728"/>
    <n v="4"/>
    <d v="1905-07-14T00:00:00"/>
    <n v="5"/>
    <n v="13"/>
    <d v="2022-05-13T00:00:00"/>
    <x v="3"/>
  </r>
  <r>
    <n v="739"/>
    <n v="38"/>
    <n v="64"/>
    <n v="1981"/>
    <n v="7"/>
    <s v="Female"/>
    <s v="6022 Mill Street"/>
    <n v="29.76"/>
    <n v="-95.38"/>
    <n v="33925"/>
    <n v="69171"/>
    <n v="102537"/>
    <n v="622"/>
    <n v="1"/>
    <d v="1905-07-14T00:00:00"/>
    <n v="8"/>
    <n v="13"/>
    <d v="2022-08-13T00:00:00"/>
    <x v="4"/>
  </r>
  <r>
    <n v="1475"/>
    <n v="98"/>
    <n v="60"/>
    <n v="1921"/>
    <n v="11"/>
    <s v="Female"/>
    <s v="412 Burns Drive"/>
    <n v="21.31"/>
    <n v="-158.01"/>
    <n v="22778"/>
    <n v="42306"/>
    <n v="472"/>
    <n v="725"/>
    <n v="5"/>
    <d v="1905-07-14T00:00:00"/>
    <n v="1"/>
    <n v="26"/>
    <d v="2022-01-26T00:00:00"/>
    <x v="32"/>
  </r>
  <r>
    <n v="1251"/>
    <n v="29"/>
    <n v="67"/>
    <n v="1990"/>
    <n v="10"/>
    <s v="Female"/>
    <s v="645 Tenth Boulevard"/>
    <n v="32.840000000000003"/>
    <n v="-116.88"/>
    <n v="20673"/>
    <n v="42150"/>
    <n v="39663"/>
    <n v="750"/>
    <n v="3"/>
    <d v="1905-07-14T00:00:00"/>
    <n v="7"/>
    <n v="12"/>
    <d v="2022-07-12T00:00:00"/>
    <x v="19"/>
  </r>
  <r>
    <n v="1119"/>
    <n v="23"/>
    <n v="63"/>
    <n v="1996"/>
    <n v="11"/>
    <s v="Female"/>
    <s v="994 Second Lane"/>
    <n v="38.83"/>
    <n v="-76.92"/>
    <n v="23340"/>
    <n v="47589"/>
    <n v="114020"/>
    <n v="763"/>
    <n v="4"/>
    <d v="1905-07-14T00:00:00"/>
    <n v="12"/>
    <n v="24"/>
    <d v="2022-12-24T00:00:00"/>
    <x v="33"/>
  </r>
  <r>
    <n v="592"/>
    <n v="68"/>
    <n v="65"/>
    <n v="1952"/>
    <n v="2"/>
    <s v="Male"/>
    <s v="69 Spruce Avenue"/>
    <n v="35.32"/>
    <n v="-82.46"/>
    <n v="13634"/>
    <n v="23993"/>
    <n v="2573"/>
    <n v="714"/>
    <n v="5"/>
    <d v="1905-07-14T00:00:00"/>
    <n v="2"/>
    <n v="7"/>
    <d v="2022-02-07T00:00:00"/>
    <x v="30"/>
  </r>
  <r>
    <n v="692"/>
    <n v="52"/>
    <n v="65"/>
    <n v="1967"/>
    <n v="8"/>
    <s v="Female"/>
    <s v="23 Sussex Lane"/>
    <n v="42.92"/>
    <n v="-82.88"/>
    <n v="20942"/>
    <n v="42701"/>
    <n v="53696"/>
    <n v="701"/>
    <n v="4"/>
    <d v="1905-07-15T00:00:00"/>
    <n v="1"/>
    <n v="19"/>
    <d v="2023-01-19T00:00:00"/>
    <x v="28"/>
  </r>
  <r>
    <n v="1065"/>
    <n v="41"/>
    <n v="69"/>
    <n v="1978"/>
    <n v="8"/>
    <s v="Female"/>
    <s v="6157 Washington Drive"/>
    <n v="33.450000000000003"/>
    <n v="-117.66"/>
    <n v="27622"/>
    <n v="56320"/>
    <n v="84614"/>
    <n v="792"/>
    <n v="3"/>
    <d v="1905-07-15T00:00:00"/>
    <n v="12"/>
    <n v="10"/>
    <d v="2023-12-10T00:00:00"/>
    <x v="1"/>
  </r>
  <r>
    <n v="1764"/>
    <n v="59"/>
    <n v="68"/>
    <n v="1960"/>
    <n v="6"/>
    <s v="Male"/>
    <s v="4728 George Drive"/>
    <n v="42.96"/>
    <n v="-85.65"/>
    <n v="15472"/>
    <n v="31550"/>
    <n v="26738"/>
    <n v="710"/>
    <n v="3"/>
    <d v="1905-07-13T00:00:00"/>
    <n v="8"/>
    <n v="24"/>
    <d v="2021-08-24T00:00:00"/>
    <x v="23"/>
  </r>
  <r>
    <n v="1830"/>
    <n v="56"/>
    <n v="75"/>
    <n v="1963"/>
    <n v="9"/>
    <s v="Male"/>
    <s v="1184 Essex Lane"/>
    <n v="35.049999999999997"/>
    <n v="-83.19"/>
    <n v="15899"/>
    <n v="32418"/>
    <n v="84507"/>
    <n v="758"/>
    <n v="4"/>
    <d v="1905-07-13T00:00:00"/>
    <n v="5"/>
    <n v="10"/>
    <d v="2021-05-10T00:00:00"/>
    <x v="9"/>
  </r>
  <r>
    <n v="157"/>
    <n v="47"/>
    <n v="65"/>
    <n v="1972"/>
    <n v="10"/>
    <s v="Male"/>
    <s v="6232 Second Avenue"/>
    <n v="33.83"/>
    <n v="-117.2"/>
    <n v="16109"/>
    <n v="32847"/>
    <n v="3230"/>
    <n v="785"/>
    <n v="3"/>
    <d v="1905-07-14T00:00:00"/>
    <n v="10"/>
    <n v="5"/>
    <d v="2022-10-05T00:00:00"/>
    <x v="15"/>
  </r>
  <r>
    <n v="676"/>
    <n v="40"/>
    <n v="65"/>
    <n v="1980"/>
    <n v="2"/>
    <s v="Male"/>
    <s v="663 Third Drive"/>
    <n v="33.090000000000003"/>
    <n v="-96.88"/>
    <n v="31905"/>
    <n v="65053"/>
    <n v="83571"/>
    <n v="775"/>
    <n v="2"/>
    <d v="1905-07-13T00:00:00"/>
    <n v="1"/>
    <n v="1"/>
    <d v="2021-01-01T00:00:00"/>
    <x v="6"/>
  </r>
  <r>
    <n v="1481"/>
    <n v="72"/>
    <n v="65"/>
    <n v="1947"/>
    <n v="6"/>
    <s v="Male"/>
    <s v="527 Federal Avenue"/>
    <n v="37.78"/>
    <n v="-121.99"/>
    <n v="0"/>
    <n v="2422"/>
    <n v="810"/>
    <n v="632"/>
    <n v="2"/>
    <d v="1905-07-13T00:00:00"/>
    <n v="7"/>
    <n v="16"/>
    <d v="2021-07-16T00:00:00"/>
    <x v="14"/>
  </r>
  <r>
    <n v="1902"/>
    <n v="36"/>
    <n v="68"/>
    <n v="1984"/>
    <n v="2"/>
    <s v="Female"/>
    <s v="4350 Valley Boulevard"/>
    <n v="39.74"/>
    <n v="-81.510000000000005"/>
    <n v="15950"/>
    <n v="32522"/>
    <n v="28260"/>
    <n v="769"/>
    <n v="2"/>
    <d v="1905-07-14T00:00:00"/>
    <n v="8"/>
    <n v="16"/>
    <d v="2022-08-16T00:00:00"/>
    <x v="4"/>
  </r>
  <r>
    <n v="123"/>
    <n v="43"/>
    <n v="66"/>
    <n v="1976"/>
    <n v="9"/>
    <s v="Female"/>
    <s v="5180 Burns Boulevard"/>
    <n v="33.24"/>
    <n v="-84.27"/>
    <n v="17811"/>
    <n v="36315"/>
    <n v="0"/>
    <n v="824"/>
    <n v="3"/>
    <d v="1905-07-15T00:00:00"/>
    <n v="11"/>
    <n v="19"/>
    <d v="2023-11-19T00:00:00"/>
    <x v="21"/>
  </r>
  <r>
    <n v="1995"/>
    <n v="64"/>
    <n v="62"/>
    <n v="1955"/>
    <n v="7"/>
    <s v="Female"/>
    <s v="28 First Lane"/>
    <n v="39.92"/>
    <n v="-77.709999999999994"/>
    <n v="20943"/>
    <n v="39206"/>
    <n v="9219"/>
    <n v="605"/>
    <n v="4"/>
    <d v="1905-07-13T00:00:00"/>
    <n v="10"/>
    <n v="28"/>
    <d v="2021-10-28T00:00:00"/>
    <x v="24"/>
  </r>
  <r>
    <n v="1688"/>
    <n v="27"/>
    <n v="66"/>
    <n v="1992"/>
    <n v="7"/>
    <s v="Female"/>
    <s v="8555 Eighth Avenue"/>
    <n v="37.159999999999997"/>
    <n v="-81.5"/>
    <n v="16501"/>
    <n v="33641"/>
    <n v="40696"/>
    <n v="743"/>
    <n v="1"/>
    <d v="1905-07-13T00:00:00"/>
    <n v="10"/>
    <n v="21"/>
    <d v="2021-10-21T00:00:00"/>
    <x v="24"/>
  </r>
  <r>
    <n v="1895"/>
    <n v="56"/>
    <n v="65"/>
    <n v="1963"/>
    <n v="3"/>
    <s v="Female"/>
    <s v="900 Littlewood Street"/>
    <n v="39.75"/>
    <n v="-74.22"/>
    <n v="20034"/>
    <n v="40848"/>
    <n v="146608"/>
    <n v="706"/>
    <n v="2"/>
    <d v="1905-07-14T00:00:00"/>
    <n v="3"/>
    <n v="13"/>
    <d v="2022-03-13T00:00:00"/>
    <x v="10"/>
  </r>
  <r>
    <n v="1891"/>
    <n v="47"/>
    <n v="66"/>
    <n v="1973"/>
    <n v="2"/>
    <s v="Female"/>
    <s v="96 Jefferson Street"/>
    <n v="29.19"/>
    <n v="-81.05"/>
    <n v="16733"/>
    <n v="34112"/>
    <n v="39842"/>
    <n v="725"/>
    <n v="4"/>
    <d v="1905-07-14T00:00:00"/>
    <n v="10"/>
    <n v="4"/>
    <d v="2022-10-04T00:00:00"/>
    <x v="15"/>
  </r>
  <r>
    <n v="453"/>
    <n v="26"/>
    <n v="67"/>
    <n v="1994"/>
    <n v="2"/>
    <s v="Female"/>
    <s v="682 Martin Luther King Avenue"/>
    <n v="32.79"/>
    <n v="-96.76"/>
    <n v="63159"/>
    <n v="128775"/>
    <n v="232506"/>
    <n v="655"/>
    <n v="1"/>
    <d v="1905-07-15T00:00:00"/>
    <n v="8"/>
    <n v="27"/>
    <d v="2023-08-27T00:00:00"/>
    <x v="25"/>
  </r>
  <r>
    <n v="341"/>
    <n v="50"/>
    <n v="66"/>
    <n v="1969"/>
    <n v="10"/>
    <s v="Male"/>
    <s v="517 Eighth Drive"/>
    <n v="40.869999999999997"/>
    <n v="-73.400000000000006"/>
    <n v="51032"/>
    <n v="104045"/>
    <n v="0"/>
    <n v="734"/>
    <n v="3"/>
    <d v="1905-07-14T00:00:00"/>
    <n v="2"/>
    <n v="1"/>
    <d v="2022-02-01T00:00:00"/>
    <x v="30"/>
  </r>
  <r>
    <n v="1571"/>
    <n v="58"/>
    <n v="66"/>
    <n v="1961"/>
    <n v="6"/>
    <s v="Female"/>
    <s v="385 Jefferson Avenue"/>
    <n v="36.29"/>
    <n v="-86.6"/>
    <n v="25166"/>
    <n v="51316"/>
    <n v="0"/>
    <n v="759"/>
    <n v="6"/>
    <d v="1905-07-13T00:00:00"/>
    <n v="8"/>
    <n v="26"/>
    <d v="2021-08-26T00:00:00"/>
    <x v="23"/>
  </r>
  <r>
    <n v="1615"/>
    <n v="66"/>
    <n v="59"/>
    <n v="1954"/>
    <n v="1"/>
    <s v="Female"/>
    <s v="1105 Second Drive"/>
    <n v="42.31"/>
    <n v="-83.21"/>
    <n v="24561"/>
    <n v="48690"/>
    <n v="36262"/>
    <n v="701"/>
    <n v="6"/>
    <d v="1905-07-14T00:00:00"/>
    <n v="1"/>
    <n v="13"/>
    <d v="2022-01-13T00:00:00"/>
    <x v="32"/>
  </r>
  <r>
    <n v="1647"/>
    <n v="18"/>
    <n v="65"/>
    <n v="2002"/>
    <n v="2"/>
    <s v="Female"/>
    <s v="1358 Plum Avenue"/>
    <n v="41.31"/>
    <n v="-79.38"/>
    <n v="17321"/>
    <n v="35311"/>
    <n v="44783"/>
    <n v="684"/>
    <n v="5"/>
    <d v="1905-07-13T00:00:00"/>
    <n v="7"/>
    <n v="12"/>
    <d v="2021-07-12T00:00:00"/>
    <x v="14"/>
  </r>
  <r>
    <n v="680"/>
    <n v="42"/>
    <n v="63"/>
    <n v="1977"/>
    <n v="8"/>
    <s v="Female"/>
    <s v="800 Madison Street"/>
    <n v="28.5"/>
    <n v="-81.37"/>
    <n v="13414"/>
    <n v="27354"/>
    <n v="42226"/>
    <n v="799"/>
    <n v="1"/>
    <d v="1905-07-15T00:00:00"/>
    <n v="7"/>
    <n v="2"/>
    <d v="2023-07-02T00:00:00"/>
    <x v="27"/>
  </r>
  <r>
    <n v="52"/>
    <n v="56"/>
    <n v="66"/>
    <n v="1963"/>
    <n v="4"/>
    <s v="Female"/>
    <s v="13 Rose Boulevard"/>
    <n v="41.56"/>
    <n v="-73.59"/>
    <n v="31288"/>
    <n v="63796"/>
    <n v="82173"/>
    <n v="730"/>
    <n v="3"/>
    <d v="1905-07-15T00:00:00"/>
    <n v="1"/>
    <n v="19"/>
    <d v="2023-01-19T00:00:00"/>
    <x v="28"/>
  </r>
  <r>
    <n v="1387"/>
    <n v="28"/>
    <n v="65"/>
    <n v="1991"/>
    <n v="5"/>
    <s v="Male"/>
    <s v="104 First Boulevard"/>
    <n v="35.72"/>
    <n v="-78.84"/>
    <n v="32485"/>
    <n v="66237"/>
    <n v="146680"/>
    <n v="785"/>
    <n v="1"/>
    <d v="1905-07-13T00:00:00"/>
    <n v="7"/>
    <n v="5"/>
    <d v="2021-07-05T00:00:00"/>
    <x v="14"/>
  </r>
  <r>
    <n v="1034"/>
    <n v="58"/>
    <n v="66"/>
    <n v="1961"/>
    <n v="7"/>
    <s v="Female"/>
    <s v="427 Essex Lane"/>
    <n v="35.119999999999997"/>
    <n v="-80.709999999999994"/>
    <n v="27254"/>
    <n v="55569"/>
    <n v="76181"/>
    <n v="698"/>
    <n v="6"/>
    <d v="1905-07-14T00:00:00"/>
    <n v="2"/>
    <n v="21"/>
    <d v="2022-02-21T00:00:00"/>
    <x v="30"/>
  </r>
  <r>
    <n v="677"/>
    <n v="40"/>
    <n v="65"/>
    <n v="1979"/>
    <n v="5"/>
    <s v="Male"/>
    <s v="855 Sussex Avenue"/>
    <n v="44.94"/>
    <n v="-93.1"/>
    <n v="32972"/>
    <n v="67226"/>
    <n v="128174"/>
    <n v="729"/>
    <n v="3"/>
    <d v="1905-07-13T00:00:00"/>
    <n v="7"/>
    <n v="24"/>
    <d v="2021-07-24T00:00:00"/>
    <x v="14"/>
  </r>
  <r>
    <n v="440"/>
    <n v="43"/>
    <n v="50"/>
    <n v="1976"/>
    <n v="11"/>
    <s v="Female"/>
    <s v="689 Valley Stream Lane"/>
    <n v="42.67"/>
    <n v="-70.98"/>
    <n v="52066"/>
    <n v="106159"/>
    <n v="144773"/>
    <n v="703"/>
    <n v="5"/>
    <d v="1905-07-13T00:00:00"/>
    <n v="10"/>
    <n v="21"/>
    <d v="2021-10-21T00:00:00"/>
    <x v="24"/>
  </r>
  <r>
    <n v="338"/>
    <n v="68"/>
    <n v="72"/>
    <n v="1951"/>
    <n v="8"/>
    <s v="Female"/>
    <s v="222 Lafayette Lane"/>
    <n v="42.83"/>
    <n v="-78.63"/>
    <n v="24651"/>
    <n v="50258"/>
    <n v="0"/>
    <n v="686"/>
    <n v="3"/>
    <d v="1905-07-13T00:00:00"/>
    <n v="12"/>
    <n v="18"/>
    <d v="2021-12-18T00:00:00"/>
    <x v="12"/>
  </r>
  <r>
    <n v="1120"/>
    <n v="44"/>
    <n v="69"/>
    <n v="1975"/>
    <n v="5"/>
    <s v="Female"/>
    <s v="4868 Lake Lane"/>
    <n v="33.72"/>
    <n v="-118"/>
    <n v="26966"/>
    <n v="54981"/>
    <n v="121701"/>
    <n v="737"/>
    <n v="1"/>
    <d v="1905-07-15T00:00:00"/>
    <n v="7"/>
    <n v="3"/>
    <d v="2023-07-03T00:00:00"/>
    <x v="27"/>
  </r>
  <r>
    <n v="1127"/>
    <n v="59"/>
    <n v="70"/>
    <n v="1960"/>
    <n v="8"/>
    <s v="Male"/>
    <s v="60396 Elm Street"/>
    <n v="26.14"/>
    <n v="-81.790000000000006"/>
    <n v="17455"/>
    <n v="35590"/>
    <n v="92603"/>
    <n v="720"/>
    <n v="4"/>
    <d v="1905-07-14T00:00:00"/>
    <n v="4"/>
    <n v="18"/>
    <d v="2022-04-18T00:00:00"/>
    <x v="35"/>
  </r>
  <r>
    <n v="1662"/>
    <n v="41"/>
    <n v="67"/>
    <n v="1978"/>
    <n v="5"/>
    <s v="Male"/>
    <s v="469 Pine Street"/>
    <n v="38.53"/>
    <n v="-90"/>
    <n v="24509"/>
    <n v="49967"/>
    <n v="58582"/>
    <n v="712"/>
    <n v="4"/>
    <d v="1905-07-15T00:00:00"/>
    <n v="4"/>
    <n v="11"/>
    <d v="2023-04-11T00:00:00"/>
    <x v="0"/>
  </r>
  <r>
    <n v="1462"/>
    <n v="30"/>
    <n v="63"/>
    <n v="1989"/>
    <n v="7"/>
    <s v="Female"/>
    <s v="4788 Jefferson Boulevard"/>
    <n v="44.1"/>
    <n v="-122.8"/>
    <n v="18446"/>
    <n v="37610"/>
    <n v="64933"/>
    <n v="586"/>
    <n v="1"/>
    <d v="1905-07-13T00:00:00"/>
    <n v="2"/>
    <n v="8"/>
    <d v="2021-02-08T00:00:00"/>
    <x v="7"/>
  </r>
  <r>
    <n v="1848"/>
    <n v="31"/>
    <n v="66"/>
    <n v="1988"/>
    <n v="11"/>
    <s v="Female"/>
    <s v="4947 Sussex Boulevard"/>
    <n v="40.1"/>
    <n v="-74.930000000000007"/>
    <n v="24817"/>
    <n v="50599"/>
    <n v="83732"/>
    <n v="791"/>
    <n v="2"/>
    <d v="1905-07-13T00:00:00"/>
    <n v="8"/>
    <n v="24"/>
    <d v="2021-08-24T00:00:00"/>
    <x v="23"/>
  </r>
  <r>
    <n v="1444"/>
    <n v="64"/>
    <n v="67"/>
    <n v="1955"/>
    <n v="10"/>
    <s v="Male"/>
    <s v="8999 Washington Drive"/>
    <n v="40.630000000000003"/>
    <n v="-73.63"/>
    <n v="32805"/>
    <n v="66885"/>
    <n v="144703"/>
    <n v="698"/>
    <n v="7"/>
    <d v="1905-07-14T00:00:00"/>
    <n v="10"/>
    <n v="1"/>
    <d v="2022-10-01T00:00:00"/>
    <x v="15"/>
  </r>
  <r>
    <n v="45"/>
    <n v="61"/>
    <n v="67"/>
    <n v="1959"/>
    <n v="1"/>
    <s v="Female"/>
    <s v="9473 Mill Street"/>
    <n v="40.86"/>
    <n v="-74.150000000000006"/>
    <n v="31281"/>
    <n v="63781"/>
    <n v="111808"/>
    <n v="654"/>
    <n v="1"/>
    <d v="1905-07-13T00:00:00"/>
    <n v="10"/>
    <n v="2"/>
    <d v="2021-10-02T00:00:00"/>
    <x v="24"/>
  </r>
  <r>
    <n v="1102"/>
    <n v="49"/>
    <n v="65"/>
    <n v="1970"/>
    <n v="7"/>
    <s v="Female"/>
    <s v="836 Bayview Avenue"/>
    <n v="36.119999999999997"/>
    <n v="-95.91"/>
    <n v="46461"/>
    <n v="94733"/>
    <n v="0"/>
    <n v="707"/>
    <n v="5"/>
    <d v="1905-07-13T00:00:00"/>
    <n v="2"/>
    <n v="12"/>
    <d v="2021-02-12T00:00:00"/>
    <x v="7"/>
  </r>
  <r>
    <n v="1636"/>
    <n v="49"/>
    <n v="66"/>
    <n v="1970"/>
    <n v="5"/>
    <s v="Male"/>
    <s v="4882 Mountain View Lane"/>
    <n v="39.090000000000003"/>
    <n v="-94.58"/>
    <n v="12064"/>
    <n v="24598"/>
    <n v="23019"/>
    <n v="695"/>
    <n v="4"/>
    <d v="1905-07-14T00:00:00"/>
    <n v="11"/>
    <n v="13"/>
    <d v="2022-11-13T00:00:00"/>
    <x v="17"/>
  </r>
  <r>
    <n v="502"/>
    <n v="46"/>
    <n v="66"/>
    <n v="1974"/>
    <n v="1"/>
    <s v="Male"/>
    <s v="434 Bayview Avenue"/>
    <n v="40.93"/>
    <n v="-79.59"/>
    <n v="17870"/>
    <n v="36440"/>
    <n v="30574"/>
    <n v="745"/>
    <n v="2"/>
    <d v="1905-07-14T00:00:00"/>
    <n v="8"/>
    <n v="18"/>
    <d v="2022-08-18T00:00:00"/>
    <x v="4"/>
  </r>
  <r>
    <n v="1630"/>
    <n v="24"/>
    <n v="65"/>
    <n v="1996"/>
    <n v="1"/>
    <s v="Male"/>
    <s v="716 Bayview Avenue"/>
    <n v="36.11"/>
    <n v="-80.81"/>
    <n v="15545"/>
    <n v="31693"/>
    <n v="98206"/>
    <n v="719"/>
    <n v="1"/>
    <d v="1905-07-15T00:00:00"/>
    <n v="1"/>
    <n v="5"/>
    <d v="2023-01-05T00:00:00"/>
    <x v="28"/>
  </r>
  <r>
    <n v="266"/>
    <n v="19"/>
    <n v="65"/>
    <n v="2000"/>
    <n v="3"/>
    <s v="Female"/>
    <s v="39 Park Lane"/>
    <n v="34.020000000000003"/>
    <n v="-118.15"/>
    <n v="13485"/>
    <n v="27494"/>
    <n v="26097"/>
    <n v="724"/>
    <n v="1"/>
    <d v="1905-07-14T00:00:00"/>
    <n v="4"/>
    <n v="11"/>
    <d v="2022-04-11T00:00:00"/>
    <x v="35"/>
  </r>
  <r>
    <n v="5"/>
    <n v="65"/>
    <n v="65"/>
    <n v="1955"/>
    <n v="2"/>
    <s v="Male"/>
    <s v="1032 Second Lane"/>
    <n v="42.95"/>
    <n v="-77.13"/>
    <n v="19095"/>
    <n v="20614"/>
    <n v="14042"/>
    <n v="711"/>
    <n v="2"/>
    <d v="1905-07-15T00:00:00"/>
    <n v="6"/>
    <n v="16"/>
    <d v="2023-06-16T00:00:00"/>
    <x v="18"/>
  </r>
  <r>
    <n v="1712"/>
    <n v="82"/>
    <n v="65"/>
    <n v="1938"/>
    <n v="1"/>
    <s v="Female"/>
    <s v="1437 Madison Lane"/>
    <n v="32.79"/>
    <n v="-96.76"/>
    <n v="27814"/>
    <n v="66999"/>
    <n v="3140"/>
    <n v="730"/>
    <n v="5"/>
    <d v="1905-07-15T00:00:00"/>
    <n v="11"/>
    <n v="1"/>
    <d v="2023-11-01T00:00:00"/>
    <x v="21"/>
  </r>
  <r>
    <n v="1360"/>
    <n v="41"/>
    <n v="61"/>
    <n v="1978"/>
    <n v="4"/>
    <s v="Male"/>
    <s v="4693 Elm Lane"/>
    <n v="30.75"/>
    <n v="-86.57"/>
    <n v="19066"/>
    <n v="38874"/>
    <n v="64474"/>
    <n v="672"/>
    <n v="3"/>
    <d v="1905-07-13T00:00:00"/>
    <n v="7"/>
    <n v="12"/>
    <d v="2021-07-12T00:00:00"/>
    <x v="14"/>
  </r>
  <r>
    <n v="1013"/>
    <n v="25"/>
    <n v="69"/>
    <n v="1995"/>
    <n v="1"/>
    <s v="Female"/>
    <s v="834 Elm Avenue"/>
    <n v="38.99"/>
    <n v="-105.05"/>
    <n v="23550"/>
    <n v="48017"/>
    <n v="95549"/>
    <n v="711"/>
    <n v="1"/>
    <d v="1905-07-15T00:00:00"/>
    <n v="5"/>
    <n v="10"/>
    <d v="2023-05-10T00:00:00"/>
    <x v="22"/>
  </r>
  <r>
    <n v="993"/>
    <n v="47"/>
    <n v="64"/>
    <n v="1972"/>
    <n v="8"/>
    <s v="Female"/>
    <s v="5647 Burns Boulevard"/>
    <n v="29.43"/>
    <n v="-90.3"/>
    <n v="21966"/>
    <n v="44789"/>
    <n v="94789"/>
    <n v="638"/>
    <n v="1"/>
    <d v="1905-07-13T00:00:00"/>
    <n v="1"/>
    <n v="26"/>
    <d v="2021-01-26T00:00:00"/>
    <x v="6"/>
  </r>
  <r>
    <n v="642"/>
    <n v="35"/>
    <n v="62"/>
    <n v="1984"/>
    <n v="5"/>
    <s v="Female"/>
    <s v="96 Ninth Drive"/>
    <n v="33.11"/>
    <n v="-94.16"/>
    <n v="16746"/>
    <n v="34143"/>
    <n v="49839"/>
    <n v="648"/>
    <n v="4"/>
    <d v="1905-07-15T00:00:00"/>
    <n v="2"/>
    <n v="25"/>
    <d v="2023-02-25T00:00:00"/>
    <x v="13"/>
  </r>
  <r>
    <n v="1871"/>
    <n v="83"/>
    <n v="65"/>
    <n v="1936"/>
    <n v="7"/>
    <s v="Male"/>
    <s v="3241 Park Lane"/>
    <n v="35.11"/>
    <n v="-106.62"/>
    <n v="15385"/>
    <n v="16611"/>
    <n v="1797"/>
    <n v="696"/>
    <n v="5"/>
    <d v="1905-07-14T00:00:00"/>
    <n v="7"/>
    <n v="13"/>
    <d v="2022-07-13T00:00:00"/>
    <x v="19"/>
  </r>
  <r>
    <n v="1721"/>
    <n v="36"/>
    <n v="68"/>
    <n v="1983"/>
    <n v="3"/>
    <s v="Female"/>
    <s v="620 River Boulevard"/>
    <n v="46.11"/>
    <n v="-118.3"/>
    <n v="18880"/>
    <n v="38496"/>
    <n v="64688"/>
    <n v="642"/>
    <n v="2"/>
    <d v="1905-07-15T00:00:00"/>
    <n v="12"/>
    <n v="6"/>
    <d v="2023-12-06T00:00:00"/>
    <x v="1"/>
  </r>
  <r>
    <n v="868"/>
    <n v="78"/>
    <n v="64"/>
    <n v="1941"/>
    <n v="11"/>
    <s v="Male"/>
    <s v="5004 Lake Street"/>
    <n v="35.46"/>
    <n v="-97.51"/>
    <n v="16016"/>
    <n v="31046"/>
    <n v="11436"/>
    <n v="706"/>
    <n v="6"/>
    <d v="1905-07-13T00:00:00"/>
    <n v="5"/>
    <n v="4"/>
    <d v="2021-05-04T00:00:00"/>
    <x v="9"/>
  </r>
  <r>
    <n v="1517"/>
    <n v="37"/>
    <n v="71"/>
    <n v="1982"/>
    <n v="3"/>
    <s v="Male"/>
    <s v="7954 Wessex Boulevard"/>
    <n v="38.9"/>
    <n v="-77.260000000000005"/>
    <n v="60593"/>
    <n v="123540"/>
    <n v="236393"/>
    <n v="764"/>
    <n v="4"/>
    <d v="1905-07-15T00:00:00"/>
    <n v="4"/>
    <n v="22"/>
    <d v="2023-04-22T00:00:00"/>
    <x v="0"/>
  </r>
  <r>
    <n v="364"/>
    <n v="65"/>
    <n v="65"/>
    <n v="1954"/>
    <n v="5"/>
    <s v="Female"/>
    <s v="9052 River Lane"/>
    <n v="35.79"/>
    <n v="-83.97"/>
    <n v="18273"/>
    <n v="39809"/>
    <n v="0"/>
    <n v="775"/>
    <n v="4"/>
    <d v="1905-07-14T00:00:00"/>
    <n v="8"/>
    <n v="24"/>
    <d v="2022-08-24T00:00:00"/>
    <x v="4"/>
  </r>
  <r>
    <n v="686"/>
    <n v="64"/>
    <n v="65"/>
    <n v="1956"/>
    <n v="1"/>
    <s v="Male"/>
    <s v="25521 First Street"/>
    <n v="32.53"/>
    <n v="-82.92"/>
    <n v="16958"/>
    <n v="34576"/>
    <n v="81087"/>
    <n v="683"/>
    <n v="1"/>
    <d v="1905-07-14T00:00:00"/>
    <n v="3"/>
    <n v="8"/>
    <d v="2022-03-08T00:00:00"/>
    <x v="10"/>
  </r>
  <r>
    <n v="696"/>
    <n v="74"/>
    <n v="67"/>
    <n v="1945"/>
    <n v="7"/>
    <s v="Female"/>
    <s v="5064 North Lane"/>
    <n v="40.630000000000003"/>
    <n v="-73.72"/>
    <n v="45685"/>
    <n v="110570"/>
    <n v="5700"/>
    <n v="766"/>
    <n v="8"/>
    <d v="1905-07-15T00:00:00"/>
    <n v="7"/>
    <n v="25"/>
    <d v="2023-07-25T00:00:00"/>
    <x v="27"/>
  </r>
  <r>
    <n v="962"/>
    <n v="28"/>
    <n v="69"/>
    <n v="1992"/>
    <n v="1"/>
    <s v="Male"/>
    <s v="564 Catherine Lane"/>
    <n v="44.52"/>
    <n v="-87.98"/>
    <n v="16801"/>
    <n v="34262"/>
    <n v="60506"/>
    <n v="846"/>
    <n v="2"/>
    <d v="1905-07-13T00:00:00"/>
    <n v="8"/>
    <n v="20"/>
    <d v="2021-08-20T00:00:00"/>
    <x v="23"/>
  </r>
  <r>
    <n v="1407"/>
    <n v="40"/>
    <n v="71"/>
    <n v="1979"/>
    <n v="12"/>
    <s v="Male"/>
    <s v="9466 Essex Street"/>
    <n v="33.43"/>
    <n v="-86.99"/>
    <n v="19851"/>
    <n v="40473"/>
    <n v="54899"/>
    <n v="689"/>
    <n v="4"/>
    <d v="1905-07-15T00:00:00"/>
    <n v="10"/>
    <n v="6"/>
    <d v="2023-10-06T00:00:00"/>
    <x v="5"/>
  </r>
  <r>
    <n v="1015"/>
    <n v="33"/>
    <n v="67"/>
    <n v="1986"/>
    <n v="4"/>
    <s v="Female"/>
    <s v="9761 East Street"/>
    <n v="33.880000000000003"/>
    <n v="-84.37"/>
    <n v="47453"/>
    <n v="96744"/>
    <n v="128122"/>
    <n v="838"/>
    <n v="5"/>
    <d v="1905-07-15T00:00:00"/>
    <n v="4"/>
    <n v="16"/>
    <d v="2023-04-16T00:00:00"/>
    <x v="0"/>
  </r>
  <r>
    <n v="1456"/>
    <n v="48"/>
    <n v="70"/>
    <n v="1971"/>
    <n v="8"/>
    <s v="Male"/>
    <s v="884 Tenth Drive"/>
    <n v="33.119999999999997"/>
    <n v="-89.05"/>
    <n v="15316"/>
    <n v="31231"/>
    <n v="40499"/>
    <n v="681"/>
    <n v="3"/>
    <d v="1905-07-14T00:00:00"/>
    <n v="5"/>
    <n v="13"/>
    <d v="2022-05-13T00:00:00"/>
    <x v="3"/>
  </r>
  <r>
    <n v="1861"/>
    <n v="57"/>
    <n v="65"/>
    <n v="1962"/>
    <n v="5"/>
    <s v="Female"/>
    <s v="992 Forest Street"/>
    <n v="33.1"/>
    <n v="-96.66"/>
    <n v="32580"/>
    <n v="66427"/>
    <n v="103290"/>
    <n v="779"/>
    <n v="5"/>
    <d v="1905-07-13T00:00:00"/>
    <n v="7"/>
    <n v="9"/>
    <d v="2021-07-09T00:00:00"/>
    <x v="14"/>
  </r>
  <r>
    <n v="161"/>
    <n v="31"/>
    <n v="70"/>
    <n v="1988"/>
    <n v="11"/>
    <s v="Male"/>
    <s v="237 Hill Lane"/>
    <n v="31.56"/>
    <n v="-97.18"/>
    <n v="11512"/>
    <n v="23469"/>
    <n v="22976"/>
    <n v="731"/>
    <n v="3"/>
    <d v="1905-07-13T00:00:00"/>
    <n v="5"/>
    <n v="19"/>
    <d v="2021-05-19T00:00:00"/>
    <x v="9"/>
  </r>
  <r>
    <n v="263"/>
    <n v="30"/>
    <n v="69"/>
    <n v="1989"/>
    <n v="11"/>
    <s v="Male"/>
    <s v="8687 Ninth Drive"/>
    <n v="40.090000000000003"/>
    <n v="-74.209999999999994"/>
    <n v="13006"/>
    <n v="26519"/>
    <n v="63979"/>
    <n v="663"/>
    <n v="3"/>
    <d v="1905-07-15T00:00:00"/>
    <n v="2"/>
    <n v="14"/>
    <d v="2023-02-14T00:00:00"/>
    <x v="13"/>
  </r>
  <r>
    <n v="1389"/>
    <n v="40"/>
    <n v="64"/>
    <n v="1979"/>
    <n v="8"/>
    <s v="Female"/>
    <s v="6950 Federal Avenue"/>
    <n v="33.83"/>
    <n v="-86.26"/>
    <n v="17067"/>
    <n v="34799"/>
    <n v="72749"/>
    <n v="793"/>
    <n v="2"/>
    <d v="1905-07-15T00:00:00"/>
    <n v="10"/>
    <n v="18"/>
    <d v="2023-10-18T00:00:00"/>
    <x v="5"/>
  </r>
  <r>
    <n v="1707"/>
    <n v="28"/>
    <n v="70"/>
    <n v="1991"/>
    <n v="12"/>
    <s v="Female"/>
    <s v="816 Little Creek Lane"/>
    <n v="46.12"/>
    <n v="-123.67"/>
    <n v="17260"/>
    <n v="35194"/>
    <n v="56006"/>
    <n v="620"/>
    <n v="1"/>
    <d v="1905-07-13T00:00:00"/>
    <n v="8"/>
    <n v="15"/>
    <d v="2021-08-15T00:00:00"/>
    <x v="23"/>
  </r>
  <r>
    <n v="1374"/>
    <n v="28"/>
    <n v="66"/>
    <n v="1991"/>
    <n v="7"/>
    <s v="Female"/>
    <s v="7004 Mill Drive"/>
    <n v="42.45"/>
    <n v="-87.84"/>
    <n v="19463"/>
    <n v="39679"/>
    <n v="93772"/>
    <n v="758"/>
    <n v="2"/>
    <d v="1905-07-15T00:00:00"/>
    <n v="6"/>
    <n v="19"/>
    <d v="2023-06-19T00:00:00"/>
    <x v="18"/>
  </r>
  <r>
    <n v="1855"/>
    <n v="67"/>
    <n v="66"/>
    <n v="1952"/>
    <n v="3"/>
    <s v="Male"/>
    <s v="1 Burns Lane"/>
    <n v="37.299999999999997"/>
    <n v="-121.8"/>
    <n v="25115"/>
    <n v="31287"/>
    <n v="25844"/>
    <n v="728"/>
    <n v="4"/>
    <d v="1905-07-15T00:00:00"/>
    <n v="10"/>
    <n v="6"/>
    <d v="2023-10-06T00:00:00"/>
    <x v="5"/>
  </r>
  <r>
    <n v="867"/>
    <n v="26"/>
    <n v="71"/>
    <n v="1993"/>
    <n v="9"/>
    <s v="Male"/>
    <s v="381 Sussex Avenue"/>
    <n v="31.07"/>
    <n v="-97.61"/>
    <n v="19032"/>
    <n v="38805"/>
    <n v="54466"/>
    <n v="614"/>
    <n v="2"/>
    <d v="1905-07-13T00:00:00"/>
    <n v="2"/>
    <n v="6"/>
    <d v="2021-02-06T00:00:00"/>
    <x v="7"/>
  </r>
  <r>
    <n v="274"/>
    <n v="43"/>
    <n v="67"/>
    <n v="1976"/>
    <n v="4"/>
    <s v="Female"/>
    <s v="4 North Street"/>
    <n v="38.89"/>
    <n v="-77.03"/>
    <n v="23940"/>
    <n v="48810"/>
    <n v="0"/>
    <n v="799"/>
    <n v="3"/>
    <d v="1905-07-15T00:00:00"/>
    <n v="9"/>
    <n v="12"/>
    <d v="2023-09-12T00:00:00"/>
    <x v="20"/>
  </r>
  <r>
    <n v="1552"/>
    <n v="62"/>
    <n v="67"/>
    <n v="1957"/>
    <n v="6"/>
    <s v="Male"/>
    <s v="896 Madison Boulevard"/>
    <n v="43.65"/>
    <n v="-116.43"/>
    <n v="22290"/>
    <n v="45450"/>
    <n v="85218"/>
    <n v="686"/>
    <n v="3"/>
    <d v="1905-07-14T00:00:00"/>
    <n v="5"/>
    <n v="2"/>
    <d v="2022-05-02T00:00:00"/>
    <x v="3"/>
  </r>
  <r>
    <n v="635"/>
    <n v="25"/>
    <n v="64"/>
    <n v="1994"/>
    <n v="7"/>
    <s v="Female"/>
    <s v="5338 Fifth Boulevard"/>
    <n v="40.76"/>
    <n v="-74.03"/>
    <n v="16770"/>
    <n v="34201"/>
    <n v="42895"/>
    <n v="731"/>
    <n v="1"/>
    <d v="1905-07-13T00:00:00"/>
    <n v="10"/>
    <n v="8"/>
    <d v="2021-10-08T00:00:00"/>
    <x v="24"/>
  </r>
  <r>
    <n v="1526"/>
    <n v="53"/>
    <n v="64"/>
    <n v="1966"/>
    <n v="3"/>
    <s v="Female"/>
    <s v="5773 River Street"/>
    <n v="40.94"/>
    <n v="-121.74"/>
    <n v="16742"/>
    <n v="34137"/>
    <n v="80467"/>
    <n v="671"/>
    <n v="4"/>
    <d v="1905-07-15T00:00:00"/>
    <n v="9"/>
    <n v="4"/>
    <d v="2023-09-04T00:00:00"/>
    <x v="20"/>
  </r>
  <r>
    <n v="319"/>
    <n v="67"/>
    <n v="67"/>
    <n v="1952"/>
    <n v="12"/>
    <s v="Male"/>
    <s v="388 Third Avenue"/>
    <n v="36.75"/>
    <n v="-119.67"/>
    <n v="17683"/>
    <n v="28357"/>
    <n v="10400"/>
    <n v="628"/>
    <n v="2"/>
    <d v="1905-07-13T00:00:00"/>
    <n v="1"/>
    <n v="12"/>
    <d v="2021-01-12T00:00:00"/>
    <x v="6"/>
  </r>
  <r>
    <n v="740"/>
    <n v="30"/>
    <n v="62"/>
    <n v="1989"/>
    <n v="8"/>
    <s v="Female"/>
    <s v="9104 Second Avenue"/>
    <n v="29.76"/>
    <n v="-95.38"/>
    <n v="15862"/>
    <n v="32343"/>
    <n v="39656"/>
    <n v="683"/>
    <n v="3"/>
    <d v="1905-07-13T00:00:00"/>
    <n v="10"/>
    <n v="12"/>
    <d v="2021-10-12T00:00:00"/>
    <x v="24"/>
  </r>
  <r>
    <n v="965"/>
    <n v="18"/>
    <n v="68"/>
    <n v="2002"/>
    <n v="1"/>
    <s v="Female"/>
    <s v="2108 Spruce Lane"/>
    <n v="38.58"/>
    <n v="-121.4"/>
    <n v="20670"/>
    <n v="42142"/>
    <n v="116857"/>
    <n v="713"/>
    <n v="2"/>
    <d v="1905-07-14T00:00:00"/>
    <n v="1"/>
    <n v="16"/>
    <d v="2022-01-16T00:00:00"/>
    <x v="32"/>
  </r>
  <r>
    <n v="1421"/>
    <n v="30"/>
    <n v="65"/>
    <n v="1989"/>
    <n v="7"/>
    <s v="Male"/>
    <s v="7691 Ocean View Avenue"/>
    <n v="35.11"/>
    <n v="-77.069999999999993"/>
    <n v="16177"/>
    <n v="32985"/>
    <n v="32764"/>
    <n v="740"/>
    <n v="2"/>
    <d v="1905-07-13T00:00:00"/>
    <n v="6"/>
    <n v="9"/>
    <d v="2021-06-09T00:00:00"/>
    <x v="11"/>
  </r>
  <r>
    <n v="1538"/>
    <n v="82"/>
    <n v="62"/>
    <n v="1937"/>
    <n v="8"/>
    <s v="Male"/>
    <s v="58 River Avenue"/>
    <n v="40.71"/>
    <n v="-73.989999999999995"/>
    <n v="16494"/>
    <n v="23572"/>
    <n v="216"/>
    <n v="590"/>
    <n v="2"/>
    <d v="1905-07-14T00:00:00"/>
    <n v="3"/>
    <n v="26"/>
    <d v="2022-03-26T00:00:00"/>
    <x v="10"/>
  </r>
  <r>
    <n v="1101"/>
    <n v="25"/>
    <n v="70"/>
    <n v="1994"/>
    <n v="12"/>
    <s v="Female"/>
    <s v="142 Rose Drive"/>
    <n v="42.11"/>
    <n v="-72.53"/>
    <n v="14155"/>
    <n v="28862"/>
    <n v="20944"/>
    <n v="751"/>
    <n v="2"/>
    <d v="1905-07-13T00:00:00"/>
    <n v="7"/>
    <n v="25"/>
    <d v="2021-07-25T00:00:00"/>
    <x v="14"/>
  </r>
  <r>
    <n v="92"/>
    <n v="76"/>
    <n v="68"/>
    <n v="1943"/>
    <n v="10"/>
    <s v="Female"/>
    <s v="2760 Forest Drive"/>
    <n v="43.54"/>
    <n v="-96.73"/>
    <n v="21089"/>
    <n v="31145"/>
    <n v="5132"/>
    <n v="689"/>
    <n v="4"/>
    <d v="1905-07-15T00:00:00"/>
    <n v="2"/>
    <n v="11"/>
    <d v="2023-02-11T00:00:00"/>
    <x v="13"/>
  </r>
  <r>
    <n v="125"/>
    <n v="64"/>
    <n v="70"/>
    <n v="1956"/>
    <n v="2"/>
    <s v="Female"/>
    <s v="9505 Martin Luther King Avenue"/>
    <n v="37.630000000000003"/>
    <n v="-121.01"/>
    <n v="13015"/>
    <n v="26535"/>
    <n v="93592"/>
    <n v="724"/>
    <n v="5"/>
    <d v="1905-07-13T00:00:00"/>
    <n v="4"/>
    <n v="25"/>
    <d v="2021-04-25T00:00:00"/>
    <x v="26"/>
  </r>
  <r>
    <n v="449"/>
    <n v="58"/>
    <n v="70"/>
    <n v="1962"/>
    <n v="2"/>
    <s v="Female"/>
    <s v="901 Oak Street"/>
    <n v="40.56"/>
    <n v="-79.75"/>
    <n v="19517"/>
    <n v="39796"/>
    <n v="9452"/>
    <n v="729"/>
    <n v="5"/>
    <d v="1905-07-13T00:00:00"/>
    <n v="8"/>
    <n v="18"/>
    <d v="2021-08-18T00:00:00"/>
    <x v="23"/>
  </r>
  <r>
    <n v="1173"/>
    <n v="71"/>
    <n v="67"/>
    <n v="1948"/>
    <n v="3"/>
    <s v="Male"/>
    <s v="3095 Hill Boulevard"/>
    <n v="42.83"/>
    <n v="-106.32"/>
    <n v="25502"/>
    <n v="51703"/>
    <n v="5371"/>
    <n v="722"/>
    <n v="7"/>
    <d v="1905-07-15T00:00:00"/>
    <n v="2"/>
    <n v="6"/>
    <d v="2023-02-06T00:00:00"/>
    <x v="13"/>
  </r>
  <r>
    <n v="1810"/>
    <n v="66"/>
    <n v="66"/>
    <n v="1953"/>
    <n v="12"/>
    <s v="Male"/>
    <s v="350 North Street"/>
    <n v="42.22"/>
    <n v="-83.36"/>
    <n v="18879"/>
    <n v="31175"/>
    <n v="5846"/>
    <n v="711"/>
    <n v="5"/>
    <d v="1905-07-13T00:00:00"/>
    <n v="2"/>
    <n v="17"/>
    <d v="2021-02-17T00:00:00"/>
    <x v="7"/>
  </r>
  <r>
    <n v="1843"/>
    <n v="89"/>
    <n v="73"/>
    <n v="1930"/>
    <n v="11"/>
    <s v="Male"/>
    <s v="89 Wessex Street"/>
    <n v="41.5"/>
    <n v="-87.63"/>
    <n v="16503"/>
    <n v="38761"/>
    <n v="69"/>
    <n v="760"/>
    <n v="7"/>
    <d v="1905-07-13T00:00:00"/>
    <n v="10"/>
    <n v="15"/>
    <d v="2021-10-15T00:00:00"/>
    <x v="24"/>
  </r>
  <r>
    <n v="1578"/>
    <n v="86"/>
    <n v="62"/>
    <n v="1933"/>
    <n v="11"/>
    <s v="Male"/>
    <s v="3899 Seventh Lane"/>
    <n v="30.33"/>
    <n v="-81.650000000000006"/>
    <n v="19382"/>
    <n v="33291"/>
    <n v="695"/>
    <n v="714"/>
    <n v="2"/>
    <d v="1905-07-13T00:00:00"/>
    <n v="8"/>
    <n v="18"/>
    <d v="2021-08-18T00:00:00"/>
    <x v="23"/>
  </r>
  <r>
    <n v="658"/>
    <n v="40"/>
    <n v="64"/>
    <n v="1980"/>
    <n v="2"/>
    <s v="Female"/>
    <s v="7476 First Lane"/>
    <n v="29.67"/>
    <n v="-82.33"/>
    <n v="25812"/>
    <n v="52630"/>
    <n v="68559"/>
    <n v="725"/>
    <n v="4"/>
    <d v="1905-07-15T00:00:00"/>
    <n v="12"/>
    <n v="13"/>
    <d v="2023-12-13T00:00:00"/>
    <x v="1"/>
  </r>
  <r>
    <n v="1858"/>
    <n v="73"/>
    <n v="64"/>
    <n v="1946"/>
    <n v="12"/>
    <s v="Male"/>
    <s v="6781 Spruce Boulevard"/>
    <n v="34.25"/>
    <n v="-118.41"/>
    <n v="14317"/>
    <n v="26481"/>
    <n v="10392"/>
    <n v="705"/>
    <n v="1"/>
    <d v="1905-07-13T00:00:00"/>
    <n v="8"/>
    <n v="10"/>
    <d v="2021-08-10T00:00:00"/>
    <x v="23"/>
  </r>
  <r>
    <n v="1663"/>
    <n v="24"/>
    <n v="59"/>
    <n v="1995"/>
    <n v="7"/>
    <s v="Male"/>
    <s v="276 12th Boulevard"/>
    <n v="41.83"/>
    <n v="-87.68"/>
    <n v="0"/>
    <n v="2370"/>
    <n v="4397"/>
    <n v="581"/>
    <n v="1"/>
    <d v="1905-07-14T00:00:00"/>
    <n v="11"/>
    <n v="19"/>
    <d v="2022-11-19T00:00:00"/>
    <x v="17"/>
  </r>
  <r>
    <n v="1503"/>
    <n v="59"/>
    <n v="67"/>
    <n v="1960"/>
    <n v="3"/>
    <s v="Male"/>
    <s v="1362 Norfolk Drive"/>
    <n v="32.35"/>
    <n v="-86.28"/>
    <n v="21102"/>
    <n v="43021"/>
    <n v="86014"/>
    <n v="725"/>
    <n v="4"/>
    <d v="1905-07-13T00:00:00"/>
    <n v="12"/>
    <n v="13"/>
    <d v="2021-12-13T00:00:00"/>
    <x v="12"/>
  </r>
  <r>
    <n v="725"/>
    <n v="18"/>
    <n v="68"/>
    <n v="2002"/>
    <n v="1"/>
    <s v="Male"/>
    <s v="392 Rose Drive"/>
    <n v="42.35"/>
    <n v="-71.06"/>
    <n v="21809"/>
    <n v="44466"/>
    <n v="3096"/>
    <n v="709"/>
    <n v="2"/>
    <d v="1905-07-15T00:00:00"/>
    <n v="11"/>
    <n v="26"/>
    <d v="2023-11-26T00:00:00"/>
    <x v="21"/>
  </r>
  <r>
    <n v="1671"/>
    <n v="50"/>
    <n v="57"/>
    <n v="1969"/>
    <n v="3"/>
    <s v="Male"/>
    <s v="1559 Tenth Street"/>
    <n v="27.95"/>
    <n v="-82.48"/>
    <n v="21033"/>
    <n v="42886"/>
    <n v="60474"/>
    <n v="604"/>
    <n v="1"/>
    <d v="1905-07-14T00:00:00"/>
    <n v="11"/>
    <n v="12"/>
    <d v="2022-11-12T00:00:00"/>
    <x v="17"/>
  </r>
  <r>
    <n v="1233"/>
    <n v="35"/>
    <n v="67"/>
    <n v="1984"/>
    <n v="5"/>
    <s v="Male"/>
    <s v="315 Little Creek Lane"/>
    <n v="38.71"/>
    <n v="-90.12"/>
    <n v="18560"/>
    <n v="37843"/>
    <n v="40003"/>
    <n v="697"/>
    <n v="3"/>
    <d v="1905-07-15T00:00:00"/>
    <n v="12"/>
    <n v="24"/>
    <d v="2023-12-24T00:00:00"/>
    <x v="1"/>
  </r>
  <r>
    <n v="1271"/>
    <n v="34"/>
    <n v="66"/>
    <n v="1985"/>
    <n v="10"/>
    <s v="Male"/>
    <s v="539 Maple Drive"/>
    <n v="36.11"/>
    <n v="-80.069999999999993"/>
    <n v="23738"/>
    <n v="48398"/>
    <n v="138998"/>
    <n v="642"/>
    <n v="3"/>
    <d v="1905-07-15T00:00:00"/>
    <n v="5"/>
    <n v="26"/>
    <d v="2023-05-26T00:00:00"/>
    <x v="22"/>
  </r>
  <r>
    <n v="473"/>
    <n v="33"/>
    <n v="66"/>
    <n v="1986"/>
    <n v="10"/>
    <s v="Female"/>
    <s v="26191 George Drive"/>
    <n v="42.38"/>
    <n v="-83.1"/>
    <n v="13820"/>
    <n v="28181"/>
    <n v="37929"/>
    <n v="682"/>
    <n v="2"/>
    <d v="1905-07-14T00:00:00"/>
    <n v="6"/>
    <n v="17"/>
    <d v="2022-06-17T00:00:00"/>
    <x v="2"/>
  </r>
  <r>
    <n v="1541"/>
    <n v="48"/>
    <n v="65"/>
    <n v="1971"/>
    <n v="10"/>
    <s v="Female"/>
    <s v="7139 Lake Boulevard"/>
    <n v="36.090000000000003"/>
    <n v="-84.13"/>
    <n v="18353"/>
    <n v="37422"/>
    <n v="127116"/>
    <n v="681"/>
    <n v="5"/>
    <d v="1905-07-13T00:00:00"/>
    <n v="12"/>
    <n v="21"/>
    <d v="2021-12-21T00:00:00"/>
    <x v="12"/>
  </r>
  <r>
    <n v="149"/>
    <n v="24"/>
    <n v="54"/>
    <n v="1995"/>
    <n v="3"/>
    <s v="Female"/>
    <s v="5 Hill Avenue"/>
    <n v="33.020000000000003"/>
    <n v="-117.12"/>
    <n v="44747"/>
    <n v="91237"/>
    <n v="231619"/>
    <n v="594"/>
    <n v="1"/>
    <d v="1905-07-15T00:00:00"/>
    <n v="12"/>
    <n v="17"/>
    <d v="2023-12-17T00:00:00"/>
    <x v="1"/>
  </r>
  <r>
    <n v="560"/>
    <n v="59"/>
    <n v="65"/>
    <n v="1960"/>
    <n v="4"/>
    <s v="Male"/>
    <s v="9099 Little Creek Drive"/>
    <n v="44.96"/>
    <n v="-93.26"/>
    <n v="21535"/>
    <n v="43913"/>
    <n v="83944"/>
    <n v="676"/>
    <n v="4"/>
    <d v="1905-07-15T00:00:00"/>
    <n v="5"/>
    <n v="22"/>
    <d v="2023-05-22T00:00:00"/>
    <x v="22"/>
  </r>
  <r>
    <n v="1006"/>
    <n v="37"/>
    <n v="68"/>
    <n v="1982"/>
    <n v="4"/>
    <s v="Male"/>
    <s v="7559 Forest Boulevard"/>
    <n v="41.53"/>
    <n v="-87.26"/>
    <n v="21851"/>
    <n v="44550"/>
    <n v="117302"/>
    <n v="761"/>
    <n v="3"/>
    <d v="1905-07-14T00:00:00"/>
    <n v="5"/>
    <n v="20"/>
    <d v="2022-05-20T00:00:00"/>
    <x v="3"/>
  </r>
  <r>
    <n v="368"/>
    <n v="75"/>
    <n v="73"/>
    <n v="1945"/>
    <n v="2"/>
    <s v="Male"/>
    <s v="2842 Littlewood Avenue"/>
    <n v="28.5"/>
    <n v="-81.37"/>
    <n v="20121"/>
    <n v="42806"/>
    <n v="20432"/>
    <n v="726"/>
    <n v="6"/>
    <d v="1905-07-13T00:00:00"/>
    <n v="6"/>
    <n v="2"/>
    <d v="2021-06-02T00:00:00"/>
    <x v="11"/>
  </r>
  <r>
    <n v="1696"/>
    <n v="63"/>
    <n v="65"/>
    <n v="1956"/>
    <n v="12"/>
    <s v="Female"/>
    <s v="4461 Hill Street"/>
    <n v="28.32"/>
    <n v="-80.680000000000007"/>
    <n v="26339"/>
    <n v="53702"/>
    <n v="85160"/>
    <n v="606"/>
    <n v="1"/>
    <d v="1905-07-15T00:00:00"/>
    <n v="4"/>
    <n v="20"/>
    <d v="2023-04-20T00:00:00"/>
    <x v="0"/>
  </r>
  <r>
    <n v="416"/>
    <n v="86"/>
    <n v="65"/>
    <n v="1933"/>
    <n v="8"/>
    <s v="Female"/>
    <s v="5220 Lincoln Street"/>
    <n v="36.17"/>
    <n v="-86.78"/>
    <n v="20030"/>
    <n v="38273"/>
    <n v="1658"/>
    <n v="765"/>
    <n v="6"/>
    <d v="1905-07-14T00:00:00"/>
    <n v="3"/>
    <n v="4"/>
    <d v="2022-03-04T00:00:00"/>
    <x v="10"/>
  </r>
  <r>
    <n v="51"/>
    <n v="29"/>
    <n v="67"/>
    <n v="1991"/>
    <n v="2"/>
    <s v="Female"/>
    <s v="3260 Hillside Lane"/>
    <n v="36.29"/>
    <n v="-86.6"/>
    <n v="25166"/>
    <n v="51303"/>
    <n v="106248"/>
    <n v="688"/>
    <n v="3"/>
    <d v="1905-07-15T00:00:00"/>
    <n v="3"/>
    <n v="25"/>
    <d v="2023-03-25T00:00:00"/>
    <x v="8"/>
  </r>
  <r>
    <n v="196"/>
    <n v="44"/>
    <n v="64"/>
    <n v="1975"/>
    <n v="5"/>
    <s v="Female"/>
    <s v="518 Norfolk Avenue"/>
    <n v="33.29"/>
    <n v="-83.96"/>
    <n v="17545"/>
    <n v="35775"/>
    <n v="67263"/>
    <n v="773"/>
    <n v="1"/>
    <d v="1905-07-14T00:00:00"/>
    <n v="2"/>
    <n v="12"/>
    <d v="2022-02-12T00:00:00"/>
    <x v="30"/>
  </r>
  <r>
    <n v="690"/>
    <n v="71"/>
    <n v="64"/>
    <n v="1948"/>
    <n v="3"/>
    <s v="Female"/>
    <s v="149 Burns Boulevard"/>
    <n v="39.590000000000003"/>
    <n v="-105.01"/>
    <n v="31024"/>
    <n v="67186"/>
    <n v="29682"/>
    <n v="692"/>
    <n v="1"/>
    <d v="1905-07-13T00:00:00"/>
    <n v="4"/>
    <n v="14"/>
    <d v="2021-04-14T00:00:00"/>
    <x v="26"/>
  </r>
  <r>
    <n v="1477"/>
    <n v="47"/>
    <n v="67"/>
    <n v="1972"/>
    <n v="7"/>
    <s v="Male"/>
    <s v="30 First Lane"/>
    <n v="40.15"/>
    <n v="-82.68"/>
    <n v="22934"/>
    <n v="46763"/>
    <n v="65106"/>
    <n v="696"/>
    <n v="3"/>
    <d v="1905-07-15T00:00:00"/>
    <n v="7"/>
    <n v="25"/>
    <d v="2023-07-25T00:00:00"/>
    <x v="27"/>
  </r>
  <r>
    <n v="260"/>
    <n v="62"/>
    <n v="70"/>
    <n v="1958"/>
    <n v="2"/>
    <s v="Male"/>
    <s v="142 Catherine Street"/>
    <n v="26.21"/>
    <n v="-98.31"/>
    <n v="14275"/>
    <n v="29110"/>
    <n v="23504"/>
    <n v="699"/>
    <n v="3"/>
    <d v="1905-07-14T00:00:00"/>
    <n v="4"/>
    <n v="14"/>
    <d v="2022-04-14T00:00:00"/>
    <x v="35"/>
  </r>
  <r>
    <n v="857"/>
    <n v="90"/>
    <n v="62"/>
    <n v="1929"/>
    <n v="10"/>
    <s v="Male"/>
    <s v="3019 Elm Drive"/>
    <n v="39.46"/>
    <n v="-74.989999999999995"/>
    <n v="17685"/>
    <n v="41831"/>
    <n v="1100"/>
    <n v="615"/>
    <n v="1"/>
    <d v="1905-07-14T00:00:00"/>
    <n v="6"/>
    <n v="22"/>
    <d v="2022-06-22T00:00:00"/>
    <x v="2"/>
  </r>
  <r>
    <n v="1167"/>
    <n v="42"/>
    <n v="65"/>
    <n v="1978"/>
    <n v="1"/>
    <s v="Female"/>
    <s v="606 Spruce Boulevard"/>
    <n v="40.33"/>
    <n v="-75.92"/>
    <n v="24089"/>
    <n v="49117"/>
    <n v="42380"/>
    <n v="769"/>
    <n v="3"/>
    <d v="1905-07-13T00:00:00"/>
    <n v="1"/>
    <n v="6"/>
    <d v="2021-01-06T00:00:00"/>
    <x v="6"/>
  </r>
  <r>
    <n v="1358"/>
    <n v="69"/>
    <n v="70"/>
    <n v="1950"/>
    <n v="4"/>
    <s v="Female"/>
    <s v="128 Main Street"/>
    <n v="43.1"/>
    <n v="-89.5"/>
    <n v="33808"/>
    <n v="68930"/>
    <n v="72619"/>
    <n v="768"/>
    <n v="4"/>
    <d v="1905-07-14T00:00:00"/>
    <n v="10"/>
    <n v="9"/>
    <d v="2022-10-09T00:00:00"/>
    <x v="15"/>
  </r>
  <r>
    <n v="1611"/>
    <n v="68"/>
    <n v="58"/>
    <n v="1952"/>
    <n v="1"/>
    <s v="Female"/>
    <s v="44 Ocean Avenue"/>
    <n v="33.869999999999997"/>
    <n v="-78.63"/>
    <n v="13907"/>
    <n v="20334"/>
    <n v="9544"/>
    <n v="684"/>
    <n v="2"/>
    <d v="1905-07-14T00:00:00"/>
    <n v="9"/>
    <n v="17"/>
    <d v="2022-09-17T00:00:00"/>
    <x v="34"/>
  </r>
  <r>
    <n v="734"/>
    <n v="43"/>
    <n v="61"/>
    <n v="1976"/>
    <n v="7"/>
    <s v="Female"/>
    <s v="57799 Oak Boulevard"/>
    <n v="42.88"/>
    <n v="-78.849999999999994"/>
    <n v="12220"/>
    <n v="24917"/>
    <n v="36101"/>
    <n v="693"/>
    <n v="2"/>
    <d v="1905-07-14T00:00:00"/>
    <n v="10"/>
    <n v="14"/>
    <d v="2022-10-14T00:00:00"/>
    <x v="15"/>
  </r>
  <r>
    <n v="1507"/>
    <n v="39"/>
    <n v="67"/>
    <n v="1980"/>
    <n v="12"/>
    <s v="Female"/>
    <s v="1533 Martin Luther King Lane"/>
    <n v="42.48"/>
    <n v="-89.03"/>
    <n v="21749"/>
    <n v="44344"/>
    <n v="82822"/>
    <n v="744"/>
    <n v="3"/>
    <d v="1905-07-13T00:00:00"/>
    <n v="10"/>
    <n v="3"/>
    <d v="2021-10-03T00:00:00"/>
    <x v="24"/>
  </r>
  <r>
    <n v="504"/>
    <n v="38"/>
    <n v="68"/>
    <n v="1982"/>
    <n v="1"/>
    <s v="Female"/>
    <s v="377 Mountain View Drive"/>
    <n v="37.880000000000003"/>
    <n v="-89.49"/>
    <n v="16825"/>
    <n v="34311"/>
    <n v="61776"/>
    <n v="705"/>
    <n v="2"/>
    <d v="1905-07-14T00:00:00"/>
    <n v="7"/>
    <n v="23"/>
    <d v="2022-07-23T00:00:00"/>
    <x v="19"/>
  </r>
  <r>
    <n v="524"/>
    <n v="57"/>
    <n v="62"/>
    <n v="1962"/>
    <n v="3"/>
    <s v="Male"/>
    <s v="252 Eighth Lane"/>
    <n v="38.369999999999997"/>
    <n v="-81.81"/>
    <n v="17282"/>
    <n v="35239"/>
    <n v="43270"/>
    <n v="726"/>
    <n v="1"/>
    <d v="1905-07-13T00:00:00"/>
    <n v="3"/>
    <n v="18"/>
    <d v="2021-03-18T00:00:00"/>
    <x v="31"/>
  </r>
  <r>
    <n v="525"/>
    <n v="55"/>
    <n v="66"/>
    <n v="1964"/>
    <n v="4"/>
    <s v="Male"/>
    <s v="959 Tenth Street"/>
    <n v="38.29"/>
    <n v="-120.58"/>
    <n v="18223"/>
    <n v="37147"/>
    <n v="0"/>
    <n v="703"/>
    <n v="3"/>
    <d v="1905-07-15T00:00:00"/>
    <n v="3"/>
    <n v="24"/>
    <d v="2023-03-24T00:00:00"/>
    <x v="8"/>
  </r>
  <r>
    <n v="250"/>
    <n v="50"/>
    <n v="64"/>
    <n v="1970"/>
    <n v="2"/>
    <s v="Female"/>
    <s v="61674 Elm Drive"/>
    <n v="44.52"/>
    <n v="-122.81"/>
    <n v="17003"/>
    <n v="34671"/>
    <n v="55643"/>
    <n v="786"/>
    <n v="6"/>
    <d v="1905-07-13T00:00:00"/>
    <n v="3"/>
    <n v="7"/>
    <d v="2021-03-07T00:00:00"/>
    <x v="31"/>
  </r>
  <r>
    <n v="479"/>
    <n v="57"/>
    <n v="69"/>
    <n v="1962"/>
    <n v="10"/>
    <s v="Male"/>
    <s v="936 12th Street"/>
    <n v="39.11"/>
    <n v="-76.55"/>
    <n v="30004"/>
    <n v="61173"/>
    <n v="71422"/>
    <n v="692"/>
    <n v="3"/>
    <d v="1905-07-15T00:00:00"/>
    <n v="12"/>
    <n v="8"/>
    <d v="2023-12-08T00:00:00"/>
    <x v="1"/>
  </r>
  <r>
    <n v="343"/>
    <n v="55"/>
    <n v="72"/>
    <n v="1964"/>
    <n v="9"/>
    <s v="Female"/>
    <s v="919 Ocean View Lane"/>
    <n v="37.729999999999997"/>
    <n v="-121.24"/>
    <n v="23368"/>
    <n v="47643"/>
    <n v="45706"/>
    <n v="764"/>
    <n v="8"/>
    <d v="1905-07-13T00:00:00"/>
    <n v="11"/>
    <n v="14"/>
    <d v="2021-11-14T00:00:00"/>
    <x v="29"/>
  </r>
  <r>
    <n v="1196"/>
    <n v="60"/>
    <n v="61"/>
    <n v="1959"/>
    <n v="6"/>
    <s v="Female"/>
    <s v="498 Elm Lane"/>
    <n v="35.24"/>
    <n v="-113.76"/>
    <n v="17113"/>
    <n v="34895"/>
    <n v="56622"/>
    <n v="820"/>
    <n v="4"/>
    <d v="1905-07-14T00:00:00"/>
    <n v="1"/>
    <n v="16"/>
    <d v="2022-01-16T00:00:00"/>
    <x v="32"/>
  </r>
  <r>
    <n v="1530"/>
    <n v="64"/>
    <n v="68"/>
    <n v="1956"/>
    <n v="2"/>
    <s v="Female"/>
    <s v="25 Elm Street"/>
    <n v="32.93"/>
    <n v="-97.22"/>
    <n v="0"/>
    <n v="1785"/>
    <n v="2892"/>
    <n v="732"/>
    <n v="3"/>
    <d v="1905-07-13T00:00:00"/>
    <n v="5"/>
    <n v="18"/>
    <d v="2021-05-18T00:00:00"/>
    <x v="9"/>
  </r>
  <r>
    <n v="1963"/>
    <n v="98"/>
    <n v="69"/>
    <n v="1921"/>
    <n v="11"/>
    <s v="Male"/>
    <s v="468 Spruce Street"/>
    <n v="38.35"/>
    <n v="-121.93"/>
    <n v="26137"/>
    <n v="33869"/>
    <n v="370"/>
    <n v="821"/>
    <n v="7"/>
    <d v="1905-07-14T00:00:00"/>
    <n v="8"/>
    <n v="12"/>
    <d v="2022-08-12T00:00:00"/>
    <x v="4"/>
  </r>
  <r>
    <n v="764"/>
    <n v="77"/>
    <n v="68"/>
    <n v="1943"/>
    <n v="1"/>
    <s v="Female"/>
    <s v="6864 Norfolk Boulevard"/>
    <n v="32.61"/>
    <n v="-83.63"/>
    <n v="20835"/>
    <n v="31066"/>
    <n v="20902"/>
    <n v="712"/>
    <n v="4"/>
    <d v="1905-07-15T00:00:00"/>
    <n v="5"/>
    <n v="3"/>
    <d v="2023-05-03T00:00:00"/>
    <x v="22"/>
  </r>
  <r>
    <n v="213"/>
    <n v="37"/>
    <n v="68"/>
    <n v="1982"/>
    <n v="5"/>
    <s v="Female"/>
    <s v="345 George Street"/>
    <n v="32.909999999999997"/>
    <n v="-96.62"/>
    <n v="27057"/>
    <n v="55172"/>
    <n v="96779"/>
    <n v="629"/>
    <n v="3"/>
    <d v="1905-07-15T00:00:00"/>
    <n v="4"/>
    <n v="15"/>
    <d v="2023-04-15T00:00:00"/>
    <x v="0"/>
  </r>
  <r>
    <n v="410"/>
    <n v="54"/>
    <n v="60"/>
    <n v="1966"/>
    <n v="2"/>
    <s v="Female"/>
    <s v="72990 Second Drive"/>
    <n v="40.619999999999997"/>
    <n v="-96.63"/>
    <n v="23029"/>
    <n v="46956"/>
    <n v="94340"/>
    <n v="610"/>
    <n v="2"/>
    <d v="1905-07-14T00:00:00"/>
    <n v="1"/>
    <n v="13"/>
    <d v="2022-01-13T00:00:00"/>
    <x v="32"/>
  </r>
  <r>
    <n v="1685"/>
    <n v="53"/>
    <n v="61"/>
    <n v="1966"/>
    <n v="7"/>
    <s v="Male"/>
    <s v="5886 Ninth Boulevard"/>
    <n v="33.61"/>
    <n v="-111.89"/>
    <n v="36300"/>
    <n v="74012"/>
    <n v="93119"/>
    <n v="681"/>
    <n v="2"/>
    <d v="1905-07-14T00:00:00"/>
    <n v="9"/>
    <n v="23"/>
    <d v="2022-09-23T00:00:00"/>
    <x v="34"/>
  </r>
  <r>
    <n v="225"/>
    <n v="32"/>
    <n v="68"/>
    <n v="1987"/>
    <n v="3"/>
    <s v="Male"/>
    <s v="69080 Spruce Street"/>
    <n v="29.76"/>
    <n v="-95.38"/>
    <n v="20055"/>
    <n v="40887"/>
    <n v="50734"/>
    <n v="688"/>
    <n v="4"/>
    <d v="1905-07-14T00:00:00"/>
    <n v="11"/>
    <n v="21"/>
    <d v="2022-11-21T00:00:00"/>
    <x v="17"/>
  </r>
  <r>
    <n v="1210"/>
    <n v="32"/>
    <n v="65"/>
    <n v="1987"/>
    <n v="11"/>
    <s v="Male"/>
    <s v="6415 Sussex Lane"/>
    <n v="41"/>
    <n v="-76.849999999999994"/>
    <n v="16935"/>
    <n v="34531"/>
    <n v="60156"/>
    <n v="703"/>
    <n v="4"/>
    <d v="1905-07-13T00:00:00"/>
    <n v="5"/>
    <n v="20"/>
    <d v="2021-05-20T00:00:00"/>
    <x v="9"/>
  </r>
  <r>
    <n v="1336"/>
    <n v="18"/>
    <n v="67"/>
    <n v="2001"/>
    <n v="7"/>
    <s v="Female"/>
    <s v="243 Forest Lane"/>
    <n v="40.659999999999997"/>
    <n v="-73.84"/>
    <n v="26481"/>
    <n v="53995"/>
    <n v="154800"/>
    <n v="673"/>
    <n v="1"/>
    <d v="1905-07-15T00:00:00"/>
    <n v="9"/>
    <n v="5"/>
    <d v="2023-09-05T00:00:00"/>
    <x v="20"/>
  </r>
  <r>
    <n v="576"/>
    <n v="68"/>
    <n v="64"/>
    <n v="1951"/>
    <n v="6"/>
    <s v="Female"/>
    <s v="478 Hill Avenue"/>
    <n v="33.950000000000003"/>
    <n v="-84.54"/>
    <n v="30747"/>
    <n v="63502"/>
    <n v="24100"/>
    <n v="638"/>
    <n v="7"/>
    <d v="1905-07-15T00:00:00"/>
    <n v="5"/>
    <n v="22"/>
    <d v="2023-05-22T00:00:00"/>
    <x v="22"/>
  </r>
  <r>
    <n v="1677"/>
    <n v="51"/>
    <n v="67"/>
    <n v="1969"/>
    <n v="2"/>
    <s v="Male"/>
    <s v="849 Littlewood Drive"/>
    <n v="33.57"/>
    <n v="-101.87"/>
    <n v="16272"/>
    <n v="33178"/>
    <n v="92366"/>
    <n v="671"/>
    <n v="2"/>
    <d v="1905-07-14T00:00:00"/>
    <n v="10"/>
    <n v="17"/>
    <d v="2022-10-17T00:00:00"/>
    <x v="15"/>
  </r>
  <r>
    <n v="1969"/>
    <n v="84"/>
    <n v="65"/>
    <n v="1935"/>
    <n v="4"/>
    <s v="Male"/>
    <s v="402 El Camino Drive"/>
    <n v="27.48"/>
    <n v="-82.57"/>
    <n v="29583"/>
    <n v="44690"/>
    <n v="2249"/>
    <n v="733"/>
    <n v="5"/>
    <d v="1905-07-13T00:00:00"/>
    <n v="11"/>
    <n v="2"/>
    <d v="2021-11-02T00:00:00"/>
    <x v="29"/>
  </r>
  <r>
    <n v="1431"/>
    <n v="56"/>
    <n v="61"/>
    <n v="1963"/>
    <n v="3"/>
    <s v="Female"/>
    <s v="6134 Littlewood Lane"/>
    <n v="30.38"/>
    <n v="-89.06"/>
    <n v="19327"/>
    <n v="39409"/>
    <n v="52076"/>
    <n v="599"/>
    <n v="1"/>
    <d v="1905-07-14T00:00:00"/>
    <n v="10"/>
    <n v="21"/>
    <d v="2022-10-21T00:00:00"/>
    <x v="15"/>
  </r>
  <r>
    <n v="558"/>
    <n v="19"/>
    <n v="63"/>
    <n v="2000"/>
    <n v="5"/>
    <s v="Male"/>
    <s v="29894 Martin Luther King Lane"/>
    <n v="27.97"/>
    <n v="-82.76"/>
    <n v="16223"/>
    <n v="33080"/>
    <n v="55066"/>
    <n v="692"/>
    <n v="3"/>
    <d v="1905-07-15T00:00:00"/>
    <n v="2"/>
    <n v="2"/>
    <d v="2023-02-02T00:00:00"/>
    <x v="13"/>
  </r>
  <r>
    <n v="1482"/>
    <n v="54"/>
    <n v="64"/>
    <n v="1965"/>
    <n v="8"/>
    <s v="Male"/>
    <s v="52 Sixth Boulevard"/>
    <n v="34.06"/>
    <n v="-84.27"/>
    <n v="43725"/>
    <n v="89152"/>
    <n v="162012"/>
    <n v="675"/>
    <n v="1"/>
    <d v="1905-07-13T00:00:00"/>
    <n v="6"/>
    <n v="6"/>
    <d v="2021-06-06T00:00:00"/>
    <x v="11"/>
  </r>
  <r>
    <n v="1295"/>
    <n v="70"/>
    <n v="70"/>
    <n v="1950"/>
    <n v="2"/>
    <s v="Female"/>
    <s v="888 Lincoln Street"/>
    <n v="46.78"/>
    <n v="-92.11"/>
    <n v="17474"/>
    <n v="27772"/>
    <n v="14408"/>
    <n v="788"/>
    <n v="4"/>
    <d v="1905-07-14T00:00:00"/>
    <n v="3"/>
    <n v="3"/>
    <d v="2022-03-03T00:00:00"/>
    <x v="10"/>
  </r>
  <r>
    <n v="1468"/>
    <n v="66"/>
    <n v="65"/>
    <n v="1954"/>
    <n v="1"/>
    <s v="Male"/>
    <s v="5238 Plum Street"/>
    <n v="37.1"/>
    <n v="-121.6"/>
    <n v="26188"/>
    <n v="44137"/>
    <n v="22392"/>
    <n v="626"/>
    <n v="2"/>
    <d v="1905-07-13T00:00:00"/>
    <n v="7"/>
    <n v="12"/>
    <d v="2021-07-12T00:00:00"/>
    <x v="14"/>
  </r>
  <r>
    <n v="538"/>
    <n v="66"/>
    <n v="69"/>
    <n v="1954"/>
    <n v="2"/>
    <s v="Female"/>
    <s v="7888 Fourth Street"/>
    <n v="35.299999999999997"/>
    <n v="-77.150000000000006"/>
    <n v="14844"/>
    <n v="30265"/>
    <n v="36789"/>
    <n v="814"/>
    <n v="4"/>
    <d v="1905-07-15T00:00:00"/>
    <n v="12"/>
    <n v="2"/>
    <d v="2023-12-02T00:00:00"/>
    <x v="1"/>
  </r>
  <r>
    <n v="748"/>
    <n v="55"/>
    <n v="69"/>
    <n v="1965"/>
    <n v="1"/>
    <s v="Male"/>
    <s v="2100 Summit Street"/>
    <n v="29.76"/>
    <n v="-95.38"/>
    <n v="18412"/>
    <n v="37534"/>
    <n v="99840"/>
    <n v="706"/>
    <n v="3"/>
    <d v="1905-07-13T00:00:00"/>
    <n v="9"/>
    <n v="2"/>
    <d v="2021-09-02T00:00:00"/>
    <x v="16"/>
  </r>
  <r>
    <n v="1068"/>
    <n v="21"/>
    <n v="67"/>
    <n v="1998"/>
    <n v="11"/>
    <s v="Male"/>
    <s v="3900 Rose Street"/>
    <n v="35.1"/>
    <n v="-110.64"/>
    <n v="15864"/>
    <n v="32345"/>
    <n v="61066"/>
    <n v="730"/>
    <n v="3"/>
    <d v="1905-07-15T00:00:00"/>
    <n v="2"/>
    <n v="21"/>
    <d v="2023-02-21T00:00:00"/>
    <x v="13"/>
  </r>
  <r>
    <n v="41"/>
    <n v="38"/>
    <n v="70"/>
    <n v="1981"/>
    <n v="3"/>
    <s v="Male"/>
    <s v="2750 Rose Boulevard"/>
    <n v="43.08"/>
    <n v="-91.56"/>
    <n v="13332"/>
    <n v="27183"/>
    <n v="58323"/>
    <n v="637"/>
    <n v="1"/>
    <d v="1905-07-15T00:00:00"/>
    <n v="7"/>
    <n v="27"/>
    <d v="2023-07-27T00:00:00"/>
    <x v="27"/>
  </r>
  <r>
    <n v="807"/>
    <n v="52"/>
    <n v="71"/>
    <n v="1967"/>
    <n v="8"/>
    <s v="Female"/>
    <s v="869 Little Creek Lane"/>
    <n v="42.77"/>
    <n v="-86.1"/>
    <n v="18877"/>
    <n v="38487"/>
    <n v="49725"/>
    <n v="691"/>
    <n v="3"/>
    <d v="1905-07-14T00:00:00"/>
    <n v="5"/>
    <n v="19"/>
    <d v="2022-05-19T00:00:00"/>
    <x v="3"/>
  </r>
  <r>
    <n v="1430"/>
    <n v="69"/>
    <n v="69"/>
    <n v="1950"/>
    <n v="4"/>
    <s v="Female"/>
    <s v="131 Tenth Avenue"/>
    <n v="41.63"/>
    <n v="-93.74"/>
    <n v="26764"/>
    <n v="33642"/>
    <n v="20874"/>
    <n v="593"/>
    <n v="5"/>
    <d v="1905-07-13T00:00:00"/>
    <n v="12"/>
    <n v="20"/>
    <d v="2021-12-20T00:00:00"/>
    <x v="12"/>
  </r>
  <r>
    <n v="1873"/>
    <n v="51"/>
    <n v="67"/>
    <n v="1968"/>
    <n v="12"/>
    <s v="Female"/>
    <s v="3722 Valley Boulevard"/>
    <n v="31.84"/>
    <n v="-106.43"/>
    <n v="16823"/>
    <n v="34302"/>
    <n v="84935"/>
    <n v="651"/>
    <n v="3"/>
    <d v="1905-07-15T00:00:00"/>
    <n v="5"/>
    <n v="9"/>
    <d v="2023-05-09T00:00:00"/>
    <x v="22"/>
  </r>
  <r>
    <n v="204"/>
    <n v="31"/>
    <n v="67"/>
    <n v="1988"/>
    <n v="9"/>
    <s v="Female"/>
    <s v="775 Lexington Boulevard"/>
    <n v="30.64"/>
    <n v="-97.68"/>
    <n v="20968"/>
    <n v="42754"/>
    <n v="60172"/>
    <n v="656"/>
    <n v="1"/>
    <d v="1905-07-13T00:00:00"/>
    <n v="7"/>
    <n v="21"/>
    <d v="2021-07-21T00:00:00"/>
    <x v="14"/>
  </r>
  <r>
    <n v="424"/>
    <n v="24"/>
    <n v="69"/>
    <n v="1995"/>
    <n v="4"/>
    <s v="Female"/>
    <s v="4020 Littlewood Street"/>
    <n v="40.29"/>
    <n v="-79.989999999999995"/>
    <n v="25037"/>
    <n v="51045"/>
    <n v="127864"/>
    <n v="772"/>
    <n v="2"/>
    <d v="1905-07-14T00:00:00"/>
    <n v="6"/>
    <n v="18"/>
    <d v="2022-06-18T00:00:00"/>
    <x v="2"/>
  </r>
  <r>
    <n v="980"/>
    <n v="84"/>
    <n v="69"/>
    <n v="1935"/>
    <n v="8"/>
    <s v="Male"/>
    <s v="463 12th Street"/>
    <n v="39.32"/>
    <n v="-76.72"/>
    <n v="20641"/>
    <n v="24055"/>
    <n v="0"/>
    <n v="733"/>
    <n v="7"/>
    <d v="1905-07-14T00:00:00"/>
    <n v="8"/>
    <n v="17"/>
    <d v="2022-08-17T00:00:00"/>
    <x v="4"/>
  </r>
  <r>
    <n v="1415"/>
    <n v="28"/>
    <n v="68"/>
    <n v="1991"/>
    <n v="12"/>
    <s v="Male"/>
    <s v="243 Wessex Avenue"/>
    <n v="33.15"/>
    <n v="-117.17"/>
    <n v="22081"/>
    <n v="45021"/>
    <n v="77559"/>
    <n v="689"/>
    <n v="1"/>
    <d v="1905-07-14T00:00:00"/>
    <n v="2"/>
    <n v="20"/>
    <d v="2022-02-20T00:00:00"/>
    <x v="30"/>
  </r>
  <r>
    <n v="600"/>
    <n v="18"/>
    <n v="55"/>
    <n v="2001"/>
    <n v="5"/>
    <s v="Male"/>
    <s v="2819 Littlewood Lane"/>
    <n v="39.96"/>
    <n v="-76.73"/>
    <n v="22991"/>
    <n v="46878"/>
    <n v="60121"/>
    <n v="578"/>
    <n v="1"/>
    <d v="1905-07-14T00:00:00"/>
    <n v="5"/>
    <n v="5"/>
    <d v="2022-05-05T00:00:00"/>
    <x v="3"/>
  </r>
  <r>
    <n v="652"/>
    <n v="82"/>
    <n v="66"/>
    <n v="1937"/>
    <n v="9"/>
    <s v="Female"/>
    <s v="9952 South Lane"/>
    <n v="41.76"/>
    <n v="-72.61"/>
    <n v="20065"/>
    <n v="22726"/>
    <n v="1692"/>
    <n v="784"/>
    <n v="6"/>
    <d v="1905-07-13T00:00:00"/>
    <n v="5"/>
    <n v="4"/>
    <d v="2021-05-04T00:00:00"/>
    <x v="9"/>
  </r>
  <r>
    <n v="1129"/>
    <n v="49"/>
    <n v="65"/>
    <n v="1970"/>
    <n v="4"/>
    <s v="Male"/>
    <s v="2379 Forest Lane"/>
    <n v="33.18"/>
    <n v="-117.29"/>
    <n v="16894"/>
    <n v="34449"/>
    <n v="36540"/>
    <n v="686"/>
    <n v="3"/>
    <d v="1905-07-15T00:00:00"/>
    <n v="9"/>
    <n v="1"/>
    <d v="2023-09-01T00:00:00"/>
    <x v="20"/>
  </r>
  <r>
    <n v="885"/>
    <n v="36"/>
    <n v="66"/>
    <n v="1983"/>
    <n v="12"/>
    <s v="Male"/>
    <s v="7121 Fourth Avenue"/>
    <n v="36.67"/>
    <n v="-93.86"/>
    <n v="13895"/>
    <n v="28334"/>
    <n v="0"/>
    <n v="700"/>
    <n v="3"/>
    <d v="1905-07-13T00:00:00"/>
    <n v="1"/>
    <n v="21"/>
    <d v="2021-01-21T00:00:00"/>
    <x v="6"/>
  </r>
  <r>
    <n v="1899"/>
    <n v="31"/>
    <n v="67"/>
    <n v="1988"/>
    <n v="8"/>
    <s v="Female"/>
    <s v="761 Main Avenue"/>
    <n v="47.94"/>
    <n v="-122"/>
    <n v="28037"/>
    <n v="57166"/>
    <n v="111755"/>
    <n v="737"/>
    <n v="2"/>
    <d v="1905-07-15T00:00:00"/>
    <n v="9"/>
    <n v="6"/>
    <d v="2023-09-06T00:00:00"/>
    <x v="20"/>
  </r>
  <r>
    <n v="1369"/>
    <n v="59"/>
    <n v="67"/>
    <n v="1961"/>
    <n v="1"/>
    <s v="Female"/>
    <s v="535 Grant Boulevard"/>
    <n v="39.35"/>
    <n v="-85.96"/>
    <n v="17585"/>
    <n v="35854"/>
    <n v="49101"/>
    <n v="850"/>
    <n v="2"/>
    <d v="1905-07-15T00:00:00"/>
    <n v="1"/>
    <n v="10"/>
    <d v="2023-01-10T00:00:00"/>
    <x v="28"/>
  </r>
  <r>
    <n v="1057"/>
    <n v="39"/>
    <n v="71"/>
    <n v="1980"/>
    <n v="7"/>
    <s v="Female"/>
    <s v="135 Littlewood Avenue"/>
    <n v="33.200000000000003"/>
    <n v="-117.29"/>
    <n v="22050"/>
    <n v="44958"/>
    <n v="91549"/>
    <n v="787"/>
    <n v="1"/>
    <d v="1905-07-14T00:00:00"/>
    <n v="5"/>
    <n v="17"/>
    <d v="2022-05-17T00:00:00"/>
    <x v="3"/>
  </r>
  <r>
    <n v="1302"/>
    <n v="62"/>
    <n v="72"/>
    <n v="1958"/>
    <n v="2"/>
    <s v="Female"/>
    <s v="8323 Catherine Boulevard"/>
    <n v="36.42"/>
    <n v="-81.459999999999994"/>
    <n v="14218"/>
    <n v="28988"/>
    <n v="13351"/>
    <n v="694"/>
    <n v="4"/>
    <d v="1905-07-14T00:00:00"/>
    <n v="2"/>
    <n v="20"/>
    <d v="2022-02-20T00:00:00"/>
    <x v="30"/>
  </r>
  <r>
    <n v="415"/>
    <n v="53"/>
    <n v="65"/>
    <n v="1966"/>
    <n v="5"/>
    <s v="Male"/>
    <s v="7571 George Street"/>
    <n v="39.53"/>
    <n v="-83.43"/>
    <n v="16544"/>
    <n v="33729"/>
    <n v="0"/>
    <n v="763"/>
    <n v="4"/>
    <d v="1905-07-15T00:00:00"/>
    <n v="9"/>
    <n v="19"/>
    <d v="2023-09-19T00:00:00"/>
    <x v="20"/>
  </r>
  <r>
    <n v="83"/>
    <n v="31"/>
    <n v="69"/>
    <n v="1988"/>
    <n v="5"/>
    <s v="Male"/>
    <s v="766 Catherine Boulevard"/>
    <n v="38.29"/>
    <n v="-77.48"/>
    <n v="29157"/>
    <n v="59455"/>
    <n v="96224"/>
    <n v="557"/>
    <n v="1"/>
    <d v="1905-07-14T00:00:00"/>
    <n v="6"/>
    <n v="24"/>
    <d v="2022-06-24T00:00:00"/>
    <x v="2"/>
  </r>
  <r>
    <n v="1093"/>
    <n v="18"/>
    <n v="70"/>
    <n v="2002"/>
    <n v="2"/>
    <s v="Male"/>
    <s v="76 Grant Lane"/>
    <n v="40.64"/>
    <n v="-73.94"/>
    <n v="23316"/>
    <n v="47543"/>
    <n v="124177"/>
    <n v="667"/>
    <n v="1"/>
    <d v="1905-07-13T00:00:00"/>
    <n v="12"/>
    <n v="10"/>
    <d v="2021-12-10T00:00:00"/>
    <x v="12"/>
  </r>
  <r>
    <n v="28"/>
    <n v="39"/>
    <n v="65"/>
    <n v="1980"/>
    <n v="4"/>
    <s v="Female"/>
    <s v="871 12th Lane"/>
    <n v="38.630000000000003"/>
    <n v="-77.260000000000005"/>
    <n v="26618"/>
    <n v="54273"/>
    <n v="110237"/>
    <n v="789"/>
    <n v="4"/>
    <d v="1905-07-15T00:00:00"/>
    <n v="6"/>
    <n v="19"/>
    <d v="2023-06-19T00:00:00"/>
    <x v="18"/>
  </r>
  <r>
    <n v="33"/>
    <n v="77"/>
    <n v="71"/>
    <n v="1942"/>
    <n v="6"/>
    <s v="Female"/>
    <s v="6335 Rose Lane"/>
    <n v="39.21"/>
    <n v="-119.71"/>
    <n v="18239"/>
    <n v="38692"/>
    <n v="8902"/>
    <n v="596"/>
    <n v="5"/>
    <d v="1905-07-14T00:00:00"/>
    <n v="8"/>
    <n v="22"/>
    <d v="2022-08-22T00:00:00"/>
    <x v="4"/>
  </r>
  <r>
    <n v="1646"/>
    <n v="54"/>
    <n v="69"/>
    <n v="1965"/>
    <n v="11"/>
    <s v="Male"/>
    <s v="0 Ocean Boulevard"/>
    <n v="40.33"/>
    <n v="-79.83"/>
    <n v="14663"/>
    <n v="29898"/>
    <n v="19719"/>
    <n v="714"/>
    <n v="5"/>
    <d v="1905-07-15T00:00:00"/>
    <n v="6"/>
    <n v="2"/>
    <d v="2023-06-02T00:00:00"/>
    <x v="18"/>
  </r>
  <r>
    <n v="1847"/>
    <n v="22"/>
    <n v="60"/>
    <n v="1998"/>
    <n v="1"/>
    <s v="Female"/>
    <s v="566 Hillside Street"/>
    <n v="28.18"/>
    <n v="-82.74"/>
    <n v="15418"/>
    <n v="31443"/>
    <n v="52826"/>
    <n v="676"/>
    <n v="1"/>
    <d v="1905-07-14T00:00:00"/>
    <n v="7"/>
    <n v="9"/>
    <d v="2022-07-09T00:00:00"/>
    <x v="19"/>
  </r>
  <r>
    <n v="1152"/>
    <n v="43"/>
    <n v="65"/>
    <n v="1977"/>
    <n v="2"/>
    <s v="Male"/>
    <s v="8061 Spruce Drive"/>
    <n v="37.94"/>
    <n v="-91.76"/>
    <n v="17428"/>
    <n v="35538"/>
    <n v="71591"/>
    <n v="747"/>
    <n v="1"/>
    <d v="1905-07-14T00:00:00"/>
    <n v="2"/>
    <n v="2"/>
    <d v="2022-02-02T00:00:00"/>
    <x v="30"/>
  </r>
  <r>
    <n v="134"/>
    <n v="43"/>
    <n v="67"/>
    <n v="1976"/>
    <n v="12"/>
    <s v="Male"/>
    <s v="924 First Drive"/>
    <n v="31.84"/>
    <n v="-106.43"/>
    <n v="24608"/>
    <n v="50174"/>
    <n v="145300"/>
    <n v="643"/>
    <n v="4"/>
    <d v="1905-07-15T00:00:00"/>
    <n v="1"/>
    <n v="23"/>
    <d v="2023-01-23T00:00:00"/>
    <x v="28"/>
  </r>
  <r>
    <n v="188"/>
    <n v="24"/>
    <n v="57"/>
    <n v="1995"/>
    <n v="6"/>
    <s v="Male"/>
    <s v="9226 Tenth Boulevard"/>
    <n v="38.85"/>
    <n v="-77.290000000000006"/>
    <n v="42884"/>
    <n v="87436"/>
    <n v="135294"/>
    <n v="845"/>
    <n v="2"/>
    <d v="1905-07-13T00:00:00"/>
    <n v="11"/>
    <n v="26"/>
    <d v="2021-11-26T00:00:00"/>
    <x v="29"/>
  </r>
  <r>
    <n v="220"/>
    <n v="33"/>
    <n v="67"/>
    <n v="1986"/>
    <n v="11"/>
    <s v="Female"/>
    <s v="3550 Sixth Boulevard"/>
    <n v="38.1"/>
    <n v="-122.63"/>
    <n v="30335"/>
    <n v="61846"/>
    <n v="12525"/>
    <n v="722"/>
    <n v="4"/>
    <d v="1905-07-14T00:00:00"/>
    <n v="10"/>
    <n v="18"/>
    <d v="2022-10-18T00:00:00"/>
    <x v="15"/>
  </r>
  <r>
    <n v="1343"/>
    <n v="22"/>
    <n v="62"/>
    <n v="1997"/>
    <n v="7"/>
    <s v="Female"/>
    <s v="777 Valley Stream Lane"/>
    <n v="41.83"/>
    <n v="-87.68"/>
    <n v="11951"/>
    <n v="24369"/>
    <n v="37437"/>
    <n v="575"/>
    <n v="4"/>
    <d v="1905-07-13T00:00:00"/>
    <n v="8"/>
    <n v="1"/>
    <d v="2021-08-01T00:00:00"/>
    <x v="23"/>
  </r>
  <r>
    <n v="1930"/>
    <n v="26"/>
    <n v="68"/>
    <n v="1993"/>
    <n v="10"/>
    <s v="Male"/>
    <s v="55 Madison Drive"/>
    <n v="33.200000000000003"/>
    <n v="-97.75"/>
    <n v="21810"/>
    <n v="44470"/>
    <n v="66413"/>
    <n v="721"/>
    <n v="3"/>
    <d v="1905-07-15T00:00:00"/>
    <n v="9"/>
    <n v="7"/>
    <d v="2023-09-07T00:00:00"/>
    <x v="20"/>
  </r>
  <r>
    <n v="1260"/>
    <n v="28"/>
    <n v="65"/>
    <n v="1991"/>
    <n v="12"/>
    <s v="Male"/>
    <s v="1963 Summit Lane"/>
    <n v="26.14"/>
    <n v="-80.13"/>
    <n v="20995"/>
    <n v="42806"/>
    <n v="49194"/>
    <n v="712"/>
    <n v="3"/>
    <d v="1905-07-13T00:00:00"/>
    <n v="1"/>
    <n v="21"/>
    <d v="2021-01-21T00:00:00"/>
    <x v="6"/>
  </r>
  <r>
    <n v="96"/>
    <n v="69"/>
    <n v="66"/>
    <n v="1950"/>
    <n v="12"/>
    <s v="Female"/>
    <s v="20 Oak Street"/>
    <n v="33.89"/>
    <n v="-117.78"/>
    <n v="38948"/>
    <n v="99825"/>
    <n v="4344"/>
    <n v="685"/>
    <n v="4"/>
    <d v="1905-07-14T00:00:00"/>
    <n v="4"/>
    <n v="11"/>
    <d v="2022-04-11T00:00:00"/>
    <x v="35"/>
  </r>
  <r>
    <n v="1166"/>
    <n v="44"/>
    <n v="66"/>
    <n v="1975"/>
    <n v="5"/>
    <s v="Female"/>
    <s v="8659 El Camino Street"/>
    <n v="39.39"/>
    <n v="-84.56"/>
    <n v="19569"/>
    <n v="39898"/>
    <n v="43630"/>
    <n v="682"/>
    <n v="3"/>
    <d v="1905-07-14T00:00:00"/>
    <n v="10"/>
    <n v="1"/>
    <d v="2022-10-01T00:00:00"/>
    <x v="15"/>
  </r>
  <r>
    <n v="1533"/>
    <n v="39"/>
    <n v="70"/>
    <n v="1980"/>
    <n v="12"/>
    <s v="Female"/>
    <s v="470 11th Lane"/>
    <n v="39.770000000000003"/>
    <n v="-86.14"/>
    <n v="24233"/>
    <n v="49412"/>
    <n v="42378"/>
    <n v="830"/>
    <n v="3"/>
    <d v="1905-07-14T00:00:00"/>
    <n v="4"/>
    <n v="3"/>
    <d v="2022-04-03T00:00:00"/>
    <x v="35"/>
  </r>
  <r>
    <n v="88"/>
    <n v="22"/>
    <n v="68"/>
    <n v="1997"/>
    <n v="8"/>
    <s v="Male"/>
    <s v="6614 Ninth Boulevard"/>
    <n v="35.46"/>
    <n v="-86.08"/>
    <n v="16349"/>
    <n v="33337"/>
    <n v="71679"/>
    <n v="712"/>
    <n v="1"/>
    <d v="1905-07-14T00:00:00"/>
    <n v="8"/>
    <n v="15"/>
    <d v="2022-08-15T00:00:00"/>
    <x v="4"/>
  </r>
  <r>
    <n v="1451"/>
    <n v="58"/>
    <n v="57"/>
    <n v="1961"/>
    <n v="4"/>
    <s v="Female"/>
    <s v="9384 Lake Street"/>
    <n v="42.41"/>
    <n v="-70.989999999999995"/>
    <n v="20979"/>
    <n v="17078"/>
    <n v="25245"/>
    <n v="719"/>
    <n v="4"/>
    <d v="1905-07-13T00:00:00"/>
    <n v="12"/>
    <n v="26"/>
    <d v="2021-12-26T00:00:00"/>
    <x v="12"/>
  </r>
  <r>
    <n v="57"/>
    <n v="28"/>
    <n v="66"/>
    <n v="1992"/>
    <n v="2"/>
    <s v="Female"/>
    <s v="9706 Mountain View Street"/>
    <n v="32.33"/>
    <n v="-111.05"/>
    <n v="21494"/>
    <n v="43826"/>
    <n v="84935"/>
    <n v="823"/>
    <n v="1"/>
    <d v="1905-07-13T00:00:00"/>
    <n v="11"/>
    <n v="8"/>
    <d v="2021-11-08T00:00:00"/>
    <x v="29"/>
  </r>
  <r>
    <n v="1335"/>
    <n v="51"/>
    <n v="66"/>
    <n v="1968"/>
    <n v="10"/>
    <s v="Female"/>
    <s v="29693 Bayview Drive"/>
    <n v="33.56"/>
    <n v="-117.63"/>
    <n v="47991"/>
    <n v="97845"/>
    <n v="255288"/>
    <n v="836"/>
    <n v="4"/>
    <d v="1905-07-15T00:00:00"/>
    <n v="1"/>
    <n v="4"/>
    <d v="2023-01-04T00:00:00"/>
    <x v="28"/>
  </r>
  <r>
    <n v="816"/>
    <n v="56"/>
    <n v="65"/>
    <n v="1964"/>
    <n v="2"/>
    <s v="Male"/>
    <s v="8943 11th Drive"/>
    <n v="36.56"/>
    <n v="-82.19"/>
    <n v="17795"/>
    <n v="36285"/>
    <n v="67244"/>
    <n v="759"/>
    <n v="5"/>
    <d v="1905-07-15T00:00:00"/>
    <n v="12"/>
    <n v="21"/>
    <d v="2023-12-21T00:00:00"/>
    <x v="1"/>
  </r>
  <r>
    <n v="1081"/>
    <n v="31"/>
    <n v="60"/>
    <n v="1988"/>
    <n v="9"/>
    <s v="Female"/>
    <s v="9633 Mill Lane"/>
    <n v="39.69"/>
    <n v="-104.81"/>
    <n v="24849"/>
    <n v="50666"/>
    <n v="102318"/>
    <n v="617"/>
    <n v="3"/>
    <d v="1905-07-13T00:00:00"/>
    <n v="2"/>
    <n v="6"/>
    <d v="2021-02-06T00:00:00"/>
    <x v="7"/>
  </r>
  <r>
    <n v="1385"/>
    <n v="51"/>
    <n v="68"/>
    <n v="1968"/>
    <n v="7"/>
    <s v="Female"/>
    <s v="5537 Eighth Street"/>
    <n v="44.96"/>
    <n v="-93.26"/>
    <n v="40364"/>
    <n v="82298"/>
    <n v="182301"/>
    <n v="789"/>
    <n v="6"/>
    <d v="1905-07-13T00:00:00"/>
    <n v="5"/>
    <n v="8"/>
    <d v="2021-05-08T00:00:00"/>
    <x v="9"/>
  </r>
  <r>
    <n v="1125"/>
    <n v="25"/>
    <n v="71"/>
    <n v="1994"/>
    <n v="8"/>
    <s v="Male"/>
    <s v="99791 12th Boulevard"/>
    <n v="30.51"/>
    <n v="-97.67"/>
    <n v="31839"/>
    <n v="64917"/>
    <n v="102747"/>
    <n v="689"/>
    <n v="4"/>
    <d v="1905-07-14T00:00:00"/>
    <n v="9"/>
    <n v="3"/>
    <d v="2022-09-03T00:00:00"/>
    <x v="34"/>
  </r>
  <r>
    <n v="1952"/>
    <n v="26"/>
    <n v="54"/>
    <n v="1993"/>
    <n v="7"/>
    <s v="Female"/>
    <s v="541 Federal Avenue"/>
    <n v="27.75"/>
    <n v="-82.64"/>
    <n v="18100"/>
    <n v="36909"/>
    <n v="102869"/>
    <n v="821"/>
    <n v="1"/>
    <d v="1905-07-14T00:00:00"/>
    <n v="1"/>
    <n v="13"/>
    <d v="2022-01-13T00:00:00"/>
    <x v="32"/>
  </r>
  <r>
    <n v="1870"/>
    <n v="24"/>
    <n v="70"/>
    <n v="1995"/>
    <n v="6"/>
    <s v="Male"/>
    <s v="5458 Spruce Street"/>
    <n v="32.85"/>
    <n v="-117.2"/>
    <n v="34848"/>
    <n v="71054"/>
    <n v="106595"/>
    <n v="767"/>
    <n v="2"/>
    <d v="1905-07-15T00:00:00"/>
    <n v="4"/>
    <n v="12"/>
    <d v="2023-04-12T00:00:00"/>
    <x v="0"/>
  </r>
  <r>
    <n v="1345"/>
    <n v="83"/>
    <n v="66"/>
    <n v="1936"/>
    <n v="9"/>
    <s v="Female"/>
    <s v="7978 Main Lane"/>
    <n v="30.21"/>
    <n v="-90.92"/>
    <n v="24703"/>
    <n v="16620"/>
    <n v="1140"/>
    <n v="804"/>
    <n v="8"/>
    <d v="1905-07-14T00:00:00"/>
    <n v="7"/>
    <n v="2"/>
    <d v="2022-07-02T00:00:00"/>
    <x v="19"/>
  </r>
  <r>
    <n v="1695"/>
    <n v="45"/>
    <n v="66"/>
    <n v="1974"/>
    <n v="12"/>
    <s v="Female"/>
    <s v="238 Ocean View Lane"/>
    <n v="33.94"/>
    <n v="-117.99"/>
    <n v="27973"/>
    <n v="57027"/>
    <n v="21798"/>
    <n v="709"/>
    <n v="4"/>
    <d v="1905-07-15T00:00:00"/>
    <n v="4"/>
    <n v="15"/>
    <d v="2023-04-15T00:00:00"/>
    <x v="0"/>
  </r>
  <r>
    <n v="1906"/>
    <n v="18"/>
    <n v="71"/>
    <n v="2001"/>
    <n v="10"/>
    <s v="Male"/>
    <s v="3699 Lafayette Avenue"/>
    <n v="41.26"/>
    <n v="-96.01"/>
    <n v="14199"/>
    <n v="28950"/>
    <n v="61297"/>
    <n v="609"/>
    <n v="1"/>
    <d v="1905-07-14T00:00:00"/>
    <n v="3"/>
    <n v="11"/>
    <d v="2022-03-11T00:00:00"/>
    <x v="10"/>
  </r>
  <r>
    <n v="1985"/>
    <n v="50"/>
    <n v="69"/>
    <n v="1969"/>
    <n v="3"/>
    <s v="Female"/>
    <s v="9061 Grant Avenue"/>
    <n v="34.06"/>
    <n v="-84.27"/>
    <n v="0"/>
    <n v="1426"/>
    <n v="3154"/>
    <n v="680"/>
    <n v="3"/>
    <d v="1905-07-13T00:00:00"/>
    <n v="1"/>
    <n v="8"/>
    <d v="2021-01-08T00:00:00"/>
    <x v="6"/>
  </r>
  <r>
    <n v="1604"/>
    <n v="55"/>
    <n v="72"/>
    <n v="1964"/>
    <n v="11"/>
    <s v="Male"/>
    <s v="7680 Fourth Street"/>
    <n v="34.31"/>
    <n v="-89.93"/>
    <n v="15354"/>
    <n v="31308"/>
    <n v="59817"/>
    <n v="742"/>
    <n v="7"/>
    <d v="1905-07-15T00:00:00"/>
    <n v="4"/>
    <n v="1"/>
    <d v="2023-04-01T00:00:00"/>
    <x v="0"/>
  </r>
  <r>
    <n v="1933"/>
    <n v="26"/>
    <n v="64"/>
    <n v="1993"/>
    <n v="5"/>
    <s v="Male"/>
    <s v="345 Elm Avenue"/>
    <n v="29.57"/>
    <n v="-81.209999999999994"/>
    <n v="14546"/>
    <n v="29658"/>
    <n v="45750"/>
    <n v="589"/>
    <n v="2"/>
    <d v="1905-07-14T00:00:00"/>
    <n v="2"/>
    <n v="17"/>
    <d v="2022-02-17T00:00:00"/>
    <x v="30"/>
  </r>
  <r>
    <n v="649"/>
    <n v="48"/>
    <n v="65"/>
    <n v="1971"/>
    <n v="9"/>
    <s v="Male"/>
    <s v="9 Fourth Drive"/>
    <n v="41.5"/>
    <n v="-74.02"/>
    <n v="22762"/>
    <n v="46408"/>
    <n v="0"/>
    <n v="847"/>
    <n v="7"/>
    <d v="1905-07-14T00:00:00"/>
    <n v="7"/>
    <n v="17"/>
    <d v="2022-07-17T00:00:00"/>
    <x v="19"/>
  </r>
  <r>
    <n v="1486"/>
    <n v="39"/>
    <n v="63"/>
    <n v="1980"/>
    <n v="4"/>
    <s v="Female"/>
    <s v="396 Park Street"/>
    <n v="36.479999999999997"/>
    <n v="-81.05"/>
    <n v="11431"/>
    <n v="23307"/>
    <n v="31064"/>
    <n v="789"/>
    <n v="1"/>
    <d v="1905-07-15T00:00:00"/>
    <n v="8"/>
    <n v="20"/>
    <d v="2023-08-20T00:00:00"/>
    <x v="25"/>
  </r>
  <r>
    <n v="1744"/>
    <n v="31"/>
    <n v="69"/>
    <n v="1988"/>
    <n v="3"/>
    <s v="Female"/>
    <s v="4238 Birch Lane"/>
    <n v="35.78"/>
    <n v="-88.36"/>
    <n v="14435"/>
    <n v="29433"/>
    <n v="61260"/>
    <n v="693"/>
    <n v="3"/>
    <d v="1905-07-14T00:00:00"/>
    <n v="6"/>
    <n v="5"/>
    <d v="2022-06-05T00:00:00"/>
    <x v="2"/>
  </r>
  <r>
    <n v="1272"/>
    <n v="27"/>
    <n v="69"/>
    <n v="1992"/>
    <n v="6"/>
    <s v="Male"/>
    <s v="581 Seventh Drive"/>
    <n v="36"/>
    <n v="-115.04"/>
    <n v="30025"/>
    <n v="61222"/>
    <n v="142541"/>
    <n v="779"/>
    <n v="1"/>
    <d v="1905-07-14T00:00:00"/>
    <n v="3"/>
    <n v="19"/>
    <d v="2022-03-19T00:00:00"/>
    <x v="10"/>
  </r>
  <r>
    <n v="400"/>
    <n v="46"/>
    <n v="68"/>
    <n v="1973"/>
    <n v="5"/>
    <s v="Female"/>
    <s v="539 Pine Boulevard"/>
    <n v="30.17"/>
    <n v="-85.67"/>
    <n v="19508"/>
    <n v="39770"/>
    <n v="72827"/>
    <n v="711"/>
    <n v="4"/>
    <d v="1905-07-14T00:00:00"/>
    <n v="4"/>
    <n v="26"/>
    <d v="2022-04-26T00:00:00"/>
    <x v="35"/>
  </r>
  <r>
    <n v="1994"/>
    <n v="48"/>
    <n v="66"/>
    <n v="1971"/>
    <n v="9"/>
    <s v="Female"/>
    <s v="9716 Third Lane"/>
    <n v="39.380000000000003"/>
    <n v="-119.87"/>
    <n v="38345"/>
    <n v="78180"/>
    <n v="102759"/>
    <n v="740"/>
    <n v="3"/>
    <d v="1905-07-14T00:00:00"/>
    <n v="3"/>
    <n v="5"/>
    <d v="2022-03-05T00:00:00"/>
    <x v="10"/>
  </r>
  <r>
    <n v="572"/>
    <n v="29"/>
    <n v="67"/>
    <n v="1991"/>
    <n v="1"/>
    <s v="Male"/>
    <s v="202 Washington Drive"/>
    <n v="29.95"/>
    <n v="-91.2"/>
    <n v="23208"/>
    <n v="47317"/>
    <n v="42433"/>
    <n v="680"/>
    <n v="2"/>
    <d v="1905-07-14T00:00:00"/>
    <n v="3"/>
    <n v="26"/>
    <d v="2022-03-26T00:00:00"/>
    <x v="10"/>
  </r>
  <r>
    <n v="1442"/>
    <n v="41"/>
    <n v="58"/>
    <n v="1979"/>
    <n v="1"/>
    <s v="Male"/>
    <s v="1036 Spruce Street"/>
    <n v="43.01"/>
    <n v="-114.7"/>
    <n v="14925"/>
    <n v="30432"/>
    <n v="101847"/>
    <n v="624"/>
    <n v="1"/>
    <d v="1905-07-14T00:00:00"/>
    <n v="5"/>
    <n v="17"/>
    <d v="2022-05-17T00:00:00"/>
    <x v="3"/>
  </r>
  <r>
    <n v="1853"/>
    <n v="39"/>
    <n v="70"/>
    <n v="1980"/>
    <n v="5"/>
    <s v="Male"/>
    <s v="546 First Avenue"/>
    <n v="40.340000000000003"/>
    <n v="-94.87"/>
    <n v="18226"/>
    <n v="37165"/>
    <n v="0"/>
    <n v="771"/>
    <n v="3"/>
    <d v="1905-07-14T00:00:00"/>
    <n v="7"/>
    <n v="13"/>
    <d v="2022-07-13T00:00:00"/>
    <x v="19"/>
  </r>
  <r>
    <n v="556"/>
    <n v="46"/>
    <n v="66"/>
    <n v="1973"/>
    <n v="12"/>
    <s v="Male"/>
    <s v="5659 Park Avenue"/>
    <n v="41.01"/>
    <n v="-81.599999999999994"/>
    <n v="17856"/>
    <n v="36405"/>
    <n v="31815"/>
    <n v="715"/>
    <n v="2"/>
    <d v="1905-07-13T00:00:00"/>
    <n v="4"/>
    <n v="1"/>
    <d v="2021-04-01T00:00:00"/>
    <x v="26"/>
  </r>
  <r>
    <n v="1960"/>
    <n v="30"/>
    <n v="61"/>
    <n v="1989"/>
    <n v="12"/>
    <s v="Male"/>
    <s v="334 Rose Boulevard"/>
    <n v="38.96"/>
    <n v="-76.849999999999994"/>
    <n v="23500"/>
    <n v="47916"/>
    <n v="69567"/>
    <n v="612"/>
    <n v="1"/>
    <d v="1905-07-13T00:00:00"/>
    <n v="4"/>
    <n v="22"/>
    <d v="2021-04-22T00:00:00"/>
    <x v="26"/>
  </r>
  <r>
    <n v="321"/>
    <n v="52"/>
    <n v="67"/>
    <n v="1967"/>
    <n v="5"/>
    <s v="Male"/>
    <s v="262 First Lane"/>
    <n v="45.18"/>
    <n v="-89.7"/>
    <n v="19705"/>
    <n v="40177"/>
    <n v="47012"/>
    <n v="698"/>
    <n v="4"/>
    <d v="1905-07-15T00:00:00"/>
    <n v="2"/>
    <n v="20"/>
    <d v="2023-02-20T00:00:00"/>
    <x v="13"/>
  </r>
  <r>
    <n v="483"/>
    <n v="49"/>
    <n v="68"/>
    <n v="1971"/>
    <n v="2"/>
    <s v="Female"/>
    <s v="253 West Drive"/>
    <n v="48.53"/>
    <n v="-122.31"/>
    <n v="19604"/>
    <n v="39969"/>
    <n v="68456"/>
    <n v="713"/>
    <n v="3"/>
    <d v="1905-07-13T00:00:00"/>
    <n v="5"/>
    <n v="7"/>
    <d v="2021-05-07T00:00:00"/>
    <x v="9"/>
  </r>
  <r>
    <n v="404"/>
    <n v="44"/>
    <n v="61"/>
    <n v="1975"/>
    <n v="9"/>
    <s v="Male"/>
    <s v="33 Seventh Boulevard"/>
    <n v="29.77"/>
    <n v="-82.48"/>
    <n v="21979"/>
    <n v="44816"/>
    <n v="63043"/>
    <n v="625"/>
    <n v="1"/>
    <d v="1905-07-13T00:00:00"/>
    <n v="12"/>
    <n v="25"/>
    <d v="2021-12-25T00:00:00"/>
    <x v="12"/>
  </r>
  <r>
    <n v="1510"/>
    <n v="32"/>
    <n v="59"/>
    <n v="1988"/>
    <n v="1"/>
    <s v="Male"/>
    <s v="835 Main Avenue"/>
    <n v="33.9"/>
    <n v="-118"/>
    <n v="24845"/>
    <n v="50658"/>
    <n v="72806"/>
    <n v="764"/>
    <n v="2"/>
    <d v="1905-07-13T00:00:00"/>
    <n v="7"/>
    <n v="16"/>
    <d v="2021-07-16T00:00:00"/>
    <x v="14"/>
  </r>
  <r>
    <n v="916"/>
    <n v="21"/>
    <n v="68"/>
    <n v="1998"/>
    <n v="8"/>
    <s v="Male"/>
    <s v="125 First Avenue"/>
    <n v="36.04"/>
    <n v="-86.64"/>
    <n v="20236"/>
    <n v="41260"/>
    <n v="80574"/>
    <n v="682"/>
    <n v="2"/>
    <d v="1905-07-15T00:00:00"/>
    <n v="9"/>
    <n v="18"/>
    <d v="2023-09-18T00:00:00"/>
    <x v="20"/>
  </r>
  <r>
    <n v="1635"/>
    <n v="54"/>
    <n v="58"/>
    <n v="1965"/>
    <n v="3"/>
    <s v="Male"/>
    <s v="90 Sussex Drive"/>
    <n v="40.68"/>
    <n v="-73.78"/>
    <n v="20760"/>
    <n v="42332"/>
    <n v="75213"/>
    <n v="616"/>
    <n v="6"/>
    <d v="1905-07-14T00:00:00"/>
    <n v="3"/>
    <n v="18"/>
    <d v="2022-03-18T00:00:00"/>
    <x v="10"/>
  </r>
  <r>
    <n v="1384"/>
    <n v="74"/>
    <n v="67"/>
    <n v="1946"/>
    <n v="1"/>
    <s v="Female"/>
    <s v="528 Lake Drive"/>
    <n v="38.53"/>
    <n v="-90"/>
    <n v="22545"/>
    <n v="23011"/>
    <n v="30510"/>
    <n v="721"/>
    <n v="3"/>
    <d v="1905-07-14T00:00:00"/>
    <n v="11"/>
    <n v="24"/>
    <d v="2022-11-24T00:00:00"/>
    <x v="17"/>
  </r>
  <r>
    <n v="943"/>
    <n v="64"/>
    <n v="61"/>
    <n v="1955"/>
    <n v="4"/>
    <s v="Male"/>
    <s v="66 Grant Lane"/>
    <n v="40.200000000000003"/>
    <n v="-74.78"/>
    <n v="39495"/>
    <n v="87317"/>
    <n v="41998"/>
    <n v="773"/>
    <n v="1"/>
    <d v="1905-07-13T00:00:00"/>
    <n v="8"/>
    <n v="25"/>
    <d v="2021-08-25T00:00:00"/>
    <x v="23"/>
  </r>
  <r>
    <n v="1236"/>
    <n v="72"/>
    <n v="65"/>
    <n v="1947"/>
    <n v="9"/>
    <s v="Female"/>
    <s v="521 Main Lane"/>
    <n v="38.86"/>
    <n v="-104.76"/>
    <n v="14645"/>
    <n v="25243"/>
    <n v="18006"/>
    <n v="730"/>
    <n v="6"/>
    <d v="1905-07-13T00:00:00"/>
    <n v="10"/>
    <n v="14"/>
    <d v="2021-10-14T00:00:00"/>
    <x v="24"/>
  </r>
  <r>
    <n v="969"/>
    <n v="24"/>
    <n v="70"/>
    <n v="1996"/>
    <n v="2"/>
    <s v="Female"/>
    <s v="18360 Valley Avenue"/>
    <n v="33.81"/>
    <n v="-117.79"/>
    <n v="28884"/>
    <n v="58893"/>
    <n v="113715"/>
    <n v="666"/>
    <n v="3"/>
    <d v="1905-07-13T00:00:00"/>
    <n v="10"/>
    <n v="11"/>
    <d v="2021-10-11T00:00:00"/>
    <x v="24"/>
  </r>
  <r>
    <n v="508"/>
    <n v="24"/>
    <n v="69"/>
    <n v="1995"/>
    <n v="7"/>
    <s v="Male"/>
    <s v="3221 Tenth Lane"/>
    <n v="39.75"/>
    <n v="-75.09"/>
    <n v="31547"/>
    <n v="64319"/>
    <n v="0"/>
    <n v="757"/>
    <n v="3"/>
    <d v="1905-07-14T00:00:00"/>
    <n v="1"/>
    <n v="5"/>
    <d v="2022-01-05T00:00:00"/>
    <x v="32"/>
  </r>
  <r>
    <n v="496"/>
    <n v="47"/>
    <n v="63"/>
    <n v="1972"/>
    <n v="8"/>
    <s v="Male"/>
    <s v="16893 Fifth Avenue"/>
    <n v="32.76"/>
    <n v="-96.59"/>
    <n v="17810"/>
    <n v="36319"/>
    <n v="44737"/>
    <n v="730"/>
    <n v="4"/>
    <d v="1905-07-14T00:00:00"/>
    <n v="7"/>
    <n v="13"/>
    <d v="2022-07-13T00:00:00"/>
    <x v="19"/>
  </r>
  <r>
    <n v="450"/>
    <n v="39"/>
    <n v="66"/>
    <n v="1980"/>
    <n v="9"/>
    <s v="Male"/>
    <s v="253 Lexington Avenue"/>
    <n v="37.07"/>
    <n v="-76.510000000000005"/>
    <n v="21186"/>
    <n v="43192"/>
    <n v="33517"/>
    <n v="739"/>
    <n v="3"/>
    <d v="1905-07-13T00:00:00"/>
    <n v="12"/>
    <n v="9"/>
    <d v="2021-12-09T00:00:00"/>
    <x v="12"/>
  </r>
  <r>
    <n v="1753"/>
    <n v="46"/>
    <n v="58"/>
    <n v="1974"/>
    <n v="2"/>
    <s v="Male"/>
    <s v="95612 South Street"/>
    <n v="32.28"/>
    <n v="-90"/>
    <n v="22304"/>
    <n v="45476"/>
    <n v="67636"/>
    <n v="506"/>
    <n v="1"/>
    <d v="1905-07-14T00:00:00"/>
    <n v="3"/>
    <n v="5"/>
    <d v="2022-03-05T00:00:00"/>
    <x v="10"/>
  </r>
  <r>
    <n v="304"/>
    <n v="31"/>
    <n v="68"/>
    <n v="1988"/>
    <n v="8"/>
    <s v="Male"/>
    <s v="6606 Sixth Drive"/>
    <n v="41.14"/>
    <n v="-104.79"/>
    <n v="20255"/>
    <n v="41297"/>
    <n v="34703"/>
    <n v="685"/>
    <n v="2"/>
    <d v="1905-07-13T00:00:00"/>
    <n v="8"/>
    <n v="28"/>
    <d v="2021-08-28T00:00:00"/>
    <x v="23"/>
  </r>
  <r>
    <n v="839"/>
    <n v="45"/>
    <n v="63"/>
    <n v="1975"/>
    <n v="1"/>
    <s v="Female"/>
    <s v="96493 Valley Stream Avenue"/>
    <n v="41.63"/>
    <n v="-73.209999999999994"/>
    <n v="26674"/>
    <n v="54384"/>
    <n v="69717"/>
    <n v="622"/>
    <n v="3"/>
    <d v="1905-07-13T00:00:00"/>
    <n v="12"/>
    <n v="5"/>
    <d v="2021-12-05T00:00:00"/>
    <x v="12"/>
  </r>
  <r>
    <n v="138"/>
    <n v="43"/>
    <n v="68"/>
    <n v="1977"/>
    <n v="2"/>
    <s v="Female"/>
    <s v="754 South Avenue"/>
    <n v="40.770000000000003"/>
    <n v="-79.040000000000006"/>
    <n v="16071"/>
    <n v="32770"/>
    <n v="103262"/>
    <n v="641"/>
    <n v="4"/>
    <d v="1905-07-14T00:00:00"/>
    <n v="10"/>
    <n v="2"/>
    <d v="2022-10-02T00:00:00"/>
    <x v="15"/>
  </r>
  <r>
    <n v="43"/>
    <n v="26"/>
    <n v="66"/>
    <n v="1993"/>
    <n v="8"/>
    <s v="Female"/>
    <s v="5594 12th Drive"/>
    <n v="33.99"/>
    <n v="-118.39"/>
    <n v="29972"/>
    <n v="61104"/>
    <n v="79486"/>
    <n v="721"/>
    <n v="4"/>
    <d v="1905-07-13T00:00:00"/>
    <n v="5"/>
    <n v="5"/>
    <d v="2021-05-05T00:00:00"/>
    <x v="9"/>
  </r>
  <r>
    <n v="1187"/>
    <n v="55"/>
    <n v="67"/>
    <n v="1964"/>
    <n v="9"/>
    <s v="Male"/>
    <s v="203 Valley Lane"/>
    <n v="44.78"/>
    <n v="-89.68"/>
    <n v="23216"/>
    <n v="47334"/>
    <n v="87775"/>
    <n v="701"/>
    <n v="3"/>
    <d v="1905-07-13T00:00:00"/>
    <n v="1"/>
    <n v="1"/>
    <d v="2021-01-01T00:00:00"/>
    <x v="6"/>
  </r>
  <r>
    <n v="849"/>
    <n v="67"/>
    <n v="69"/>
    <n v="1952"/>
    <n v="7"/>
    <s v="Female"/>
    <s v="5456 Ninth Avenue"/>
    <n v="39.950000000000003"/>
    <n v="-75.16"/>
    <n v="21497"/>
    <n v="43828"/>
    <n v="60231"/>
    <n v="711"/>
    <n v="3"/>
    <d v="1905-07-13T00:00:00"/>
    <n v="12"/>
    <n v="20"/>
    <d v="2021-12-20T00:00:00"/>
    <x v="12"/>
  </r>
  <r>
    <n v="654"/>
    <n v="47"/>
    <n v="69"/>
    <n v="1972"/>
    <n v="7"/>
    <s v="Female"/>
    <s v="646 South Lane"/>
    <n v="39.14"/>
    <n v="-81.78"/>
    <n v="16618"/>
    <n v="33883"/>
    <n v="50616"/>
    <n v="524"/>
    <n v="1"/>
    <d v="1905-07-15T00:00:00"/>
    <n v="7"/>
    <n v="21"/>
    <d v="2023-07-21T00:00:00"/>
    <x v="27"/>
  </r>
  <r>
    <n v="1898"/>
    <n v="44"/>
    <n v="72"/>
    <n v="1975"/>
    <n v="9"/>
    <s v="Male"/>
    <s v="5521 Spruce Avenue"/>
    <n v="32.35"/>
    <n v="-86.28"/>
    <n v="25009"/>
    <n v="50993"/>
    <n v="75783"/>
    <n v="675"/>
    <n v="5"/>
    <d v="1905-07-13T00:00:00"/>
    <n v="10"/>
    <n v="12"/>
    <d v="2021-10-12T00:00:00"/>
    <x v="24"/>
  </r>
  <r>
    <n v="1971"/>
    <n v="48"/>
    <n v="66"/>
    <n v="1971"/>
    <n v="9"/>
    <s v="Male"/>
    <s v="829 Grant Boulevard"/>
    <n v="43.45"/>
    <n v="-76.5"/>
    <n v="20447"/>
    <n v="41690"/>
    <n v="69869"/>
    <n v="763"/>
    <n v="2"/>
    <d v="1905-07-13T00:00:00"/>
    <n v="5"/>
    <n v="15"/>
    <d v="2021-05-15T00:00:00"/>
    <x v="9"/>
  </r>
  <r>
    <n v="1020"/>
    <n v="29"/>
    <n v="66"/>
    <n v="1991"/>
    <n v="1"/>
    <s v="Female"/>
    <s v="331 Essex Drive"/>
    <n v="42.03"/>
    <n v="-88.08"/>
    <n v="26545"/>
    <n v="54122"/>
    <n v="166903"/>
    <n v="796"/>
    <n v="4"/>
    <d v="1905-07-15T00:00:00"/>
    <n v="8"/>
    <n v="5"/>
    <d v="2023-08-05T00:00:00"/>
    <x v="25"/>
  </r>
  <r>
    <n v="22"/>
    <n v="56"/>
    <n v="66"/>
    <n v="1963"/>
    <n v="3"/>
    <s v="Male"/>
    <s v="5651 North Boulevard"/>
    <n v="38.99"/>
    <n v="-76.88"/>
    <n v="26467"/>
    <n v="53966"/>
    <n v="135478"/>
    <n v="747"/>
    <n v="1"/>
    <d v="1905-07-15T00:00:00"/>
    <n v="9"/>
    <n v="15"/>
    <d v="2023-09-15T00:00:00"/>
    <x v="20"/>
  </r>
  <r>
    <n v="436"/>
    <n v="20"/>
    <n v="65"/>
    <n v="2000"/>
    <n v="1"/>
    <s v="Female"/>
    <s v="599 Hillside Drive"/>
    <n v="40.32"/>
    <n v="-75.319999999999993"/>
    <n v="26273"/>
    <n v="53569"/>
    <n v="79540"/>
    <n v="623"/>
    <n v="1"/>
    <d v="1905-07-14T00:00:00"/>
    <n v="1"/>
    <n v="14"/>
    <d v="2022-01-14T00:00:00"/>
    <x v="32"/>
  </r>
  <r>
    <n v="1823"/>
    <n v="67"/>
    <n v="70"/>
    <n v="1952"/>
    <n v="5"/>
    <s v="Male"/>
    <s v="172 Third Lane"/>
    <n v="33.270000000000003"/>
    <n v="-111.94"/>
    <n v="32056"/>
    <n v="65362"/>
    <n v="27745"/>
    <n v="743"/>
    <n v="6"/>
    <d v="1905-07-14T00:00:00"/>
    <n v="3"/>
    <n v="5"/>
    <d v="2022-03-05T00:00:00"/>
    <x v="10"/>
  </r>
  <r>
    <n v="589"/>
    <n v="58"/>
    <n v="72"/>
    <n v="1961"/>
    <n v="11"/>
    <s v="Male"/>
    <s v="250 Hillside Drive"/>
    <n v="40.549999999999997"/>
    <n v="-81.91"/>
    <n v="13259"/>
    <n v="27035"/>
    <n v="58050"/>
    <n v="595"/>
    <n v="2"/>
    <d v="1905-07-14T00:00:00"/>
    <n v="11"/>
    <n v="17"/>
    <d v="2022-11-17T00:00:00"/>
    <x v="17"/>
  </r>
  <r>
    <n v="49"/>
    <n v="38"/>
    <n v="74"/>
    <n v="1981"/>
    <n v="6"/>
    <s v="Male"/>
    <s v="190 Burns Avenue"/>
    <n v="40.81"/>
    <n v="-81.93"/>
    <n v="18962"/>
    <n v="38663"/>
    <n v="59053"/>
    <n v="686"/>
    <n v="3"/>
    <d v="1905-07-13T00:00:00"/>
    <n v="1"/>
    <n v="28"/>
    <d v="2021-01-28T00:00:00"/>
    <x v="6"/>
  </r>
  <r>
    <n v="1350"/>
    <n v="22"/>
    <n v="65"/>
    <n v="1998"/>
    <n v="2"/>
    <s v="Female"/>
    <s v="637 Main Avenue"/>
    <n v="33.840000000000003"/>
    <n v="-118.07"/>
    <n v="21940"/>
    <n v="44740"/>
    <n v="103896"/>
    <n v="651"/>
    <n v="1"/>
    <d v="1905-07-14T00:00:00"/>
    <n v="12"/>
    <n v="23"/>
    <d v="2022-12-23T00:00:00"/>
    <x v="33"/>
  </r>
  <r>
    <n v="1525"/>
    <n v="43"/>
    <n v="70"/>
    <n v="1976"/>
    <n v="9"/>
    <s v="Female"/>
    <s v="534 Sixth Boulevard"/>
    <n v="29.88"/>
    <n v="-90.06"/>
    <n v="19126"/>
    <n v="38994"/>
    <n v="0"/>
    <n v="728"/>
    <n v="4"/>
    <d v="1905-07-14T00:00:00"/>
    <n v="9"/>
    <n v="27"/>
    <d v="2022-09-27T00:00:00"/>
    <x v="34"/>
  </r>
  <r>
    <n v="69"/>
    <n v="54"/>
    <n v="67"/>
    <n v="1965"/>
    <n v="10"/>
    <s v="Female"/>
    <s v="3067 First Street"/>
    <n v="40.520000000000003"/>
    <n v="-81.47"/>
    <n v="18794"/>
    <n v="38318"/>
    <n v="93284"/>
    <n v="748"/>
    <n v="6"/>
    <d v="1905-07-14T00:00:00"/>
    <n v="4"/>
    <n v="27"/>
    <d v="2022-04-27T00:00:00"/>
    <x v="35"/>
  </r>
  <r>
    <n v="234"/>
    <n v="42"/>
    <n v="73"/>
    <n v="1977"/>
    <n v="11"/>
    <s v="Female"/>
    <s v="8027 Main Drive"/>
    <n v="32.76"/>
    <n v="-96.59"/>
    <n v="18452"/>
    <n v="37623"/>
    <n v="923"/>
    <n v="726"/>
    <n v="6"/>
    <d v="1905-07-15T00:00:00"/>
    <n v="1"/>
    <n v="25"/>
    <d v="2023-01-25T00:00:00"/>
    <x v="28"/>
  </r>
  <r>
    <n v="608"/>
    <n v="32"/>
    <n v="65"/>
    <n v="1987"/>
    <n v="10"/>
    <s v="Male"/>
    <s v="702 Grant Drive"/>
    <n v="37.78"/>
    <n v="-121.99"/>
    <n v="0"/>
    <n v="2365"/>
    <n v="0"/>
    <n v="769"/>
    <n v="3"/>
    <d v="1905-07-14T00:00:00"/>
    <n v="5"/>
    <n v="7"/>
    <d v="2022-05-07T00:00:00"/>
    <x v="3"/>
  </r>
  <r>
    <n v="1064"/>
    <n v="50"/>
    <n v="65"/>
    <n v="1969"/>
    <n v="12"/>
    <s v="Female"/>
    <s v="477 Madison Lane"/>
    <n v="37.68"/>
    <n v="-122.43"/>
    <n v="23752"/>
    <n v="48428"/>
    <n v="72566"/>
    <n v="654"/>
    <n v="1"/>
    <d v="1905-07-13T00:00:00"/>
    <n v="10"/>
    <n v="12"/>
    <d v="2021-10-12T00:00:00"/>
    <x v="24"/>
  </r>
  <r>
    <n v="374"/>
    <n v="58"/>
    <n v="66"/>
    <n v="1961"/>
    <n v="11"/>
    <s v="Male"/>
    <s v="50 Spruce Street"/>
    <n v="38.47"/>
    <n v="-121.44"/>
    <n v="15290"/>
    <n v="31177"/>
    <n v="18859"/>
    <n v="689"/>
    <n v="5"/>
    <d v="1905-07-13T00:00:00"/>
    <n v="12"/>
    <n v="13"/>
    <d v="2021-12-13T00:00:00"/>
    <x v="12"/>
  </r>
  <r>
    <n v="286"/>
    <n v="38"/>
    <n v="69"/>
    <n v="1981"/>
    <n v="10"/>
    <s v="Male"/>
    <s v="4232 Grant Drive"/>
    <n v="31.15"/>
    <n v="-88.55"/>
    <n v="18746"/>
    <n v="38223"/>
    <n v="30756"/>
    <n v="725"/>
    <n v="4"/>
    <d v="1905-07-15T00:00:00"/>
    <n v="10"/>
    <n v="6"/>
    <d v="2023-10-06T00:00:00"/>
    <x v="5"/>
  </r>
  <r>
    <n v="1419"/>
    <n v="53"/>
    <n v="64"/>
    <n v="1966"/>
    <n v="9"/>
    <s v="Female"/>
    <s v="634 Grant Boulevard"/>
    <n v="33.74"/>
    <n v="-84.37"/>
    <n v="30157"/>
    <n v="61490"/>
    <n v="116180"/>
    <n v="647"/>
    <n v="1"/>
    <d v="1905-07-13T00:00:00"/>
    <n v="4"/>
    <n v="15"/>
    <d v="2021-04-15T00:00:00"/>
    <x v="26"/>
  </r>
  <r>
    <n v="1435"/>
    <n v="41"/>
    <n v="78"/>
    <n v="1978"/>
    <n v="10"/>
    <s v="Female"/>
    <s v="9872 Lexington Street"/>
    <n v="34.06"/>
    <n v="-84.27"/>
    <n v="45132"/>
    <n v="92017"/>
    <n v="157723"/>
    <n v="703"/>
    <n v="3"/>
    <d v="1905-07-14T00:00:00"/>
    <n v="10"/>
    <n v="20"/>
    <d v="2022-10-20T00:00:00"/>
    <x v="15"/>
  </r>
  <r>
    <n v="1683"/>
    <n v="43"/>
    <n v="69"/>
    <n v="1976"/>
    <n v="12"/>
    <s v="Male"/>
    <s v="85 East Drive"/>
    <n v="31.84"/>
    <n v="-106.43"/>
    <n v="12313"/>
    <n v="25109"/>
    <n v="92"/>
    <n v="850"/>
    <n v="3"/>
    <d v="1905-07-15T00:00:00"/>
    <n v="9"/>
    <n v="13"/>
    <d v="2023-09-13T00:00:00"/>
    <x v="20"/>
  </r>
  <r>
    <n v="727"/>
    <n v="44"/>
    <n v="68"/>
    <n v="1975"/>
    <n v="5"/>
    <s v="Male"/>
    <s v="310 Bayview Boulevard"/>
    <n v="38.630000000000003"/>
    <n v="-90.24"/>
    <n v="19874"/>
    <n v="40522"/>
    <n v="81572"/>
    <n v="801"/>
    <n v="5"/>
    <d v="1905-07-14T00:00:00"/>
    <n v="9"/>
    <n v="19"/>
    <d v="2022-09-19T00:00:00"/>
    <x v="34"/>
  </r>
  <r>
    <n v="1150"/>
    <n v="46"/>
    <n v="67"/>
    <n v="1973"/>
    <n v="4"/>
    <s v="Male"/>
    <s v="5692 Jefferson Boulevard"/>
    <n v="32.83"/>
    <n v="-97.17"/>
    <n v="30913"/>
    <n v="63030"/>
    <n v="93406"/>
    <n v="791"/>
    <n v="5"/>
    <d v="1905-07-15T00:00:00"/>
    <n v="7"/>
    <n v="5"/>
    <d v="2023-07-05T00:00:00"/>
    <x v="27"/>
  </r>
  <r>
    <n v="332"/>
    <n v="61"/>
    <n v="65"/>
    <n v="1958"/>
    <n v="7"/>
    <s v="Male"/>
    <s v="8794 Catherine Lane"/>
    <n v="39.520000000000003"/>
    <n v="-85.77"/>
    <n v="18324"/>
    <n v="37362"/>
    <n v="21600"/>
    <n v="703"/>
    <n v="4"/>
    <d v="1905-07-15T00:00:00"/>
    <n v="11"/>
    <n v="19"/>
    <d v="2023-11-19T00:00:00"/>
    <x v="21"/>
  </r>
  <r>
    <n v="487"/>
    <n v="52"/>
    <n v="68"/>
    <n v="1967"/>
    <n v="7"/>
    <s v="Male"/>
    <s v="9028 Valley Stream Avenue"/>
    <n v="42.66"/>
    <n v="-73.790000000000006"/>
    <n v="27005"/>
    <n v="55059"/>
    <n v="162462"/>
    <n v="735"/>
    <n v="3"/>
    <d v="1905-07-13T00:00:00"/>
    <n v="6"/>
    <n v="21"/>
    <d v="2021-06-21T00:00:00"/>
    <x v="11"/>
  </r>
  <r>
    <n v="735"/>
    <n v="49"/>
    <n v="67"/>
    <n v="1970"/>
    <n v="12"/>
    <s v="Female"/>
    <s v="676 Bayview Street"/>
    <n v="47.79"/>
    <n v="-122.2"/>
    <n v="33226"/>
    <n v="67743"/>
    <n v="67132"/>
    <n v="752"/>
    <n v="3"/>
    <d v="1905-07-13T00:00:00"/>
    <n v="9"/>
    <n v="28"/>
    <d v="2021-09-28T00:00:00"/>
    <x v="16"/>
  </r>
  <r>
    <n v="137"/>
    <n v="33"/>
    <n v="65"/>
    <n v="1986"/>
    <n v="7"/>
    <s v="Female"/>
    <s v="3177 Oak Avenue"/>
    <n v="36.33"/>
    <n v="-82.36"/>
    <n v="20142"/>
    <n v="41069"/>
    <n v="64073"/>
    <n v="644"/>
    <n v="3"/>
    <d v="1905-07-14T00:00:00"/>
    <n v="12"/>
    <n v="8"/>
    <d v="2022-12-08T00:00:00"/>
    <x v="33"/>
  </r>
  <r>
    <n v="570"/>
    <n v="34"/>
    <n v="65"/>
    <n v="1985"/>
    <n v="9"/>
    <s v="Male"/>
    <s v="6781 Ocean View Drive"/>
    <n v="34.29"/>
    <n v="-83.83"/>
    <n v="15814"/>
    <n v="32245"/>
    <n v="43097"/>
    <n v="625"/>
    <n v="1"/>
    <d v="1905-07-13T00:00:00"/>
    <n v="9"/>
    <n v="2"/>
    <d v="2021-09-02T00:00:00"/>
    <x v="16"/>
  </r>
  <r>
    <n v="1121"/>
    <n v="44"/>
    <n v="68"/>
    <n v="1975"/>
    <n v="6"/>
    <s v="Female"/>
    <s v="8476 Lincoln Street"/>
    <n v="32.78"/>
    <n v="-79.989999999999995"/>
    <n v="41380"/>
    <n v="84365"/>
    <n v="113529"/>
    <n v="796"/>
    <n v="5"/>
    <d v="1905-07-15T00:00:00"/>
    <n v="5"/>
    <n v="9"/>
    <d v="2023-05-09T00:00:00"/>
    <x v="22"/>
  </r>
  <r>
    <n v="860"/>
    <n v="55"/>
    <n v="65"/>
    <n v="1965"/>
    <n v="2"/>
    <s v="Male"/>
    <s v="7035 River Boulevard"/>
    <n v="39.01"/>
    <n v="-77.02"/>
    <n v="30794"/>
    <n v="62791"/>
    <n v="193215"/>
    <n v="692"/>
    <n v="4"/>
    <d v="1905-07-15T00:00:00"/>
    <n v="10"/>
    <n v="10"/>
    <d v="2023-10-10T00:00:00"/>
    <x v="5"/>
  </r>
  <r>
    <n v="518"/>
    <n v="31"/>
    <n v="61"/>
    <n v="1988"/>
    <n v="4"/>
    <s v="Male"/>
    <s v="558 North Street"/>
    <n v="44.06"/>
    <n v="-70.39"/>
    <n v="22283"/>
    <n v="45433"/>
    <n v="91998"/>
    <n v="523"/>
    <n v="1"/>
    <d v="1905-07-13T00:00:00"/>
    <n v="4"/>
    <n v="5"/>
    <d v="2021-04-05T00:00:00"/>
    <x v="26"/>
  </r>
  <r>
    <n v="1203"/>
    <n v="36"/>
    <n v="62"/>
    <n v="1984"/>
    <n v="2"/>
    <s v="Male"/>
    <s v="5867 East Street"/>
    <n v="43.42"/>
    <n v="-73.709999999999994"/>
    <n v="20371"/>
    <n v="41537"/>
    <n v="128044"/>
    <n v="582"/>
    <n v="1"/>
    <d v="1905-07-14T00:00:00"/>
    <n v="2"/>
    <n v="16"/>
    <d v="2022-02-16T00:00:00"/>
    <x v="30"/>
  </r>
  <r>
    <n v="944"/>
    <n v="58"/>
    <n v="71"/>
    <n v="1961"/>
    <n v="10"/>
    <s v="Male"/>
    <s v="3817 Martin Luther King Avenue"/>
    <n v="33.770000000000003"/>
    <n v="-118.34"/>
    <n v="58517"/>
    <n v="119308"/>
    <n v="89328"/>
    <n v="789"/>
    <n v="6"/>
    <d v="1905-07-15T00:00:00"/>
    <n v="12"/>
    <n v="5"/>
    <d v="2023-12-05T00:00:00"/>
    <x v="1"/>
  </r>
  <r>
    <n v="388"/>
    <n v="25"/>
    <n v="66"/>
    <n v="1994"/>
    <n v="10"/>
    <s v="Female"/>
    <s v="6444 Maple Lane"/>
    <n v="28.92"/>
    <n v="-81.92"/>
    <n v="8491"/>
    <n v="17310"/>
    <n v="21853"/>
    <n v="749"/>
    <n v="2"/>
    <d v="1905-07-14T00:00:00"/>
    <n v="2"/>
    <n v="12"/>
    <d v="2022-02-12T00:00:00"/>
    <x v="30"/>
  </r>
  <r>
    <n v="741"/>
    <n v="75"/>
    <n v="66"/>
    <n v="1944"/>
    <n v="9"/>
    <s v="Male"/>
    <s v="239 Third Drive"/>
    <n v="42.35"/>
    <n v="-71.06"/>
    <n v="21695"/>
    <n v="41316"/>
    <n v="22629"/>
    <n v="826"/>
    <n v="1"/>
    <d v="1905-07-15T00:00:00"/>
    <n v="8"/>
    <n v="1"/>
    <d v="2023-08-01T00:00:00"/>
    <x v="25"/>
  </r>
  <r>
    <n v="1737"/>
    <n v="52"/>
    <n v="65"/>
    <n v="1967"/>
    <n v="3"/>
    <s v="Male"/>
    <s v="14813 El Camino Drive"/>
    <n v="42.46"/>
    <n v="-82.94"/>
    <n v="18487"/>
    <n v="37686"/>
    <n v="41173"/>
    <n v="739"/>
    <n v="4"/>
    <d v="1905-07-13T00:00:00"/>
    <n v="11"/>
    <n v="20"/>
    <d v="2021-11-20T00:00:00"/>
    <x v="29"/>
  </r>
  <r>
    <n v="1709"/>
    <n v="62"/>
    <n v="69"/>
    <n v="1957"/>
    <n v="3"/>
    <s v="Female"/>
    <s v="628 Third Avenue"/>
    <n v="40.46"/>
    <n v="-96.37"/>
    <n v="17420"/>
    <n v="35519"/>
    <n v="111115"/>
    <n v="744"/>
    <n v="1"/>
    <d v="1905-07-14T00:00:00"/>
    <n v="8"/>
    <n v="6"/>
    <d v="2022-08-06T00:00:00"/>
    <x v="4"/>
  </r>
  <r>
    <n v="1018"/>
    <n v="90"/>
    <n v="71"/>
    <n v="1929"/>
    <n v="10"/>
    <s v="Female"/>
    <s v="350 Main Boulevard"/>
    <n v="29.57"/>
    <n v="-81.209999999999994"/>
    <n v="17142"/>
    <n v="31805"/>
    <n v="614"/>
    <n v="755"/>
    <n v="6"/>
    <d v="1905-07-14T00:00:00"/>
    <n v="7"/>
    <n v="20"/>
    <d v="2022-07-20T00:00:00"/>
    <x v="19"/>
  </r>
  <r>
    <n v="275"/>
    <n v="43"/>
    <n v="58"/>
    <n v="1977"/>
    <n v="2"/>
    <s v="Female"/>
    <s v="973 River Street"/>
    <n v="29.56"/>
    <n v="-95.02"/>
    <n v="37415"/>
    <n v="76288"/>
    <n v="120771"/>
    <n v="710"/>
    <n v="4"/>
    <d v="1905-07-14T00:00:00"/>
    <n v="8"/>
    <n v="13"/>
    <d v="2022-08-13T00:00:00"/>
    <x v="4"/>
  </r>
  <r>
    <n v="1367"/>
    <n v="49"/>
    <n v="67"/>
    <n v="1970"/>
    <n v="6"/>
    <s v="Female"/>
    <s v="364 Plum Lane"/>
    <n v="44.52"/>
    <n v="-87.98"/>
    <n v="16801"/>
    <n v="34255"/>
    <n v="36094"/>
    <n v="708"/>
    <n v="4"/>
    <d v="1905-07-13T00:00:00"/>
    <n v="11"/>
    <n v="28"/>
    <d v="2021-11-28T00:00:00"/>
    <x v="29"/>
  </r>
  <r>
    <n v="1965"/>
    <n v="24"/>
    <n v="65"/>
    <n v="1996"/>
    <n v="1"/>
    <s v="Male"/>
    <s v="34 Oak Boulevard"/>
    <n v="43.9"/>
    <n v="-123.02"/>
    <n v="18364"/>
    <n v="37443"/>
    <n v="0"/>
    <n v="745"/>
    <n v="1"/>
    <d v="1905-07-15T00:00:00"/>
    <n v="2"/>
    <n v="25"/>
    <d v="2023-02-25T00:00:00"/>
    <x v="13"/>
  </r>
  <r>
    <n v="284"/>
    <n v="51"/>
    <n v="65"/>
    <n v="1968"/>
    <n v="4"/>
    <s v="Male"/>
    <s v="822 Martin Luther King Drive"/>
    <n v="33.44"/>
    <n v="-111.76"/>
    <n v="25005"/>
    <n v="50980"/>
    <n v="0"/>
    <n v="754"/>
    <n v="4"/>
    <d v="1905-07-14T00:00:00"/>
    <n v="5"/>
    <n v="20"/>
    <d v="2022-05-20T00:00:00"/>
    <x v="3"/>
  </r>
  <r>
    <n v="79"/>
    <n v="70"/>
    <n v="66"/>
    <n v="1949"/>
    <n v="10"/>
    <s v="Female"/>
    <s v="990 North Lane"/>
    <n v="30.36"/>
    <n v="-87.17"/>
    <n v="20045"/>
    <n v="29164"/>
    <n v="19851"/>
    <n v="625"/>
    <n v="4"/>
    <d v="1905-07-14T00:00:00"/>
    <n v="1"/>
    <n v="4"/>
    <d v="2022-01-04T00:00:00"/>
    <x v="32"/>
  </r>
  <r>
    <n v="1515"/>
    <n v="77"/>
    <n v="67"/>
    <n v="1942"/>
    <n v="12"/>
    <s v="Female"/>
    <s v="7239 Hill Lane"/>
    <n v="40.340000000000003"/>
    <n v="-76.42"/>
    <n v="20983"/>
    <n v="30457"/>
    <n v="19314"/>
    <n v="520"/>
    <n v="5"/>
    <d v="1905-07-13T00:00:00"/>
    <n v="6"/>
    <n v="28"/>
    <d v="2021-06-28T00:00:00"/>
    <x v="11"/>
  </r>
  <r>
    <n v="1934"/>
    <n v="47"/>
    <n v="67"/>
    <n v="1973"/>
    <n v="1"/>
    <s v="Female"/>
    <s v="820 Second Lane"/>
    <n v="34"/>
    <n v="-118.3"/>
    <n v="13614"/>
    <n v="27763"/>
    <n v="59691"/>
    <n v="691"/>
    <n v="1"/>
    <d v="1905-07-13T00:00:00"/>
    <n v="2"/>
    <n v="24"/>
    <d v="2021-02-24T00:00:00"/>
    <x v="7"/>
  </r>
  <r>
    <n v="9"/>
    <n v="29"/>
    <n v="60"/>
    <n v="1990"/>
    <n v="12"/>
    <s v="Male"/>
    <s v="22 Mill Drive"/>
    <n v="32.630000000000003"/>
    <n v="-117.05"/>
    <n v="20102"/>
    <n v="40988"/>
    <n v="89801"/>
    <n v="540"/>
    <n v="3"/>
    <d v="1905-07-14T00:00:00"/>
    <n v="4"/>
    <n v="22"/>
    <d v="2022-04-22T00:00:00"/>
    <x v="35"/>
  </r>
  <r>
    <n v="1964"/>
    <n v="68"/>
    <n v="64"/>
    <n v="1951"/>
    <n v="12"/>
    <s v="Male"/>
    <s v="973 Federal Drive"/>
    <n v="35.64"/>
    <n v="-78.45"/>
    <n v="22644"/>
    <n v="38637"/>
    <n v="30595"/>
    <n v="643"/>
    <n v="4"/>
    <d v="1905-07-15T00:00:00"/>
    <n v="1"/>
    <n v="8"/>
    <d v="2023-01-08T00:00:00"/>
    <x v="28"/>
  </r>
  <r>
    <n v="982"/>
    <n v="46"/>
    <n v="67"/>
    <n v="1973"/>
    <n v="10"/>
    <s v="Male"/>
    <s v="9232 Mill Drive"/>
    <n v="40.49"/>
    <n v="-74.48"/>
    <n v="32610"/>
    <n v="66489"/>
    <n v="45974"/>
    <n v="729"/>
    <n v="4"/>
    <d v="1905-07-13T00:00:00"/>
    <n v="8"/>
    <n v="15"/>
    <d v="2021-08-15T00:00:00"/>
    <x v="23"/>
  </r>
  <r>
    <n v="1676"/>
    <n v="51"/>
    <n v="65"/>
    <n v="1968"/>
    <n v="12"/>
    <s v="Male"/>
    <s v="919 Martin Luther King Lane"/>
    <n v="38.81"/>
    <n v="-94.45"/>
    <n v="24981"/>
    <n v="50936"/>
    <n v="88447"/>
    <n v="681"/>
    <n v="3"/>
    <d v="1905-07-15T00:00:00"/>
    <n v="11"/>
    <n v="22"/>
    <d v="2023-11-22T00:00:00"/>
    <x v="21"/>
  </r>
  <r>
    <n v="1519"/>
    <n v="41"/>
    <n v="72"/>
    <n v="1978"/>
    <n v="3"/>
    <s v="Female"/>
    <s v="98086 Essex Drive"/>
    <n v="45.6"/>
    <n v="-108.68"/>
    <n v="19625"/>
    <n v="40012"/>
    <n v="59472"/>
    <n v="849"/>
    <n v="4"/>
    <d v="1905-07-13T00:00:00"/>
    <n v="4"/>
    <n v="8"/>
    <d v="2021-04-08T00:00:00"/>
    <x v="26"/>
  </r>
  <r>
    <n v="1098"/>
    <n v="50"/>
    <n v="71"/>
    <n v="1969"/>
    <n v="3"/>
    <s v="Male"/>
    <s v="772 Fifth Boulevard"/>
    <n v="42.67"/>
    <n v="-95.3"/>
    <n v="16901"/>
    <n v="34456"/>
    <n v="54634"/>
    <n v="752"/>
    <n v="4"/>
    <d v="1905-07-15T00:00:00"/>
    <n v="11"/>
    <n v="3"/>
    <d v="2023-11-03T00:00:00"/>
    <x v="21"/>
  </r>
  <r>
    <n v="554"/>
    <n v="59"/>
    <n v="67"/>
    <n v="1960"/>
    <n v="8"/>
    <s v="Male"/>
    <s v="6310 Sixth Street"/>
    <n v="29.66"/>
    <n v="-95.04"/>
    <n v="26170"/>
    <n v="53357"/>
    <n v="114266"/>
    <n v="690"/>
    <n v="5"/>
    <d v="1905-07-14T00:00:00"/>
    <n v="1"/>
    <n v="15"/>
    <d v="2022-01-15T00:00:00"/>
    <x v="32"/>
  </r>
  <r>
    <n v="596"/>
    <n v="28"/>
    <n v="65"/>
    <n v="1991"/>
    <n v="11"/>
    <s v="Male"/>
    <s v="914 George Street"/>
    <n v="40.64"/>
    <n v="-73.94"/>
    <n v="16985"/>
    <n v="34629"/>
    <n v="34484"/>
    <n v="721"/>
    <n v="3"/>
    <d v="1905-07-13T00:00:00"/>
    <n v="5"/>
    <n v="14"/>
    <d v="2021-05-14T00:00:00"/>
    <x v="9"/>
  </r>
  <r>
    <n v="170"/>
    <n v="34"/>
    <n v="71"/>
    <n v="1985"/>
    <n v="9"/>
    <s v="Male"/>
    <s v="79948 Sixth Avenue"/>
    <n v="35.01"/>
    <n v="-97.37"/>
    <n v="18137"/>
    <n v="36983"/>
    <n v="58895"/>
    <n v="768"/>
    <n v="4"/>
    <d v="1905-07-14T00:00:00"/>
    <n v="1"/>
    <n v="5"/>
    <d v="2022-01-05T00:00:00"/>
    <x v="32"/>
  </r>
  <r>
    <n v="794"/>
    <n v="49"/>
    <n v="67"/>
    <n v="1970"/>
    <n v="11"/>
    <s v="Female"/>
    <s v="803 Plum Avenue"/>
    <n v="33.94"/>
    <n v="-118.2"/>
    <n v="14528"/>
    <n v="29621"/>
    <n v="0"/>
    <n v="730"/>
    <n v="3"/>
    <d v="1905-07-14T00:00:00"/>
    <n v="5"/>
    <n v="8"/>
    <d v="2022-05-08T00:00:00"/>
    <x v="3"/>
  </r>
  <r>
    <n v="1697"/>
    <n v="64"/>
    <n v="67"/>
    <n v="1955"/>
    <n v="6"/>
    <s v="Male"/>
    <s v="317 Wessex Boulevard"/>
    <n v="42.06"/>
    <n v="-83.97"/>
    <n v="20108"/>
    <n v="41002"/>
    <n v="97188"/>
    <n v="685"/>
    <n v="6"/>
    <d v="1905-07-13T00:00:00"/>
    <n v="1"/>
    <n v="23"/>
    <d v="2021-01-23T00:00:00"/>
    <x v="6"/>
  </r>
  <r>
    <n v="573"/>
    <n v="52"/>
    <n v="69"/>
    <n v="1967"/>
    <n v="7"/>
    <s v="Male"/>
    <s v="7970 Little Creek Drive"/>
    <n v="33.79"/>
    <n v="-82.47"/>
    <n v="14717"/>
    <n v="30011"/>
    <n v="84166"/>
    <n v="589"/>
    <n v="1"/>
    <d v="1905-07-14T00:00:00"/>
    <n v="10"/>
    <n v="10"/>
    <d v="2022-10-10T00:00:00"/>
    <x v="15"/>
  </r>
  <r>
    <n v="1715"/>
    <n v="32"/>
    <n v="72"/>
    <n v="1987"/>
    <n v="3"/>
    <s v="Female"/>
    <s v="4460 11th Avenue"/>
    <n v="42.27"/>
    <n v="-89.06"/>
    <n v="24589"/>
    <n v="50137"/>
    <n v="90747"/>
    <n v="679"/>
    <n v="1"/>
    <d v="1905-07-15T00:00:00"/>
    <n v="2"/>
    <n v="4"/>
    <d v="2023-02-04T00:00:00"/>
    <x v="13"/>
  </r>
  <r>
    <n v="1607"/>
    <n v="21"/>
    <n v="66"/>
    <n v="1998"/>
    <n v="4"/>
    <s v="Male"/>
    <s v="724 Valley Stream Street"/>
    <n v="32.909999999999997"/>
    <n v="-96.62"/>
    <n v="27057"/>
    <n v="55166"/>
    <n v="70698"/>
    <n v="689"/>
    <n v="1"/>
    <d v="1905-07-15T00:00:00"/>
    <n v="10"/>
    <n v="12"/>
    <d v="2023-10-12T00:00:00"/>
    <x v="5"/>
  </r>
  <r>
    <n v="1026"/>
    <n v="84"/>
    <n v="70"/>
    <n v="1935"/>
    <n v="5"/>
    <s v="Male"/>
    <s v="2116 Second Drive"/>
    <n v="36.520000000000003"/>
    <n v="-119.39"/>
    <n v="13194"/>
    <n v="17016"/>
    <n v="691"/>
    <n v="714"/>
    <n v="4"/>
    <d v="1905-07-13T00:00:00"/>
    <n v="2"/>
    <n v="7"/>
    <d v="2021-02-07T00:00:00"/>
    <x v="7"/>
  </r>
  <r>
    <n v="1892"/>
    <n v="22"/>
    <n v="62"/>
    <n v="1997"/>
    <n v="7"/>
    <s v="Male"/>
    <s v="449 Washington Street"/>
    <n v="35.01"/>
    <n v="-97.33"/>
    <n v="15966"/>
    <n v="32557"/>
    <n v="60053"/>
    <n v="637"/>
    <n v="2"/>
    <d v="1905-07-14T00:00:00"/>
    <n v="7"/>
    <n v="20"/>
    <d v="2022-07-20T00:00:00"/>
    <x v="19"/>
  </r>
  <r>
    <n v="402"/>
    <n v="47"/>
    <n v="72"/>
    <n v="1972"/>
    <n v="6"/>
    <s v="Male"/>
    <s v="77931 Lincoln Avenue"/>
    <n v="33.83"/>
    <n v="-83.89"/>
    <n v="21556"/>
    <n v="43954"/>
    <n v="60913"/>
    <n v="744"/>
    <n v="3"/>
    <d v="1905-07-15T00:00:00"/>
    <n v="4"/>
    <n v="22"/>
    <d v="2023-04-22T00:00:00"/>
    <x v="0"/>
  </r>
  <r>
    <n v="1628"/>
    <n v="56"/>
    <n v="59"/>
    <n v="1964"/>
    <n v="2"/>
    <s v="Male"/>
    <s v="438 Seventh Avenue"/>
    <n v="39.770000000000003"/>
    <n v="-86.14"/>
    <n v="31114"/>
    <n v="63439"/>
    <n v="199706"/>
    <n v="786"/>
    <n v="2"/>
    <d v="1905-07-15T00:00:00"/>
    <n v="1"/>
    <n v="5"/>
    <d v="2023-01-05T00:00:00"/>
    <x v="28"/>
  </r>
  <r>
    <n v="553"/>
    <n v="73"/>
    <n v="65"/>
    <n v="1947"/>
    <n v="1"/>
    <s v="Male"/>
    <s v="471 Ocean Boulevard"/>
    <n v="37.78"/>
    <n v="-90.42"/>
    <n v="17707"/>
    <n v="34067"/>
    <n v="17902"/>
    <n v="628"/>
    <n v="1"/>
    <d v="1905-07-15T00:00:00"/>
    <n v="1"/>
    <n v="13"/>
    <d v="2023-01-13T00:00:00"/>
    <x v="28"/>
  </r>
  <r>
    <n v="1551"/>
    <n v="47"/>
    <n v="70"/>
    <n v="1972"/>
    <n v="12"/>
    <s v="Male"/>
    <s v="148 Hillside Boulevard"/>
    <n v="40.15"/>
    <n v="-89.36"/>
    <n v="17510"/>
    <n v="35699"/>
    <n v="63264"/>
    <n v="687"/>
    <n v="5"/>
    <d v="1905-07-14T00:00:00"/>
    <n v="8"/>
    <n v="25"/>
    <d v="2022-08-25T00:00:00"/>
    <x v="4"/>
  </r>
  <r>
    <n v="1672"/>
    <n v="28"/>
    <n v="70"/>
    <n v="1991"/>
    <n v="9"/>
    <s v="Male"/>
    <s v="919 Washington Drive"/>
    <n v="41.45"/>
    <n v="-81.92"/>
    <n v="36610"/>
    <n v="74644"/>
    <n v="204251"/>
    <n v="792"/>
    <n v="3"/>
    <d v="1905-07-14T00:00:00"/>
    <n v="5"/>
    <n v="24"/>
    <d v="2022-05-24T00:00:00"/>
    <x v="3"/>
  </r>
  <r>
    <n v="426"/>
    <n v="26"/>
    <n v="65"/>
    <n v="1993"/>
    <n v="4"/>
    <s v="Female"/>
    <s v="8709 Fifth Street"/>
    <n v="42.9"/>
    <n v="-85.82"/>
    <n v="20773"/>
    <n v="42348"/>
    <n v="6204"/>
    <n v="754"/>
    <n v="4"/>
    <d v="1905-07-13T00:00:00"/>
    <n v="5"/>
    <n v="24"/>
    <d v="2021-05-24T00:00:00"/>
    <x v="9"/>
  </r>
  <r>
    <n v="1135"/>
    <n v="89"/>
    <n v="69"/>
    <n v="1931"/>
    <n v="1"/>
    <s v="Female"/>
    <s v="796 West Lane"/>
    <n v="33.840000000000003"/>
    <n v="-118.35"/>
    <n v="31496"/>
    <n v="68010"/>
    <n v="0"/>
    <n v="704"/>
    <n v="7"/>
    <d v="1905-07-14T00:00:00"/>
    <n v="10"/>
    <n v="5"/>
    <d v="2022-10-05T00:00:00"/>
    <x v="15"/>
  </r>
  <r>
    <n v="1420"/>
    <n v="87"/>
    <n v="70"/>
    <n v="1932"/>
    <n v="8"/>
    <s v="Female"/>
    <s v="673 11th Drive"/>
    <n v="44.94"/>
    <n v="-93.1"/>
    <n v="38514"/>
    <n v="60652"/>
    <n v="0"/>
    <n v="688"/>
    <n v="4"/>
    <d v="1905-07-13T00:00:00"/>
    <n v="7"/>
    <n v="4"/>
    <d v="2021-07-04T00:00:00"/>
    <x v="14"/>
  </r>
  <r>
    <n v="1589"/>
    <n v="39"/>
    <n v="70"/>
    <n v="1981"/>
    <n v="1"/>
    <s v="Female"/>
    <s v="6301 Hillside Avenue"/>
    <n v="34.020000000000003"/>
    <n v="-118.15"/>
    <n v="13485"/>
    <n v="27494"/>
    <n v="44258"/>
    <n v="702"/>
    <n v="3"/>
    <d v="1905-07-15T00:00:00"/>
    <n v="10"/>
    <n v="21"/>
    <d v="2023-10-21T00:00:00"/>
    <x v="5"/>
  </r>
  <r>
    <n v="1002"/>
    <n v="31"/>
    <n v="67"/>
    <n v="1988"/>
    <n v="4"/>
    <s v="Male"/>
    <s v="8446 Catherine Drive"/>
    <n v="35.43"/>
    <n v="-118.83"/>
    <n v="19023"/>
    <n v="38788"/>
    <n v="77448"/>
    <n v="716"/>
    <n v="1"/>
    <d v="1905-07-14T00:00:00"/>
    <n v="9"/>
    <n v="19"/>
    <d v="2022-09-19T00:00:00"/>
    <x v="34"/>
  </r>
  <r>
    <n v="1411"/>
    <n v="57"/>
    <n v="66"/>
    <n v="1962"/>
    <n v="6"/>
    <s v="Female"/>
    <s v="3196 Elm Boulevard"/>
    <n v="41.92"/>
    <n v="-88.3"/>
    <n v="33847"/>
    <n v="69007"/>
    <n v="52218"/>
    <n v="720"/>
    <n v="4"/>
    <d v="1905-07-13T00:00:00"/>
    <n v="4"/>
    <n v="24"/>
    <d v="2021-04-24T00:00:00"/>
    <x v="26"/>
  </r>
  <r>
    <n v="1654"/>
    <n v="43"/>
    <n v="66"/>
    <n v="1976"/>
    <n v="4"/>
    <s v="Male"/>
    <s v="385 Pine Drive"/>
    <n v="41.47"/>
    <n v="-71.3"/>
    <n v="24194"/>
    <n v="49328"/>
    <n v="6197"/>
    <n v="693"/>
    <n v="5"/>
    <d v="1905-07-15T00:00:00"/>
    <n v="12"/>
    <n v="12"/>
    <d v="2023-12-12T00:00:00"/>
    <x v="1"/>
  </r>
  <r>
    <n v="1330"/>
    <n v="65"/>
    <n v="61"/>
    <n v="1954"/>
    <n v="12"/>
    <s v="Female"/>
    <s v="35187 West Lane"/>
    <n v="34.4"/>
    <n v="-119.72"/>
    <n v="33097"/>
    <n v="35404"/>
    <n v="30887"/>
    <n v="575"/>
    <n v="3"/>
    <d v="1905-07-15T00:00:00"/>
    <n v="6"/>
    <n v="28"/>
    <d v="2023-06-28T00:00:00"/>
    <x v="18"/>
  </r>
  <r>
    <n v="790"/>
    <n v="34"/>
    <n v="65"/>
    <n v="1985"/>
    <n v="3"/>
    <s v="Female"/>
    <s v="480 Ocean View Boulevard"/>
    <n v="32.9"/>
    <n v="-116.89"/>
    <n v="22740"/>
    <n v="46361"/>
    <n v="69620"/>
    <n v="743"/>
    <n v="2"/>
    <d v="1905-07-14T00:00:00"/>
    <n v="8"/>
    <n v="5"/>
    <d v="2022-08-05T00:00:00"/>
    <x v="4"/>
  </r>
  <r>
    <n v="552"/>
    <n v="54"/>
    <n v="66"/>
    <n v="1965"/>
    <n v="4"/>
    <s v="Male"/>
    <s v="1416 Bayview Avenue"/>
    <n v="29.67"/>
    <n v="-82.33"/>
    <n v="25767"/>
    <n v="52538"/>
    <n v="132409"/>
    <n v="602"/>
    <n v="1"/>
    <d v="1905-07-14T00:00:00"/>
    <n v="10"/>
    <n v="25"/>
    <d v="2022-10-25T00:00:00"/>
    <x v="15"/>
  </r>
  <r>
    <n v="139"/>
    <n v="73"/>
    <n v="65"/>
    <n v="1947"/>
    <n v="1"/>
    <s v="Female"/>
    <s v="835 Main Street"/>
    <n v="40.64"/>
    <n v="-73.94"/>
    <n v="19652"/>
    <n v="31317"/>
    <n v="4591"/>
    <n v="687"/>
    <n v="4"/>
    <d v="1905-07-14T00:00:00"/>
    <n v="12"/>
    <n v="21"/>
    <d v="2022-12-21T00:00:00"/>
    <x v="33"/>
  </r>
  <r>
    <n v="1280"/>
    <n v="28"/>
    <n v="66"/>
    <n v="1991"/>
    <n v="10"/>
    <s v="Male"/>
    <s v="7933 Plum Lane"/>
    <n v="34.06"/>
    <n v="-117.79"/>
    <n v="16025"/>
    <n v="32676"/>
    <n v="88515"/>
    <n v="641"/>
    <n v="1"/>
    <d v="1905-07-15T00:00:00"/>
    <n v="3"/>
    <n v="26"/>
    <d v="2023-03-26T00:00:00"/>
    <x v="8"/>
  </r>
  <r>
    <n v="883"/>
    <n v="33"/>
    <n v="60"/>
    <n v="1987"/>
    <n v="2"/>
    <s v="Male"/>
    <s v="6174 East Street"/>
    <n v="45.53"/>
    <n v="-122.6"/>
    <n v="26647"/>
    <n v="54333"/>
    <n v="103224"/>
    <n v="584"/>
    <n v="1"/>
    <d v="1905-07-14T00:00:00"/>
    <n v="11"/>
    <n v="4"/>
    <d v="2022-11-04T00:00:00"/>
    <x v="17"/>
  </r>
  <r>
    <n v="359"/>
    <n v="66"/>
    <n v="61"/>
    <n v="1953"/>
    <n v="7"/>
    <s v="Male"/>
    <s v="338 Littlewood Street"/>
    <n v="33.94"/>
    <n v="-83.99"/>
    <n v="24252"/>
    <n v="57383"/>
    <n v="20725"/>
    <n v="799"/>
    <n v="4"/>
    <d v="1905-07-14T00:00:00"/>
    <n v="12"/>
    <n v="16"/>
    <d v="2022-12-16T00:00:00"/>
    <x v="33"/>
  </r>
  <r>
    <n v="1921"/>
    <n v="44"/>
    <n v="65"/>
    <n v="1975"/>
    <n v="3"/>
    <s v="Male"/>
    <s v="704 Third Avenue"/>
    <n v="34.119999999999997"/>
    <n v="-83.22"/>
    <n v="15726"/>
    <n v="32064"/>
    <n v="9833"/>
    <n v="709"/>
    <n v="3"/>
    <d v="1905-07-13T00:00:00"/>
    <n v="10"/>
    <n v="28"/>
    <d v="2021-10-28T00:00:00"/>
    <x v="24"/>
  </r>
  <r>
    <n v="651"/>
    <n v="53"/>
    <n v="66"/>
    <n v="1966"/>
    <n v="5"/>
    <s v="Female"/>
    <s v="810 Summit Lane"/>
    <n v="38.56"/>
    <n v="-76.069999999999993"/>
    <n v="16852"/>
    <n v="34361"/>
    <n v="41375"/>
    <n v="643"/>
    <n v="1"/>
    <d v="1905-07-14T00:00:00"/>
    <n v="3"/>
    <n v="6"/>
    <d v="2022-03-06T00:00:00"/>
    <x v="10"/>
  </r>
  <r>
    <n v="557"/>
    <n v="59"/>
    <n v="54"/>
    <n v="1960"/>
    <n v="9"/>
    <s v="Male"/>
    <s v="350 Jefferson Boulevard"/>
    <n v="33.97"/>
    <n v="-118.35"/>
    <n v="18476"/>
    <n v="28245"/>
    <n v="13411"/>
    <n v="669"/>
    <n v="1"/>
    <d v="1905-07-13T00:00:00"/>
    <n v="10"/>
    <n v="8"/>
    <d v="2021-10-08T00:00:00"/>
    <x v="24"/>
  </r>
  <r>
    <n v="1071"/>
    <n v="26"/>
    <n v="69"/>
    <n v="1993"/>
    <n v="3"/>
    <s v="Male"/>
    <s v="4693 Essex Street"/>
    <n v="44.07"/>
    <n v="-103.23"/>
    <n v="18816"/>
    <n v="38363"/>
    <n v="63974"/>
    <n v="838"/>
    <n v="3"/>
    <d v="1905-07-13T00:00:00"/>
    <n v="1"/>
    <n v="17"/>
    <d v="2021-01-17T00:00:00"/>
    <x v="6"/>
  </r>
  <r>
    <n v="1175"/>
    <n v="93"/>
    <n v="69"/>
    <n v="1926"/>
    <n v="9"/>
    <s v="Male"/>
    <s v="748 Martin Luther King Street"/>
    <n v="40.840000000000003"/>
    <n v="-73.87"/>
    <n v="12475"/>
    <n v="10782"/>
    <n v="346"/>
    <n v="770"/>
    <n v="7"/>
    <d v="1905-07-13T00:00:00"/>
    <n v="6"/>
    <n v="22"/>
    <d v="2021-06-22T00:00:00"/>
    <x v="11"/>
  </r>
  <r>
    <n v="1936"/>
    <n v="86"/>
    <n v="68"/>
    <n v="1933"/>
    <n v="7"/>
    <s v="Female"/>
    <s v="406 El Camino Boulevard"/>
    <n v="44.4"/>
    <n v="-73"/>
    <n v="26951"/>
    <n v="35685"/>
    <n v="1135"/>
    <n v="714"/>
    <n v="5"/>
    <d v="1905-07-13T00:00:00"/>
    <n v="12"/>
    <n v="16"/>
    <d v="2021-12-16T00:00:00"/>
    <x v="12"/>
  </r>
  <r>
    <n v="182"/>
    <n v="49"/>
    <n v="70"/>
    <n v="1971"/>
    <n v="2"/>
    <s v="Female"/>
    <s v="916 Birch Drive"/>
    <n v="26.14"/>
    <n v="-81.790000000000006"/>
    <n v="25006"/>
    <n v="50984"/>
    <n v="65126"/>
    <n v="616"/>
    <n v="2"/>
    <d v="1905-07-15T00:00:00"/>
    <n v="8"/>
    <n v="1"/>
    <d v="2023-08-01T00:00:00"/>
    <x v="25"/>
  </r>
  <r>
    <n v="468"/>
    <n v="48"/>
    <n v="65"/>
    <n v="1971"/>
    <n v="9"/>
    <s v="Female"/>
    <s v="76 Lexington Boulevard"/>
    <n v="41.65"/>
    <n v="-91.53"/>
    <n v="23238"/>
    <n v="47374"/>
    <n v="35312"/>
    <n v="714"/>
    <n v="2"/>
    <d v="1905-07-13T00:00:00"/>
    <n v="11"/>
    <n v="11"/>
    <d v="2021-11-11T00:00:00"/>
    <x v="29"/>
  </r>
  <r>
    <n v="1651"/>
    <n v="33"/>
    <n v="66"/>
    <n v="1986"/>
    <n v="3"/>
    <s v="Male"/>
    <s v="632 Pine Drive"/>
    <n v="35.15"/>
    <n v="-89.75"/>
    <n v="27474"/>
    <n v="56018"/>
    <n v="100163"/>
    <n v="739"/>
    <n v="2"/>
    <d v="1905-07-15T00:00:00"/>
    <n v="7"/>
    <n v="26"/>
    <d v="2023-07-26T00:00:00"/>
    <x v="27"/>
  </r>
  <r>
    <n v="1714"/>
    <n v="23"/>
    <n v="65"/>
    <n v="1996"/>
    <n v="6"/>
    <s v="Female"/>
    <s v="427 Martin Luther King Street"/>
    <n v="30.06"/>
    <n v="-95.38"/>
    <n v="35807"/>
    <n v="73011"/>
    <n v="240352"/>
    <n v="794"/>
    <n v="2"/>
    <d v="1905-07-15T00:00:00"/>
    <n v="1"/>
    <n v="18"/>
    <d v="2023-01-18T00:00:00"/>
    <x v="28"/>
  </r>
  <r>
    <n v="1839"/>
    <n v="59"/>
    <n v="60"/>
    <n v="1960"/>
    <n v="6"/>
    <s v="Female"/>
    <s v="1892 Catherine Street"/>
    <n v="37.130000000000003"/>
    <n v="-85.96"/>
    <n v="13456"/>
    <n v="27439"/>
    <n v="84665"/>
    <n v="631"/>
    <n v="1"/>
    <d v="1905-07-14T00:00:00"/>
    <n v="1"/>
    <n v="9"/>
    <d v="2022-01-09T00:00:00"/>
    <x v="32"/>
  </r>
  <r>
    <n v="1585"/>
    <n v="35"/>
    <n v="69"/>
    <n v="1984"/>
    <n v="11"/>
    <s v="Female"/>
    <s v="4346 El Camino Boulevard"/>
    <n v="30.33"/>
    <n v="-81.650000000000006"/>
    <n v="20710"/>
    <n v="42229"/>
    <n v="0"/>
    <n v="688"/>
    <n v="3"/>
    <d v="1905-07-13T00:00:00"/>
    <n v="3"/>
    <n v="3"/>
    <d v="2021-03-03T00:00:00"/>
    <x v="31"/>
  </r>
  <r>
    <n v="1245"/>
    <n v="54"/>
    <n v="58"/>
    <n v="1965"/>
    <n v="9"/>
    <s v="Female"/>
    <s v="780 Ocean Avenue"/>
    <n v="37.43"/>
    <n v="-76.540000000000006"/>
    <n v="21040"/>
    <n v="42900"/>
    <n v="111007"/>
    <n v="802"/>
    <n v="6"/>
    <d v="1905-07-13T00:00:00"/>
    <n v="9"/>
    <n v="1"/>
    <d v="2021-09-01T00:00:00"/>
    <x v="16"/>
  </r>
  <r>
    <n v="732"/>
    <n v="60"/>
    <n v="68"/>
    <n v="1959"/>
    <n v="8"/>
    <s v="Male"/>
    <s v="513 Tenth Avenue"/>
    <n v="37.68"/>
    <n v="-97.34"/>
    <n v="19224"/>
    <n v="39191"/>
    <n v="43396"/>
    <n v="756"/>
    <n v="6"/>
    <d v="1905-07-15T00:00:00"/>
    <n v="6"/>
    <n v="5"/>
    <d v="2023-06-05T00:00:00"/>
    <x v="18"/>
  </r>
  <r>
    <n v="342"/>
    <n v="18"/>
    <n v="68"/>
    <n v="2001"/>
    <n v="6"/>
    <s v="Male"/>
    <s v="3033 Maple Lane"/>
    <n v="38.94"/>
    <n v="-77.19"/>
    <n v="62840"/>
    <n v="128123"/>
    <n v="135808"/>
    <n v="699"/>
    <n v="1"/>
    <d v="1905-07-13T00:00:00"/>
    <n v="2"/>
    <n v="17"/>
    <d v="2021-02-17T00:00:00"/>
    <x v="7"/>
  </r>
  <r>
    <n v="476"/>
    <n v="68"/>
    <n v="71"/>
    <n v="1951"/>
    <n v="9"/>
    <s v="Male"/>
    <s v="26 El Camino Street"/>
    <n v="40.93"/>
    <n v="-76.25"/>
    <n v="20340"/>
    <n v="41473"/>
    <n v="98151"/>
    <n v="724"/>
    <n v="3"/>
    <d v="1905-07-14T00:00:00"/>
    <n v="10"/>
    <n v="19"/>
    <d v="2022-10-19T00:00:00"/>
    <x v="15"/>
  </r>
  <r>
    <n v="164"/>
    <n v="76"/>
    <n v="67"/>
    <n v="1943"/>
    <n v="8"/>
    <s v="Male"/>
    <s v="772 Lexington Street"/>
    <n v="40.840000000000003"/>
    <n v="-84.33"/>
    <n v="18287"/>
    <n v="37829"/>
    <n v="20185"/>
    <n v="658"/>
    <n v="4"/>
    <d v="1905-07-15T00:00:00"/>
    <n v="10"/>
    <n v="16"/>
    <d v="2023-10-16T00:00:00"/>
    <x v="5"/>
  </r>
  <r>
    <n v="539"/>
    <n v="21"/>
    <n v="68"/>
    <n v="1998"/>
    <n v="8"/>
    <s v="Female"/>
    <s v="3701 Birch Street"/>
    <n v="42.7"/>
    <n v="-84.55"/>
    <n v="16954"/>
    <n v="34568"/>
    <n v="81953"/>
    <n v="765"/>
    <n v="1"/>
    <d v="1905-07-13T00:00:00"/>
    <n v="3"/>
    <n v="5"/>
    <d v="2021-03-05T00:00:00"/>
    <x v="31"/>
  </r>
  <r>
    <n v="40"/>
    <n v="71"/>
    <n v="74"/>
    <n v="1948"/>
    <n v="6"/>
    <s v="Male"/>
    <s v="2786 Forest Lane"/>
    <n v="39.92"/>
    <n v="-83.79"/>
    <n v="14342"/>
    <n v="29243"/>
    <n v="30686"/>
    <n v="726"/>
    <n v="4"/>
    <d v="1905-07-15T00:00:00"/>
    <n v="7"/>
    <n v="11"/>
    <d v="2023-07-11T00:00:00"/>
    <x v="27"/>
  </r>
  <r>
    <n v="1"/>
    <n v="43"/>
    <n v="74"/>
    <n v="1976"/>
    <n v="4"/>
    <s v="Female"/>
    <s v="113 Burns Lane"/>
    <n v="30.44"/>
    <n v="-87.18"/>
    <n v="22247"/>
    <n v="45360"/>
    <n v="14587"/>
    <n v="704"/>
    <n v="3"/>
    <d v="1905-07-14T00:00:00"/>
    <n v="12"/>
    <n v="1"/>
    <d v="2022-12-01T00:00:00"/>
    <x v="33"/>
  </r>
  <r>
    <n v="272"/>
    <n v="30"/>
    <n v="67"/>
    <n v="1989"/>
    <n v="8"/>
    <s v="Female"/>
    <s v="387 Plum Avenue"/>
    <n v="39.79"/>
    <n v="-75.14"/>
    <n v="26193"/>
    <n v="53407"/>
    <n v="125586"/>
    <n v="767"/>
    <n v="3"/>
    <d v="1905-07-14T00:00:00"/>
    <n v="10"/>
    <n v="19"/>
    <d v="2022-10-19T00:00:00"/>
    <x v="15"/>
  </r>
  <r>
    <n v="521"/>
    <n v="21"/>
    <n v="70"/>
    <n v="1998"/>
    <n v="9"/>
    <s v="Female"/>
    <s v="1241 11th Boulevard"/>
    <n v="34.06"/>
    <n v="-118.08"/>
    <n v="16101"/>
    <n v="32829"/>
    <n v="44141"/>
    <n v="652"/>
    <n v="1"/>
    <d v="1905-07-14T00:00:00"/>
    <n v="12"/>
    <n v="13"/>
    <d v="2022-12-13T00:00:00"/>
    <x v="33"/>
  </r>
  <r>
    <n v="988"/>
    <n v="68"/>
    <n v="68"/>
    <n v="1951"/>
    <n v="4"/>
    <s v="Male"/>
    <s v="344 Washington Drive"/>
    <n v="29.91"/>
    <n v="-90.05"/>
    <n v="20042"/>
    <n v="39832"/>
    <n v="5377"/>
    <n v="785"/>
    <n v="4"/>
    <d v="1905-07-15T00:00:00"/>
    <n v="10"/>
    <n v="14"/>
    <d v="2023-10-14T00:00:00"/>
    <x v="5"/>
  </r>
  <r>
    <n v="660"/>
    <n v="31"/>
    <n v="68"/>
    <n v="1988"/>
    <n v="9"/>
    <s v="Female"/>
    <s v="256 Jefferson Street"/>
    <n v="37.549999999999997"/>
    <n v="-77.459999999999994"/>
    <n v="21602"/>
    <n v="44041"/>
    <n v="109159"/>
    <n v="680"/>
    <n v="2"/>
    <d v="1905-07-13T00:00:00"/>
    <n v="3"/>
    <n v="26"/>
    <d v="2021-03-26T00:00:00"/>
    <x v="31"/>
  </r>
  <r>
    <n v="1381"/>
    <n v="79"/>
    <n v="68"/>
    <n v="1940"/>
    <n v="10"/>
    <s v="Male"/>
    <s v="1699 West Lane"/>
    <n v="41.69"/>
    <n v="-81.33"/>
    <n v="24878"/>
    <n v="29517"/>
    <n v="2470"/>
    <n v="690"/>
    <n v="4"/>
    <d v="1905-07-14T00:00:00"/>
    <n v="11"/>
    <n v="18"/>
    <d v="2022-11-18T00:00:00"/>
    <x v="17"/>
  </r>
  <r>
    <n v="184"/>
    <n v="50"/>
    <n v="69"/>
    <n v="1969"/>
    <n v="4"/>
    <s v="Female"/>
    <s v="8886 Little Creek Street"/>
    <n v="42.83"/>
    <n v="-89.07"/>
    <n v="21348"/>
    <n v="43529"/>
    <n v="126175"/>
    <n v="797"/>
    <n v="6"/>
    <d v="1905-07-15T00:00:00"/>
    <n v="12"/>
    <n v="28"/>
    <d v="2023-12-28T00:00:00"/>
    <x v="1"/>
  </r>
  <r>
    <n v="1183"/>
    <n v="53"/>
    <n v="66"/>
    <n v="1966"/>
    <n v="5"/>
    <s v="Male"/>
    <s v="852 Tenth Boulevard"/>
    <n v="38.31"/>
    <n v="-85.76"/>
    <n v="16097"/>
    <n v="32820"/>
    <n v="23004"/>
    <n v="740"/>
    <n v="4"/>
    <d v="1905-07-13T00:00:00"/>
    <n v="1"/>
    <n v="4"/>
    <d v="2021-01-04T00:00:00"/>
    <x v="6"/>
  </r>
  <r>
    <n v="905"/>
    <n v="69"/>
    <n v="73"/>
    <n v="1950"/>
    <n v="11"/>
    <s v="Male"/>
    <s v="385 Maple Street"/>
    <n v="37.549999999999997"/>
    <n v="-122.26"/>
    <n v="47524"/>
    <n v="96901"/>
    <n v="182809"/>
    <n v="701"/>
    <n v="5"/>
    <d v="1905-07-14T00:00:00"/>
    <n v="4"/>
    <n v="12"/>
    <d v="2022-04-12T00:00:00"/>
    <x v="35"/>
  </r>
  <r>
    <n v="419"/>
    <n v="60"/>
    <n v="66"/>
    <n v="1959"/>
    <n v="11"/>
    <s v="Male"/>
    <s v="933 Valley Lane"/>
    <n v="38.14"/>
    <n v="-120.45"/>
    <n v="16448"/>
    <n v="33540"/>
    <n v="74530"/>
    <n v="734"/>
    <n v="5"/>
    <d v="1905-07-15T00:00:00"/>
    <n v="11"/>
    <n v="14"/>
    <d v="2023-11-14T00:00:00"/>
    <x v="21"/>
  </r>
  <r>
    <n v="239"/>
    <n v="26"/>
    <n v="68"/>
    <n v="1993"/>
    <n v="3"/>
    <s v="Male"/>
    <s v="2519 Park Boulevard"/>
    <n v="44.88"/>
    <n v="-94.37"/>
    <n v="20699"/>
    <n v="42201"/>
    <n v="138469"/>
    <n v="682"/>
    <n v="5"/>
    <d v="1905-07-13T00:00:00"/>
    <n v="8"/>
    <n v="4"/>
    <d v="2021-08-04T00:00:00"/>
    <x v="23"/>
  </r>
  <r>
    <n v="1241"/>
    <n v="40"/>
    <n v="69"/>
    <n v="1979"/>
    <n v="3"/>
    <s v="Female"/>
    <s v="159 Plum Avenue"/>
    <n v="40.43"/>
    <n v="-84.38"/>
    <n v="24227"/>
    <n v="49396"/>
    <n v="39549"/>
    <n v="814"/>
    <n v="3"/>
    <d v="1905-07-15T00:00:00"/>
    <n v="8"/>
    <n v="11"/>
    <d v="2023-08-11T00:00:00"/>
    <x v="25"/>
  </r>
  <r>
    <n v="383"/>
    <n v="48"/>
    <n v="66"/>
    <n v="1971"/>
    <n v="9"/>
    <s v="Male"/>
    <s v="6606 Oak Drive"/>
    <n v="30.81"/>
    <n v="-92.65"/>
    <n v="16816"/>
    <n v="34287"/>
    <n v="77180"/>
    <n v="760"/>
    <n v="3"/>
    <d v="1905-07-13T00:00:00"/>
    <n v="9"/>
    <n v="21"/>
    <d v="2021-09-21T00:00:00"/>
    <x v="16"/>
  </r>
  <r>
    <n v="1816"/>
    <n v="39"/>
    <n v="69"/>
    <n v="1980"/>
    <n v="4"/>
    <s v="Female"/>
    <s v="251 Main Lane"/>
    <n v="40.47"/>
    <n v="-86.13"/>
    <n v="16794"/>
    <n v="34241"/>
    <n v="79551"/>
    <n v="784"/>
    <n v="2"/>
    <d v="1905-07-13T00:00:00"/>
    <n v="2"/>
    <n v="2"/>
    <d v="2021-02-02T00:00:00"/>
    <x v="7"/>
  </r>
  <r>
    <n v="1501"/>
    <n v="40"/>
    <n v="67"/>
    <n v="1980"/>
    <n v="2"/>
    <s v="Male"/>
    <s v="8475 Essex Lane"/>
    <n v="39.979999999999997"/>
    <n v="-82.98"/>
    <n v="17778"/>
    <n v="36247"/>
    <n v="34079"/>
    <n v="712"/>
    <n v="3"/>
    <d v="1905-07-15T00:00:00"/>
    <n v="8"/>
    <n v="5"/>
    <d v="2023-08-05T00:00:00"/>
    <x v="25"/>
  </r>
  <r>
    <n v="497"/>
    <n v="63"/>
    <n v="65"/>
    <n v="1956"/>
    <n v="11"/>
    <s v="Male"/>
    <s v="8414 Tenth Drive"/>
    <n v="43.54"/>
    <n v="-96.73"/>
    <n v="25692"/>
    <n v="52380"/>
    <n v="8764"/>
    <n v="850"/>
    <n v="6"/>
    <d v="1905-07-13T00:00:00"/>
    <n v="10"/>
    <n v="1"/>
    <d v="2021-10-01T00:00:00"/>
    <x v="24"/>
  </r>
  <r>
    <n v="893"/>
    <n v="18"/>
    <n v="68"/>
    <n v="2002"/>
    <n v="2"/>
    <s v="Male"/>
    <s v="4485 Plum Lane"/>
    <n v="43.05"/>
    <n v="-74.34"/>
    <n v="17027"/>
    <n v="34716"/>
    <n v="18962"/>
    <n v="850"/>
    <n v="3"/>
    <d v="1905-07-15T00:00:00"/>
    <n v="9"/>
    <n v="12"/>
    <d v="2023-09-12T00:00:00"/>
    <x v="20"/>
  </r>
  <r>
    <n v="44"/>
    <n v="85"/>
    <n v="67"/>
    <n v="1934"/>
    <n v="12"/>
    <s v="Male"/>
    <s v="8651 Seventh Street"/>
    <n v="43.48"/>
    <n v="-124.16"/>
    <n v="16738"/>
    <n v="38194"/>
    <n v="1674"/>
    <n v="680"/>
    <n v="3"/>
    <d v="1905-07-15T00:00:00"/>
    <n v="10"/>
    <n v="10"/>
    <d v="2023-10-10T00:00:00"/>
    <x v="5"/>
  </r>
  <r>
    <n v="661"/>
    <n v="64"/>
    <n v="67"/>
    <n v="1956"/>
    <n v="1"/>
    <s v="Male"/>
    <s v="894 Ocean Avenue"/>
    <n v="40.68"/>
    <n v="-75.22"/>
    <n v="21005"/>
    <n v="42831"/>
    <n v="59948"/>
    <n v="566"/>
    <n v="3"/>
    <d v="1905-07-15T00:00:00"/>
    <n v="2"/>
    <n v="22"/>
    <d v="2023-02-22T00:00:00"/>
    <x v="13"/>
  </r>
  <r>
    <n v="939"/>
    <n v="80"/>
    <n v="59"/>
    <n v="1939"/>
    <n v="10"/>
    <s v="Female"/>
    <s v="4259 East Lane"/>
    <n v="40.04"/>
    <n v="-76.3"/>
    <n v="19945"/>
    <n v="34819"/>
    <n v="2971"/>
    <n v="696"/>
    <n v="2"/>
    <d v="1905-07-15T00:00:00"/>
    <n v="11"/>
    <n v="24"/>
    <d v="2023-11-24T00:00:00"/>
    <x v="21"/>
  </r>
  <r>
    <n v="947"/>
    <n v="63"/>
    <n v="71"/>
    <n v="1956"/>
    <n v="9"/>
    <s v="Male"/>
    <s v="4117 Fifth Avenue"/>
    <n v="40.64"/>
    <n v="-73.94"/>
    <n v="16985"/>
    <n v="34637"/>
    <n v="12623"/>
    <n v="710"/>
    <n v="4"/>
    <d v="1905-07-15T00:00:00"/>
    <n v="3"/>
    <n v="24"/>
    <d v="2023-03-24T00:00:00"/>
    <x v="8"/>
  </r>
  <r>
    <n v="1749"/>
    <n v="50"/>
    <n v="61"/>
    <n v="1969"/>
    <n v="7"/>
    <s v="Female"/>
    <s v="415 Elm Street"/>
    <n v="42.39"/>
    <n v="-83.05"/>
    <n v="8658"/>
    <n v="17657"/>
    <n v="21899"/>
    <n v="614"/>
    <n v="2"/>
    <d v="1905-07-15T00:00:00"/>
    <n v="10"/>
    <n v="9"/>
    <d v="2023-10-09T00:00:00"/>
    <x v="5"/>
  </r>
  <r>
    <n v="385"/>
    <n v="79"/>
    <n v="65"/>
    <n v="1941"/>
    <n v="2"/>
    <s v="Male"/>
    <s v="9983 Park Drive"/>
    <n v="32.229999999999997"/>
    <n v="-80.86"/>
    <n v="21679"/>
    <n v="30434"/>
    <n v="23883"/>
    <n v="740"/>
    <n v="7"/>
    <d v="1905-07-15T00:00:00"/>
    <n v="5"/>
    <n v="6"/>
    <d v="2023-05-06T00:00:00"/>
    <x v="22"/>
  </r>
  <r>
    <n v="67"/>
    <n v="23"/>
    <n v="65"/>
    <n v="1996"/>
    <n v="4"/>
    <s v="Female"/>
    <s v="1 Sixth Boulevard"/>
    <n v="47.22"/>
    <n v="-122.54"/>
    <n v="23366"/>
    <n v="47639"/>
    <n v="0"/>
    <n v="732"/>
    <n v="2"/>
    <d v="1905-07-15T00:00:00"/>
    <n v="5"/>
    <n v="4"/>
    <d v="2023-05-04T00:00:00"/>
    <x v="22"/>
  </r>
  <r>
    <n v="1298"/>
    <n v="32"/>
    <n v="70"/>
    <n v="1987"/>
    <n v="12"/>
    <s v="Female"/>
    <s v="3535 West Drive"/>
    <n v="34.01"/>
    <n v="-118.2"/>
    <n v="12557"/>
    <n v="25603"/>
    <n v="26348"/>
    <n v="729"/>
    <n v="2"/>
    <d v="1905-07-13T00:00:00"/>
    <n v="8"/>
    <n v="22"/>
    <d v="2021-08-22T00:00:00"/>
    <x v="23"/>
  </r>
  <r>
    <n v="913"/>
    <n v="56"/>
    <n v="70"/>
    <n v="1963"/>
    <n v="5"/>
    <s v="Male"/>
    <s v="4943 Martin Luther King Lane"/>
    <n v="28.3"/>
    <n v="-81.41"/>
    <n v="13964"/>
    <n v="28476"/>
    <n v="0"/>
    <n v="693"/>
    <n v="3"/>
    <d v="1905-07-15T00:00:00"/>
    <n v="3"/>
    <n v="16"/>
    <d v="2023-03-16T00:00:00"/>
    <x v="8"/>
  </r>
  <r>
    <n v="1634"/>
    <n v="66"/>
    <n v="68"/>
    <n v="1953"/>
    <n v="3"/>
    <s v="Male"/>
    <s v="703 West Drive"/>
    <n v="26.18"/>
    <n v="-98.11"/>
    <n v="10091"/>
    <n v="20577"/>
    <n v="60152"/>
    <n v="825"/>
    <n v="4"/>
    <d v="1905-07-15T00:00:00"/>
    <n v="5"/>
    <n v="23"/>
    <d v="2023-05-23T00:00:00"/>
    <x v="22"/>
  </r>
  <r>
    <n v="804"/>
    <n v="64"/>
    <n v="67"/>
    <n v="1955"/>
    <n v="7"/>
    <s v="Male"/>
    <s v="37 River Boulevard"/>
    <n v="36.97"/>
    <n v="-86.44"/>
    <n v="14839"/>
    <n v="30252"/>
    <n v="24172"/>
    <n v="812"/>
    <n v="5"/>
    <d v="1905-07-13T00:00:00"/>
    <n v="11"/>
    <n v="22"/>
    <d v="2021-11-22T00:00:00"/>
    <x v="29"/>
  </r>
  <r>
    <n v="1703"/>
    <n v="47"/>
    <n v="65"/>
    <n v="1972"/>
    <n v="8"/>
    <s v="Female"/>
    <s v="1532 Birch Drive"/>
    <n v="39.08"/>
    <n v="-108.55"/>
    <n v="24115"/>
    <n v="49169"/>
    <n v="65994"/>
    <n v="747"/>
    <n v="2"/>
    <d v="1905-07-14T00:00:00"/>
    <n v="11"/>
    <n v="1"/>
    <d v="2022-11-01T00:00:00"/>
    <x v="17"/>
  </r>
  <r>
    <n v="1741"/>
    <n v="92"/>
    <n v="67"/>
    <n v="1927"/>
    <n v="10"/>
    <s v="Male"/>
    <s v="31 Hillside Lane"/>
    <n v="32.21"/>
    <n v="-110.88"/>
    <n v="17460"/>
    <n v="24960"/>
    <n v="889"/>
    <n v="707"/>
    <n v="9"/>
    <d v="1905-07-15T00:00:00"/>
    <n v="3"/>
    <n v="20"/>
    <d v="2023-03-20T00:00:00"/>
    <x v="8"/>
  </r>
  <r>
    <n v="766"/>
    <n v="44"/>
    <n v="63"/>
    <n v="1975"/>
    <n v="8"/>
    <s v="Female"/>
    <s v="66 Plum Avenue"/>
    <n v="28.23"/>
    <n v="-82.17"/>
    <n v="15187"/>
    <n v="30967"/>
    <n v="61201"/>
    <n v="685"/>
    <n v="3"/>
    <d v="1905-07-14T00:00:00"/>
    <n v="8"/>
    <n v="14"/>
    <d v="2022-08-14T00:00:00"/>
    <x v="4"/>
  </r>
  <r>
    <n v="472"/>
    <n v="50"/>
    <n v="64"/>
    <n v="1969"/>
    <n v="4"/>
    <s v="Male"/>
    <s v="4480 Hillside Avenue"/>
    <n v="42.34"/>
    <n v="-88.11"/>
    <n v="22578"/>
    <n v="46039"/>
    <n v="79738"/>
    <n v="672"/>
    <n v="4"/>
    <d v="1905-07-13T00:00:00"/>
    <n v="9"/>
    <n v="6"/>
    <d v="2021-09-06T00:00:00"/>
    <x v="16"/>
  </r>
  <r>
    <n v="366"/>
    <n v="50"/>
    <n v="68"/>
    <n v="1969"/>
    <n v="12"/>
    <s v="Female"/>
    <s v="773 12th Street"/>
    <n v="44.01"/>
    <n v="-88.55"/>
    <n v="19573"/>
    <n v="39911"/>
    <n v="93823"/>
    <n v="625"/>
    <n v="7"/>
    <d v="1905-07-15T00:00:00"/>
    <n v="6"/>
    <n v="18"/>
    <d v="2023-06-18T00:00:00"/>
    <x v="18"/>
  </r>
  <r>
    <n v="1205"/>
    <n v="22"/>
    <n v="69"/>
    <n v="1997"/>
    <n v="8"/>
    <s v="Male"/>
    <s v="152 Sixth Avenue"/>
    <n v="32.32"/>
    <n v="-95.3"/>
    <n v="27948"/>
    <n v="56984"/>
    <n v="128684"/>
    <n v="680"/>
    <n v="5"/>
    <d v="1905-07-15T00:00:00"/>
    <n v="1"/>
    <n v="9"/>
    <d v="2023-01-09T00:00:00"/>
    <x v="28"/>
  </r>
  <r>
    <n v="1705"/>
    <n v="50"/>
    <n v="68"/>
    <n v="1970"/>
    <n v="2"/>
    <s v="Male"/>
    <s v="952 Valley Avenue"/>
    <n v="35.950000000000003"/>
    <n v="-85.03"/>
    <n v="13708"/>
    <n v="27952"/>
    <n v="2070"/>
    <n v="850"/>
    <n v="3"/>
    <d v="1905-07-14T00:00:00"/>
    <n v="8"/>
    <n v="28"/>
    <d v="2022-08-28T00:00:00"/>
    <x v="4"/>
  </r>
  <r>
    <n v="626"/>
    <n v="22"/>
    <n v="65"/>
    <n v="1997"/>
    <n v="6"/>
    <s v="Female"/>
    <s v="394 Essex Boulevard"/>
    <n v="26.11"/>
    <n v="-80.39"/>
    <n v="42160"/>
    <n v="85954"/>
    <n v="108684"/>
    <n v="746"/>
    <n v="2"/>
    <d v="1905-07-14T00:00:00"/>
    <n v="10"/>
    <n v="4"/>
    <d v="2022-10-04T00:00:00"/>
    <x v="15"/>
  </r>
  <r>
    <n v="1638"/>
    <n v="79"/>
    <n v="64"/>
    <n v="1940"/>
    <n v="8"/>
    <s v="Female"/>
    <s v="6337 Spruce Street"/>
    <n v="44.67"/>
    <n v="-93.24"/>
    <n v="34186"/>
    <n v="57824"/>
    <n v="31354"/>
    <n v="668"/>
    <n v="5"/>
    <d v="1905-07-15T00:00:00"/>
    <n v="12"/>
    <n v="11"/>
    <d v="2023-12-11T00:00:00"/>
    <x v="1"/>
  </r>
  <r>
    <n v="1953"/>
    <n v="29"/>
    <n v="68"/>
    <n v="1991"/>
    <n v="1"/>
    <s v="Female"/>
    <s v="21 Lafayette Drive"/>
    <n v="43.59"/>
    <n v="-88.28"/>
    <n v="21579"/>
    <n v="43996"/>
    <n v="16260"/>
    <n v="842"/>
    <n v="3"/>
    <d v="1905-07-13T00:00:00"/>
    <n v="9"/>
    <n v="16"/>
    <d v="2021-09-16T00:00:00"/>
    <x v="16"/>
  </r>
  <r>
    <n v="1771"/>
    <n v="41"/>
    <n v="66"/>
    <n v="1978"/>
    <n v="12"/>
    <s v="Male"/>
    <s v="7662 Mountain View Boulevard"/>
    <n v="38.76"/>
    <n v="-121.28"/>
    <n v="25476"/>
    <n v="51943"/>
    <n v="61722"/>
    <n v="794"/>
    <n v="3"/>
    <d v="1905-07-13T00:00:00"/>
    <n v="7"/>
    <n v="9"/>
    <d v="2021-07-09T00:00:00"/>
    <x v="14"/>
  </r>
  <r>
    <n v="931"/>
    <n v="34"/>
    <n v="73"/>
    <n v="1985"/>
    <n v="12"/>
    <s v="Male"/>
    <s v="2707 Main Boulevard"/>
    <n v="35.1"/>
    <n v="-90"/>
    <n v="33974"/>
    <n v="69270"/>
    <n v="97114"/>
    <n v="540"/>
    <n v="1"/>
    <d v="1905-07-13T00:00:00"/>
    <n v="4"/>
    <n v="26"/>
    <d v="2021-04-26T00:00:00"/>
    <x v="26"/>
  </r>
  <r>
    <n v="1190"/>
    <n v="49"/>
    <n v="65"/>
    <n v="1970"/>
    <n v="8"/>
    <s v="Female"/>
    <s v="4480 Essex Drive"/>
    <n v="33"/>
    <n v="-80.17"/>
    <n v="21769"/>
    <n v="44383"/>
    <n v="42369"/>
    <n v="707"/>
    <n v="7"/>
    <d v="1905-07-15T00:00:00"/>
    <n v="4"/>
    <n v="21"/>
    <d v="2023-04-21T00:00:00"/>
    <x v="0"/>
  </r>
  <r>
    <n v="371"/>
    <n v="82"/>
    <n v="63"/>
    <n v="1937"/>
    <n v="3"/>
    <s v="Male"/>
    <s v="19176 Grant Drive"/>
    <n v="37.549999999999997"/>
    <n v="-77.459999999999994"/>
    <n v="43827"/>
    <n v="92368"/>
    <n v="2689"/>
    <n v="719"/>
    <n v="4"/>
    <d v="1905-07-15T00:00:00"/>
    <n v="7"/>
    <n v="18"/>
    <d v="2023-07-18T00:00:00"/>
    <x v="27"/>
  </r>
  <r>
    <n v="1404"/>
    <n v="52"/>
    <n v="71"/>
    <n v="1967"/>
    <n v="11"/>
    <s v="Female"/>
    <s v="68 Sixth Avenue"/>
    <n v="32.299999999999997"/>
    <n v="-95.47"/>
    <n v="17886"/>
    <n v="36472"/>
    <n v="80469"/>
    <n v="526"/>
    <n v="2"/>
    <d v="1905-07-13T00:00:00"/>
    <n v="9"/>
    <n v="22"/>
    <d v="2021-09-22T00:00:00"/>
    <x v="16"/>
  </r>
  <r>
    <n v="1970"/>
    <n v="18"/>
    <n v="66"/>
    <n v="2001"/>
    <n v="6"/>
    <s v="Male"/>
    <s v="876 Main Avenue"/>
    <n v="42.32"/>
    <n v="-72.67"/>
    <n v="25442"/>
    <n v="51873"/>
    <n v="70144"/>
    <n v="731"/>
    <n v="2"/>
    <d v="1905-07-14T00:00:00"/>
    <n v="9"/>
    <n v="23"/>
    <d v="2022-09-23T00:00:00"/>
    <x v="34"/>
  </r>
  <r>
    <n v="1364"/>
    <n v="47"/>
    <n v="72"/>
    <n v="1972"/>
    <n v="11"/>
    <s v="Male"/>
    <s v="37845 Main Street"/>
    <n v="32.93"/>
    <n v="-97.22"/>
    <n v="0"/>
    <n v="3"/>
    <n v="5"/>
    <n v="750"/>
    <n v="2"/>
    <d v="1905-07-13T00:00:00"/>
    <n v="10"/>
    <n v="13"/>
    <d v="2021-10-13T00:00:00"/>
    <x v="24"/>
  </r>
  <r>
    <n v="327"/>
    <n v="44"/>
    <n v="67"/>
    <n v="1975"/>
    <n v="7"/>
    <s v="Male"/>
    <s v="7485 Seventh Street"/>
    <n v="44.41"/>
    <n v="-71.97"/>
    <n v="18069"/>
    <n v="36843"/>
    <n v="52248"/>
    <n v="772"/>
    <n v="5"/>
    <d v="1905-07-15T00:00:00"/>
    <n v="11"/>
    <n v="26"/>
    <d v="2023-11-26T00:00:00"/>
    <x v="21"/>
  </r>
  <r>
    <n v="1337"/>
    <n v="26"/>
    <n v="66"/>
    <n v="1993"/>
    <n v="9"/>
    <s v="Male"/>
    <s v="9249 Third Lane"/>
    <n v="27.27"/>
    <n v="-80.349999999999994"/>
    <n v="18946"/>
    <n v="38634"/>
    <n v="42099"/>
    <n v="800"/>
    <n v="2"/>
    <d v="1905-07-15T00:00:00"/>
    <n v="3"/>
    <n v="1"/>
    <d v="2023-03-01T00:00:00"/>
    <x v="8"/>
  </r>
  <r>
    <n v="594"/>
    <n v="29"/>
    <n v="70"/>
    <n v="1990"/>
    <n v="12"/>
    <s v="Male"/>
    <s v="7109 Rose Street"/>
    <n v="35.880000000000003"/>
    <n v="-80.069999999999993"/>
    <n v="16642"/>
    <n v="33933"/>
    <n v="5329"/>
    <n v="698"/>
    <n v="6"/>
    <d v="1905-07-13T00:00:00"/>
    <n v="11"/>
    <n v="1"/>
    <d v="2021-11-01T00:00:00"/>
    <x v="29"/>
  </r>
  <r>
    <n v="1704"/>
    <n v="27"/>
    <n v="62"/>
    <n v="1992"/>
    <n v="7"/>
    <s v="Male"/>
    <s v="288 North Lane"/>
    <n v="39.950000000000003"/>
    <n v="-86.02"/>
    <n v="31270"/>
    <n v="63760"/>
    <n v="151177"/>
    <n v="716"/>
    <n v="1"/>
    <d v="1905-07-15T00:00:00"/>
    <n v="9"/>
    <n v="13"/>
    <d v="2023-09-13T00:00:00"/>
    <x v="20"/>
  </r>
  <r>
    <n v="1500"/>
    <n v="53"/>
    <n v="66"/>
    <n v="1967"/>
    <n v="1"/>
    <s v="Male"/>
    <s v="270 Plum Street"/>
    <n v="38.44"/>
    <n v="-121.3"/>
    <n v="25949"/>
    <n v="52904"/>
    <n v="144534"/>
    <n v="680"/>
    <n v="4"/>
    <d v="1905-07-15T00:00:00"/>
    <n v="10"/>
    <n v="23"/>
    <d v="2023-10-23T00:00:00"/>
    <x v="5"/>
  </r>
  <r>
    <n v="923"/>
    <n v="18"/>
    <n v="70"/>
    <n v="2002"/>
    <n v="1"/>
    <s v="Female"/>
    <s v="38 Fifth Street"/>
    <n v="42.68"/>
    <n v="-82.73"/>
    <n v="23297"/>
    <n v="47501"/>
    <n v="81625"/>
    <n v="735"/>
    <n v="2"/>
    <d v="1905-07-15T00:00:00"/>
    <n v="12"/>
    <n v="11"/>
    <d v="2023-12-11T00:00:00"/>
    <x v="1"/>
  </r>
  <r>
    <n v="1788"/>
    <n v="59"/>
    <n v="66"/>
    <n v="1960"/>
    <n v="9"/>
    <s v="Female"/>
    <s v="420 Littlewood Drive"/>
    <n v="29.71"/>
    <n v="-90.59"/>
    <n v="20521"/>
    <n v="41845"/>
    <n v="90940"/>
    <n v="673"/>
    <n v="4"/>
    <d v="1905-07-14T00:00:00"/>
    <n v="10"/>
    <n v="7"/>
    <d v="2022-10-07T00:00:00"/>
    <x v="15"/>
  </r>
  <r>
    <n v="129"/>
    <n v="56"/>
    <n v="63"/>
    <n v="1963"/>
    <n v="6"/>
    <s v="Female"/>
    <s v="6295 Summit Drive"/>
    <n v="34.1"/>
    <n v="-118.05"/>
    <n v="22008"/>
    <n v="44875"/>
    <n v="125909"/>
    <n v="510"/>
    <n v="1"/>
    <d v="1905-07-14T00:00:00"/>
    <n v="2"/>
    <n v="13"/>
    <d v="2022-02-13T00:00:00"/>
    <x v="30"/>
  </r>
  <r>
    <n v="1756"/>
    <n v="30"/>
    <n v="66"/>
    <n v="1989"/>
    <n v="10"/>
    <s v="Male"/>
    <s v="32 Fourth Drive"/>
    <n v="35.979999999999997"/>
    <n v="-78.91"/>
    <n v="28430"/>
    <n v="57969"/>
    <n v="92382"/>
    <n v="691"/>
    <n v="2"/>
    <d v="1905-07-13T00:00:00"/>
    <n v="11"/>
    <n v="10"/>
    <d v="2021-11-10T00:00:00"/>
    <x v="29"/>
  </r>
  <r>
    <n v="197"/>
    <n v="32"/>
    <n v="60"/>
    <n v="1987"/>
    <n v="5"/>
    <s v="Male"/>
    <s v="1867 Bayview Street"/>
    <n v="37.86"/>
    <n v="-84.65"/>
    <n v="15757"/>
    <n v="32128"/>
    <n v="58373"/>
    <n v="724"/>
    <n v="5"/>
    <d v="1905-07-13T00:00:00"/>
    <n v="3"/>
    <n v="8"/>
    <d v="2021-03-08T00:00:00"/>
    <x v="31"/>
  </r>
  <r>
    <n v="219"/>
    <n v="47"/>
    <n v="66"/>
    <n v="1973"/>
    <n v="2"/>
    <s v="Male"/>
    <s v="4541 Hill Boulevard"/>
    <n v="44.01"/>
    <n v="-84.8"/>
    <n v="11036"/>
    <n v="22505"/>
    <n v="27928"/>
    <n v="798"/>
    <n v="3"/>
    <d v="1905-07-13T00:00:00"/>
    <n v="1"/>
    <n v="28"/>
    <d v="2021-01-28T00:00:00"/>
    <x v="6"/>
  </r>
  <r>
    <n v="1820"/>
    <n v="60"/>
    <n v="65"/>
    <n v="1959"/>
    <n v="7"/>
    <s v="Female"/>
    <s v="822 Lake Drive"/>
    <n v="25.77"/>
    <n v="-80.2"/>
    <n v="18828"/>
    <n v="38394"/>
    <n v="69393"/>
    <n v="693"/>
    <n v="5"/>
    <d v="1905-07-15T00:00:00"/>
    <n v="9"/>
    <n v="8"/>
    <d v="2023-09-08T00:00:00"/>
    <x v="20"/>
  </r>
  <r>
    <n v="405"/>
    <n v="30"/>
    <n v="67"/>
    <n v="1989"/>
    <n v="3"/>
    <s v="Male"/>
    <s v="640 Spruce Boulevard"/>
    <n v="33.42"/>
    <n v="-112.2"/>
    <n v="17165"/>
    <n v="34998"/>
    <n v="60749"/>
    <n v="627"/>
    <n v="1"/>
    <d v="1905-07-15T00:00:00"/>
    <n v="4"/>
    <n v="6"/>
    <d v="2023-04-06T00:00:00"/>
    <x v="0"/>
  </r>
  <r>
    <n v="726"/>
    <n v="58"/>
    <n v="67"/>
    <n v="1961"/>
    <n v="8"/>
    <s v="Male"/>
    <s v="845 Littlewood Boulevard"/>
    <n v="33.79"/>
    <n v="-118.29"/>
    <n v="22032"/>
    <n v="44924"/>
    <n v="27297"/>
    <n v="717"/>
    <n v="3"/>
    <d v="1905-07-13T00:00:00"/>
    <n v="10"/>
    <n v="18"/>
    <d v="2021-10-18T00:00:00"/>
    <x v="24"/>
  </r>
  <r>
    <n v="20"/>
    <n v="86"/>
    <n v="67"/>
    <n v="1933"/>
    <n v="12"/>
    <s v="Female"/>
    <s v="3631 Plum Boulevard"/>
    <n v="32.42"/>
    <n v="-97.1"/>
    <n v="19477"/>
    <n v="23371"/>
    <n v="0"/>
    <n v="757"/>
    <n v="8"/>
    <d v="1905-07-13T00:00:00"/>
    <n v="5"/>
    <n v="12"/>
    <d v="2021-05-12T00:00:00"/>
    <x v="9"/>
  </r>
  <r>
    <n v="216"/>
    <n v="60"/>
    <n v="66"/>
    <n v="1959"/>
    <n v="5"/>
    <s v="Female"/>
    <s v="378 Fourth Boulevard"/>
    <n v="39.92"/>
    <n v="-85.36"/>
    <n v="16273"/>
    <n v="33178"/>
    <n v="85620"/>
    <n v="687"/>
    <n v="3"/>
    <d v="1905-07-15T00:00:00"/>
    <n v="9"/>
    <n v="9"/>
    <d v="2023-09-09T00:00:00"/>
    <x v="20"/>
  </r>
  <r>
    <n v="293"/>
    <n v="32"/>
    <n v="63"/>
    <n v="1987"/>
    <n v="8"/>
    <s v="Female"/>
    <s v="58221 Main Drive"/>
    <n v="35.22"/>
    <n v="-97.34"/>
    <n v="20640"/>
    <n v="42084"/>
    <n v="57760"/>
    <n v="661"/>
    <n v="5"/>
    <d v="1905-07-14T00:00:00"/>
    <n v="5"/>
    <n v="22"/>
    <d v="2022-05-22T00:00:00"/>
    <x v="3"/>
  </r>
  <r>
    <n v="1868"/>
    <n v="24"/>
    <n v="69"/>
    <n v="1995"/>
    <n v="8"/>
    <s v="Male"/>
    <s v="39289 Essex Street"/>
    <n v="33.9"/>
    <n v="-117.61"/>
    <n v="28049"/>
    <n v="57187"/>
    <n v="9756"/>
    <n v="714"/>
    <n v="2"/>
    <d v="1905-07-14T00:00:00"/>
    <n v="6"/>
    <n v="20"/>
    <d v="2022-06-20T00:00:00"/>
    <x v="2"/>
  </r>
  <r>
    <n v="1996"/>
    <n v="46"/>
    <n v="66"/>
    <n v="1973"/>
    <n v="6"/>
    <s v="Female"/>
    <s v="7853 Grant Street"/>
    <n v="29.43"/>
    <n v="-95.24"/>
    <n v="21956"/>
    <n v="44768"/>
    <n v="59862"/>
    <n v="728"/>
    <n v="3"/>
    <d v="1905-07-15T00:00:00"/>
    <n v="2"/>
    <n v="3"/>
    <d v="2023-02-03T00:00:00"/>
    <x v="13"/>
  </r>
  <r>
    <n v="1171"/>
    <n v="90"/>
    <n v="67"/>
    <n v="1929"/>
    <n v="12"/>
    <s v="Male"/>
    <s v="73 Summit Street"/>
    <n v="21.4"/>
    <n v="-157.72999999999999"/>
    <n v="26370"/>
    <n v="39214"/>
    <n v="0"/>
    <n v="781"/>
    <n v="5"/>
    <d v="1905-07-13T00:00:00"/>
    <n v="1"/>
    <n v="23"/>
    <d v="2021-01-23T00:00:00"/>
    <x v="6"/>
  </r>
  <r>
    <n v="1154"/>
    <n v="73"/>
    <n v="71"/>
    <n v="1947"/>
    <n v="1"/>
    <s v="Male"/>
    <s v="80773 Essex Avenue"/>
    <n v="43.01"/>
    <n v="-88.23"/>
    <n v="27546"/>
    <n v="38809"/>
    <n v="19912"/>
    <n v="788"/>
    <n v="4"/>
    <d v="1905-07-14T00:00:00"/>
    <n v="6"/>
    <n v="12"/>
    <d v="2022-06-12T00:00:00"/>
    <x v="2"/>
  </r>
  <r>
    <n v="819"/>
    <n v="55"/>
    <n v="77"/>
    <n v="1964"/>
    <n v="10"/>
    <s v="Female"/>
    <s v="4909 Maple Avenue"/>
    <n v="40.43"/>
    <n v="-79.97"/>
    <n v="18392"/>
    <n v="37495"/>
    <n v="28449"/>
    <n v="687"/>
    <n v="3"/>
    <d v="1905-07-15T00:00:00"/>
    <n v="7"/>
    <n v="20"/>
    <d v="2023-07-20T00:00:00"/>
    <x v="27"/>
  </r>
  <r>
    <n v="1554"/>
    <n v="49"/>
    <n v="63"/>
    <n v="1970"/>
    <n v="4"/>
    <s v="Male"/>
    <s v="227 Little Creek Street"/>
    <n v="41.68"/>
    <n v="-72.94"/>
    <n v="25405"/>
    <n v="51802"/>
    <n v="91118"/>
    <n v="696"/>
    <n v="1"/>
    <d v="1905-07-15T00:00:00"/>
    <n v="10"/>
    <n v="28"/>
    <d v="2023-10-28T00:00:00"/>
    <x v="5"/>
  </r>
  <r>
    <n v="1079"/>
    <n v="65"/>
    <n v="60"/>
    <n v="1954"/>
    <n v="11"/>
    <s v="Female"/>
    <s v="422 Madison Lane"/>
    <n v="40.659999999999997"/>
    <n v="-73.63"/>
    <n v="48994"/>
    <n v="103294"/>
    <n v="39076"/>
    <n v="831"/>
    <n v="3"/>
    <d v="1905-07-15T00:00:00"/>
    <n v="1"/>
    <n v="9"/>
    <d v="2023-01-09T00:00:00"/>
    <x v="28"/>
  </r>
  <r>
    <n v="681"/>
    <n v="19"/>
    <n v="60"/>
    <n v="2001"/>
    <n v="1"/>
    <s v="Female"/>
    <s v="95 Main Avenue"/>
    <n v="40"/>
    <n v="-76.84"/>
    <n v="21400"/>
    <n v="43634"/>
    <n v="52593"/>
    <n v="654"/>
    <n v="1"/>
    <d v="1905-07-13T00:00:00"/>
    <n v="12"/>
    <n v="10"/>
    <d v="2021-12-10T00:00:00"/>
    <x v="12"/>
  </r>
  <r>
    <n v="240"/>
    <n v="50"/>
    <n v="68"/>
    <n v="1970"/>
    <n v="2"/>
    <s v="Male"/>
    <s v="280 Lake Avenue"/>
    <n v="36.21"/>
    <n v="-83.29"/>
    <n v="17104"/>
    <n v="34868"/>
    <n v="51984"/>
    <n v="745"/>
    <n v="3"/>
    <d v="1905-07-15T00:00:00"/>
    <n v="5"/>
    <n v="17"/>
    <d v="2023-05-17T00:00:00"/>
    <x v="22"/>
  </r>
  <r>
    <n v="751"/>
    <n v="61"/>
    <n v="64"/>
    <n v="1958"/>
    <n v="8"/>
    <s v="Female"/>
    <s v="860 Martin Luther King Boulevard"/>
    <n v="33.450000000000003"/>
    <n v="-96.74"/>
    <n v="24364"/>
    <n v="49677"/>
    <n v="108399"/>
    <n v="593"/>
    <n v="4"/>
    <d v="1905-07-15T00:00:00"/>
    <n v="12"/>
    <n v="21"/>
    <d v="2023-12-21T00:00:00"/>
    <x v="1"/>
  </r>
  <r>
    <n v="773"/>
    <n v="67"/>
    <n v="65"/>
    <n v="1952"/>
    <n v="9"/>
    <s v="Male"/>
    <s v="486 West Boulevard"/>
    <n v="34.49"/>
    <n v="-85.84"/>
    <n v="15562"/>
    <n v="11029"/>
    <n v="3225"/>
    <n v="786"/>
    <n v="3"/>
    <d v="1905-07-15T00:00:00"/>
    <n v="4"/>
    <n v="6"/>
    <d v="2023-04-06T00:00:00"/>
    <x v="0"/>
  </r>
  <r>
    <n v="1294"/>
    <n v="39"/>
    <n v="63"/>
    <n v="1980"/>
    <n v="7"/>
    <s v="Female"/>
    <s v="2244 Mill Boulevard"/>
    <n v="40.69"/>
    <n v="-74.260000000000005"/>
    <n v="28993"/>
    <n v="59114"/>
    <n v="132715"/>
    <n v="730"/>
    <n v="2"/>
    <d v="1905-07-13T00:00:00"/>
    <n v="4"/>
    <n v="6"/>
    <d v="2021-04-06T00:00:00"/>
    <x v="26"/>
  </r>
  <r>
    <n v="1567"/>
    <n v="43"/>
    <n v="68"/>
    <n v="1976"/>
    <n v="8"/>
    <s v="Female"/>
    <s v="7874 Wessex Street"/>
    <n v="42.1"/>
    <n v="-76.260000000000005"/>
    <n v="19901"/>
    <n v="40576"/>
    <n v="54011"/>
    <n v="747"/>
    <n v="2"/>
    <d v="1905-07-13T00:00:00"/>
    <n v="10"/>
    <n v="27"/>
    <d v="2021-10-27T00:00:00"/>
    <x v="24"/>
  </r>
  <r>
    <n v="132"/>
    <n v="77"/>
    <n v="72"/>
    <n v="1942"/>
    <n v="5"/>
    <s v="Female"/>
    <s v="8407 Littlewood Street"/>
    <n v="27.48"/>
    <n v="-82.57"/>
    <n v="13972"/>
    <n v="31555"/>
    <n v="12777"/>
    <n v="696"/>
    <n v="4"/>
    <d v="1905-07-14T00:00:00"/>
    <n v="2"/>
    <n v="27"/>
    <d v="2022-02-27T00:00:00"/>
    <x v="30"/>
  </r>
  <r>
    <n v="512"/>
    <n v="48"/>
    <n v="62"/>
    <n v="1971"/>
    <n v="8"/>
    <s v="Male"/>
    <s v="3248 Summit Lane"/>
    <n v="33.729999999999997"/>
    <n v="-112.14"/>
    <n v="35727"/>
    <n v="72844"/>
    <n v="207423"/>
    <n v="718"/>
    <n v="1"/>
    <d v="1905-07-15T00:00:00"/>
    <n v="5"/>
    <n v="16"/>
    <d v="2023-05-16T00:00:00"/>
    <x v="22"/>
  </r>
  <r>
    <n v="501"/>
    <n v="24"/>
    <n v="65"/>
    <n v="1995"/>
    <n v="8"/>
    <s v="Male"/>
    <s v="952 Plum Avenue"/>
    <n v="30.68"/>
    <n v="-88.04"/>
    <n v="17267"/>
    <n v="35212"/>
    <n v="56286"/>
    <n v="765"/>
    <n v="2"/>
    <d v="1905-07-15T00:00:00"/>
    <n v="1"/>
    <n v="16"/>
    <d v="2023-01-16T00:00:00"/>
    <x v="28"/>
  </r>
  <r>
    <n v="178"/>
    <n v="47"/>
    <n v="66"/>
    <n v="1972"/>
    <n v="7"/>
    <s v="Female"/>
    <s v="27 Third Avenue"/>
    <n v="39.01"/>
    <n v="-94.28"/>
    <n v="24057"/>
    <n v="49045"/>
    <n v="0"/>
    <n v="727"/>
    <n v="3"/>
    <d v="1905-07-14T00:00:00"/>
    <n v="11"/>
    <n v="20"/>
    <d v="2022-11-20T00:00:00"/>
    <x v="17"/>
  </r>
  <r>
    <n v="1077"/>
    <n v="57"/>
    <n v="54"/>
    <n v="1962"/>
    <n v="12"/>
    <s v="Female"/>
    <s v="886 Plum Boulevard"/>
    <n v="39.119999999999997"/>
    <n v="-123.28"/>
    <n v="17899"/>
    <n v="12044"/>
    <n v="10323"/>
    <n v="576"/>
    <n v="3"/>
    <d v="1905-07-15T00:00:00"/>
    <n v="4"/>
    <n v="23"/>
    <d v="2023-04-23T00:00:00"/>
    <x v="0"/>
  </r>
  <r>
    <n v="914"/>
    <n v="38"/>
    <n v="71"/>
    <n v="1982"/>
    <n v="1"/>
    <s v="Male"/>
    <s v="10 Norfolk Boulevard"/>
    <n v="37.68"/>
    <n v="-97.34"/>
    <n v="22638"/>
    <n v="46160"/>
    <n v="87459"/>
    <n v="763"/>
    <n v="4"/>
    <d v="1905-07-14T00:00:00"/>
    <n v="3"/>
    <n v="22"/>
    <d v="2022-03-22T00:00:00"/>
    <x v="10"/>
  </r>
  <r>
    <n v="1840"/>
    <n v="46"/>
    <n v="71"/>
    <n v="1974"/>
    <n v="2"/>
    <s v="Female"/>
    <s v="576 Martin Luther King Street"/>
    <n v="45.49"/>
    <n v="-122.8"/>
    <n v="21702"/>
    <n v="44249"/>
    <n v="103229"/>
    <n v="706"/>
    <n v="5"/>
    <d v="1905-07-14T00:00:00"/>
    <n v="9"/>
    <n v="23"/>
    <d v="2022-09-23T00:00:00"/>
    <x v="34"/>
  </r>
  <r>
    <n v="550"/>
    <n v="76"/>
    <n v="70"/>
    <n v="1944"/>
    <n v="2"/>
    <s v="Male"/>
    <s v="4937 Maple Lane"/>
    <n v="47.54"/>
    <n v="-122.58"/>
    <n v="21219"/>
    <n v="30248"/>
    <n v="35766"/>
    <n v="763"/>
    <n v="4"/>
    <d v="1905-07-14T00:00:00"/>
    <n v="6"/>
    <n v="5"/>
    <d v="2022-06-05T00:00:00"/>
    <x v="2"/>
  </r>
  <r>
    <n v="1869"/>
    <n v="28"/>
    <n v="71"/>
    <n v="1991"/>
    <n v="9"/>
    <s v="Male"/>
    <s v="96707 East Boulevard"/>
    <n v="34.78"/>
    <n v="-86.95"/>
    <n v="16912"/>
    <n v="34487"/>
    <n v="52077"/>
    <n v="702"/>
    <n v="1"/>
    <d v="1905-07-15T00:00:00"/>
    <n v="5"/>
    <n v="7"/>
    <d v="2023-05-07T00:00:00"/>
    <x v="22"/>
  </r>
  <r>
    <n v="977"/>
    <n v="83"/>
    <n v="67"/>
    <n v="1936"/>
    <n v="12"/>
    <s v="Female"/>
    <s v="237 Hill Boulevard"/>
    <n v="32.590000000000003"/>
    <n v="-96.68"/>
    <n v="13917"/>
    <n v="22873"/>
    <n v="0"/>
    <n v="710"/>
    <n v="5"/>
    <d v="1905-07-14T00:00:00"/>
    <n v="2"/>
    <n v="26"/>
    <d v="2022-02-26T00:00:00"/>
    <x v="30"/>
  </r>
  <r>
    <n v="933"/>
    <n v="50"/>
    <n v="69"/>
    <n v="1969"/>
    <n v="5"/>
    <s v="Male"/>
    <s v="7037 Wessex Avenue"/>
    <n v="36.36"/>
    <n v="-96.03"/>
    <n v="21234"/>
    <n v="43290"/>
    <n v="90238"/>
    <n v="690"/>
    <n v="4"/>
    <d v="1905-07-14T00:00:00"/>
    <n v="6"/>
    <n v="1"/>
    <d v="2022-06-01T00:00:00"/>
    <x v="2"/>
  </r>
  <r>
    <n v="938"/>
    <n v="28"/>
    <n v="73"/>
    <n v="1991"/>
    <n v="7"/>
    <s v="Female"/>
    <s v="875 Plum Street"/>
    <n v="38.97"/>
    <n v="-94.95"/>
    <n v="24982"/>
    <n v="50934"/>
    <n v="54406"/>
    <n v="720"/>
    <n v="3"/>
    <d v="1905-07-15T00:00:00"/>
    <n v="6"/>
    <n v="9"/>
    <d v="2023-06-09T00:00:00"/>
    <x v="18"/>
  </r>
  <r>
    <n v="622"/>
    <n v="23"/>
    <n v="65"/>
    <n v="1996"/>
    <n v="12"/>
    <s v="Male"/>
    <s v="986 East Avenue"/>
    <n v="38.85"/>
    <n v="-77.290000000000006"/>
    <n v="42884"/>
    <n v="87437"/>
    <n v="0"/>
    <n v="738"/>
    <n v="2"/>
    <d v="1905-07-15T00:00:00"/>
    <n v="1"/>
    <n v="17"/>
    <d v="2023-01-17T00:00:00"/>
    <x v="28"/>
  </r>
  <r>
    <n v="796"/>
    <n v="25"/>
    <n v="70"/>
    <n v="1994"/>
    <n v="5"/>
    <s v="Female"/>
    <s v="8199 Norfolk Avenue"/>
    <n v="39.42"/>
    <n v="-76.290000000000006"/>
    <n v="21177"/>
    <n v="43178"/>
    <n v="74257"/>
    <n v="746"/>
    <n v="3"/>
    <d v="1905-07-14T00:00:00"/>
    <n v="4"/>
    <n v="8"/>
    <d v="2022-04-08T00:00:00"/>
    <x v="35"/>
  </r>
  <r>
    <n v="621"/>
    <n v="51"/>
    <n v="63"/>
    <n v="1968"/>
    <n v="3"/>
    <s v="Male"/>
    <s v="2227 Federal Lane"/>
    <n v="29.19"/>
    <n v="-81.05"/>
    <n v="13425"/>
    <n v="27372"/>
    <n v="54474"/>
    <n v="612"/>
    <n v="1"/>
    <d v="1905-07-13T00:00:00"/>
    <n v="9"/>
    <n v="19"/>
    <d v="2021-09-19T00:00:00"/>
    <x v="16"/>
  </r>
  <r>
    <n v="1038"/>
    <n v="33"/>
    <n v="65"/>
    <n v="1986"/>
    <n v="8"/>
    <s v="Female"/>
    <s v="19 Valley Stream Drive"/>
    <n v="39.6"/>
    <n v="-82.93"/>
    <n v="18025"/>
    <n v="36755"/>
    <n v="96292"/>
    <n v="810"/>
    <n v="2"/>
    <d v="1905-07-15T00:00:00"/>
    <n v="1"/>
    <n v="25"/>
    <d v="2023-01-25T00:00:00"/>
    <x v="28"/>
  </r>
  <r>
    <n v="1687"/>
    <n v="70"/>
    <n v="64"/>
    <n v="1949"/>
    <n v="12"/>
    <s v="Female"/>
    <s v="469 Grant Lane"/>
    <n v="35.11"/>
    <n v="-106.62"/>
    <n v="24485"/>
    <n v="40189"/>
    <n v="24169"/>
    <n v="621"/>
    <n v="1"/>
    <d v="1905-07-13T00:00:00"/>
    <n v="3"/>
    <n v="5"/>
    <d v="2021-03-05T00:00:00"/>
    <x v="31"/>
  </r>
  <r>
    <n v="1890"/>
    <n v="29"/>
    <n v="65"/>
    <n v="1991"/>
    <n v="1"/>
    <s v="Male"/>
    <s v="338 Spruce Lane"/>
    <n v="41.18"/>
    <n v="-77.31"/>
    <n v="15708"/>
    <n v="32024"/>
    <n v="69171"/>
    <n v="754"/>
    <n v="1"/>
    <d v="1905-07-13T00:00:00"/>
    <n v="10"/>
    <n v="16"/>
    <d v="2021-10-16T00:00:00"/>
    <x v="24"/>
  </r>
  <r>
    <n v="544"/>
    <n v="34"/>
    <n v="65"/>
    <n v="1985"/>
    <n v="5"/>
    <s v="Female"/>
    <s v="100 Rose Lane"/>
    <n v="40.86"/>
    <n v="-73.63"/>
    <n v="29426"/>
    <n v="59999"/>
    <n v="128311"/>
    <n v="676"/>
    <n v="1"/>
    <d v="1905-07-15T00:00:00"/>
    <n v="10"/>
    <n v="25"/>
    <d v="2023-10-25T00:00:00"/>
    <x v="5"/>
  </r>
  <r>
    <n v="810"/>
    <n v="77"/>
    <n v="65"/>
    <n v="1942"/>
    <n v="5"/>
    <s v="Female"/>
    <s v="239 West Drive"/>
    <n v="37.68"/>
    <n v="-85.22"/>
    <n v="16521"/>
    <n v="22540"/>
    <n v="16946"/>
    <n v="705"/>
    <n v="6"/>
    <d v="1905-07-14T00:00:00"/>
    <n v="7"/>
    <n v="2"/>
    <d v="2022-07-02T00:00:00"/>
    <x v="19"/>
  </r>
  <r>
    <n v="58"/>
    <n v="38"/>
    <n v="66"/>
    <n v="1981"/>
    <n v="4"/>
    <s v="Female"/>
    <s v="6561 George Avenue"/>
    <n v="38.81"/>
    <n v="-90.96"/>
    <n v="25756"/>
    <n v="52512"/>
    <n v="95640"/>
    <n v="706"/>
    <n v="2"/>
    <d v="1905-07-13T00:00:00"/>
    <n v="11"/>
    <n v="21"/>
    <d v="2021-11-21T00:00:00"/>
    <x v="29"/>
  </r>
  <r>
    <n v="1986"/>
    <n v="44"/>
    <n v="69"/>
    <n v="1975"/>
    <n v="12"/>
    <s v="Female"/>
    <s v="5887 Seventh Lane"/>
    <n v="37.68"/>
    <n v="-122.43"/>
    <n v="23752"/>
    <n v="48430"/>
    <n v="62384"/>
    <n v="716"/>
    <n v="2"/>
    <d v="1905-07-15T00:00:00"/>
    <n v="5"/>
    <n v="25"/>
    <d v="2023-05-25T00:00:00"/>
    <x v="22"/>
  </r>
  <r>
    <n v="1084"/>
    <n v="36"/>
    <n v="66"/>
    <n v="1984"/>
    <n v="1"/>
    <s v="Male"/>
    <s v="152 West Drive"/>
    <n v="47.26"/>
    <n v="-122.45"/>
    <n v="31518"/>
    <n v="64262"/>
    <n v="75415"/>
    <n v="775"/>
    <n v="4"/>
    <d v="1905-07-15T00:00:00"/>
    <n v="10"/>
    <n v="17"/>
    <d v="2023-10-17T00:00:00"/>
    <x v="5"/>
  </r>
  <r>
    <n v="1349"/>
    <n v="48"/>
    <n v="64"/>
    <n v="1971"/>
    <n v="8"/>
    <s v="Female"/>
    <s v="716 Lake Avenue"/>
    <n v="29.76"/>
    <n v="-95.38"/>
    <n v="13862"/>
    <n v="28267"/>
    <n v="35727"/>
    <n v="799"/>
    <n v="3"/>
    <d v="1905-07-14T00:00:00"/>
    <n v="5"/>
    <n v="7"/>
    <d v="2022-05-07T00:00:00"/>
    <x v="3"/>
  </r>
  <r>
    <n v="1825"/>
    <n v="70"/>
    <n v="65"/>
    <n v="1949"/>
    <n v="9"/>
    <s v="Female"/>
    <s v="817 Ocean Avenue"/>
    <n v="39.69"/>
    <n v="-104.81"/>
    <n v="24849"/>
    <n v="45754"/>
    <n v="9066"/>
    <n v="718"/>
    <n v="4"/>
    <d v="1905-07-13T00:00:00"/>
    <n v="6"/>
    <n v="11"/>
    <d v="2021-06-11T00:00:00"/>
    <x v="11"/>
  </r>
  <r>
    <n v="98"/>
    <n v="80"/>
    <n v="67"/>
    <n v="1939"/>
    <n v="4"/>
    <s v="Female"/>
    <s v="7872 Oak Drive"/>
    <n v="40.14"/>
    <n v="-87.61"/>
    <n v="15755"/>
    <n v="16646"/>
    <n v="1639"/>
    <n v="590"/>
    <n v="2"/>
    <d v="1905-07-13T00:00:00"/>
    <n v="12"/>
    <n v="28"/>
    <d v="2021-12-28T00:00:00"/>
    <x v="12"/>
  </r>
  <r>
    <n v="615"/>
    <n v="35"/>
    <n v="65"/>
    <n v="1984"/>
    <n v="3"/>
    <s v="Female"/>
    <s v="3963 Essex Drive"/>
    <n v="29.43"/>
    <n v="-95.24"/>
    <n v="21956"/>
    <n v="44766"/>
    <n v="68989"/>
    <n v="713"/>
    <n v="2"/>
    <d v="1905-07-13T00:00:00"/>
    <n v="11"/>
    <n v="10"/>
    <d v="2021-11-10T00:00:00"/>
    <x v="29"/>
  </r>
  <r>
    <n v="1488"/>
    <n v="34"/>
    <n v="66"/>
    <n v="1985"/>
    <n v="11"/>
    <s v="Female"/>
    <s v="6427 12th Boulevard"/>
    <n v="41.65"/>
    <n v="-81.430000000000007"/>
    <n v="20155"/>
    <n v="41091"/>
    <n v="86837"/>
    <n v="695"/>
    <n v="6"/>
    <d v="1905-07-13T00:00:00"/>
    <n v="7"/>
    <n v="4"/>
    <d v="2021-07-04T00:00:00"/>
    <x v="14"/>
  </r>
  <r>
    <n v="211"/>
    <n v="43"/>
    <n v="71"/>
    <n v="1976"/>
    <n v="5"/>
    <s v="Male"/>
    <s v="441 River Street"/>
    <n v="34.61"/>
    <n v="-114.3"/>
    <n v="14214"/>
    <n v="28983"/>
    <n v="36482"/>
    <n v="755"/>
    <n v="3"/>
    <d v="1905-07-14T00:00:00"/>
    <n v="12"/>
    <n v="23"/>
    <d v="2022-12-23T00:00:00"/>
    <x v="33"/>
  </r>
  <r>
    <n v="1443"/>
    <n v="47"/>
    <n v="69"/>
    <n v="1972"/>
    <n v="7"/>
    <s v="Male"/>
    <s v="318 Ninth Lane"/>
    <n v="21.44"/>
    <n v="-158.18"/>
    <n v="17175"/>
    <n v="35016"/>
    <n v="54455"/>
    <n v="732"/>
    <n v="3"/>
    <d v="1905-07-15T00:00:00"/>
    <n v="5"/>
    <n v="8"/>
    <d v="2023-05-08T00:00:00"/>
    <x v="22"/>
  </r>
  <r>
    <n v="801"/>
    <n v="82"/>
    <n v="69"/>
    <n v="1938"/>
    <n v="2"/>
    <s v="Female"/>
    <s v="2303 12th Lane"/>
    <n v="32.729999999999997"/>
    <n v="-101.95"/>
    <n v="14989"/>
    <n v="23175"/>
    <n v="1626"/>
    <n v="723"/>
    <n v="5"/>
    <d v="1905-07-13T00:00:00"/>
    <n v="6"/>
    <n v="25"/>
    <d v="2021-06-25T00:00:00"/>
    <x v="11"/>
  </r>
  <r>
    <n v="655"/>
    <n v="49"/>
    <n v="66"/>
    <n v="1970"/>
    <n v="3"/>
    <s v="Female"/>
    <s v="211 Lexington Drive"/>
    <n v="41.44"/>
    <n v="-82.18"/>
    <n v="14880"/>
    <n v="30340"/>
    <n v="64661"/>
    <n v="552"/>
    <n v="3"/>
    <d v="1905-07-14T00:00:00"/>
    <n v="7"/>
    <n v="28"/>
    <d v="2022-07-28T00:00:00"/>
    <x v="19"/>
  </r>
  <r>
    <n v="669"/>
    <n v="38"/>
    <n v="62"/>
    <n v="1981"/>
    <n v="9"/>
    <s v="Female"/>
    <s v="2182 Martin Luther King Street"/>
    <n v="44.69"/>
    <n v="-73.45"/>
    <n v="20177"/>
    <n v="41141"/>
    <n v="71060"/>
    <n v="683"/>
    <n v="2"/>
    <d v="1905-07-15T00:00:00"/>
    <n v="12"/>
    <n v="18"/>
    <d v="2023-12-18T00:00:00"/>
    <x v="1"/>
  </r>
  <r>
    <n v="1726"/>
    <n v="67"/>
    <n v="65"/>
    <n v="1952"/>
    <n v="10"/>
    <s v="Female"/>
    <s v="3667 Washington Avenue"/>
    <n v="27.75"/>
    <n v="-82.64"/>
    <n v="34974"/>
    <n v="23533"/>
    <n v="23132"/>
    <n v="687"/>
    <n v="1"/>
    <d v="1905-07-14T00:00:00"/>
    <n v="12"/>
    <n v="13"/>
    <d v="2022-12-13T00:00:00"/>
    <x v="33"/>
  </r>
  <r>
    <n v="444"/>
    <n v="24"/>
    <n v="68"/>
    <n v="1995"/>
    <n v="9"/>
    <s v="Female"/>
    <s v="549 Ocean Boulevard"/>
    <n v="40.840000000000003"/>
    <n v="-73.87"/>
    <n v="12939"/>
    <n v="26382"/>
    <n v="13161"/>
    <n v="748"/>
    <n v="2"/>
    <d v="1905-07-13T00:00:00"/>
    <n v="11"/>
    <n v="14"/>
    <d v="2021-11-14T00:00:00"/>
    <x v="29"/>
  </r>
  <r>
    <n v="418"/>
    <n v="29"/>
    <n v="66"/>
    <n v="1990"/>
    <n v="7"/>
    <s v="Male"/>
    <s v="7333 George Street"/>
    <n v="33.56"/>
    <n v="-112.57"/>
    <n v="25449"/>
    <n v="51891"/>
    <n v="83166"/>
    <n v="693"/>
    <n v="4"/>
    <d v="1905-07-15T00:00:00"/>
    <n v="11"/>
    <n v="28"/>
    <d v="2023-11-28T00:00:00"/>
    <x v="21"/>
  </r>
  <r>
    <n v="242"/>
    <n v="41"/>
    <n v="65"/>
    <n v="1978"/>
    <n v="6"/>
    <s v="Male"/>
    <s v="6389 El Camino Drive"/>
    <n v="42.19"/>
    <n v="-73.349999999999994"/>
    <n v="21365"/>
    <n v="43560"/>
    <n v="58544"/>
    <n v="850"/>
    <n v="5"/>
    <d v="1905-07-13T00:00:00"/>
    <n v="5"/>
    <n v="14"/>
    <d v="2021-05-14T00:00:00"/>
    <x v="9"/>
  </r>
  <r>
    <n v="168"/>
    <n v="51"/>
    <n v="56"/>
    <n v="1968"/>
    <n v="7"/>
    <s v="Female"/>
    <s v="2920 11th Boulevard"/>
    <n v="30.27"/>
    <n v="-87.7"/>
    <n v="15553"/>
    <n v="31713"/>
    <n v="42895"/>
    <n v="646"/>
    <n v="1"/>
    <d v="1905-07-15T00:00:00"/>
    <n v="8"/>
    <n v="15"/>
    <d v="2023-08-15T00:00:00"/>
    <x v="25"/>
  </r>
  <r>
    <n v="960"/>
    <n v="29"/>
    <n v="66"/>
    <n v="1990"/>
    <n v="8"/>
    <s v="Male"/>
    <s v="506 Washington Lane"/>
    <n v="33.83"/>
    <n v="-117.85"/>
    <n v="26180"/>
    <n v="53376"/>
    <n v="60953"/>
    <n v="750"/>
    <n v="3"/>
    <d v="1905-07-15T00:00:00"/>
    <n v="3"/>
    <n v="18"/>
    <d v="2023-03-18T00:00:00"/>
    <x v="8"/>
  </r>
  <r>
    <n v="1911"/>
    <n v="58"/>
    <n v="75"/>
    <n v="1961"/>
    <n v="11"/>
    <s v="Female"/>
    <s v="3856 Valley Boulevard"/>
    <n v="37.08"/>
    <n v="-94.5"/>
    <n v="16574"/>
    <n v="33793"/>
    <n v="108196"/>
    <n v="768"/>
    <n v="4"/>
    <d v="1905-07-14T00:00:00"/>
    <n v="1"/>
    <n v="14"/>
    <d v="2022-01-14T00:00:00"/>
    <x v="32"/>
  </r>
  <r>
    <n v="259"/>
    <n v="71"/>
    <n v="65"/>
    <n v="1948"/>
    <n v="5"/>
    <s v="Female"/>
    <s v="391 South Street"/>
    <n v="28.78"/>
    <n v="-81.27"/>
    <n v="22585"/>
    <n v="38009"/>
    <n v="20529"/>
    <n v="689"/>
    <n v="3"/>
    <d v="1905-07-13T00:00:00"/>
    <n v="11"/>
    <n v="27"/>
    <d v="2021-11-27T00:00:00"/>
    <x v="29"/>
  </r>
  <r>
    <n v="300"/>
    <n v="40"/>
    <n v="64"/>
    <n v="1979"/>
    <n v="12"/>
    <s v="Male"/>
    <s v="69 Martin Luther King Street"/>
    <n v="41.36"/>
    <n v="-73.2"/>
    <n v="37131"/>
    <n v="75711"/>
    <n v="121251"/>
    <n v="750"/>
    <n v="1"/>
    <d v="1905-07-13T00:00:00"/>
    <n v="4"/>
    <n v="26"/>
    <d v="2021-04-26T00:00:00"/>
    <x v="26"/>
  </r>
  <r>
    <n v="1967"/>
    <n v="55"/>
    <n v="74"/>
    <n v="1964"/>
    <n v="9"/>
    <s v="Male"/>
    <s v="3570 North Boulevard"/>
    <n v="33.64"/>
    <n v="-117.67"/>
    <n v="30307"/>
    <n v="61793"/>
    <n v="686"/>
    <n v="767"/>
    <n v="4"/>
    <d v="1905-07-14T00:00:00"/>
    <n v="3"/>
    <n v="17"/>
    <d v="2022-03-17T00:00:00"/>
    <x v="10"/>
  </r>
  <r>
    <n v="434"/>
    <n v="31"/>
    <n v="74"/>
    <n v="1988"/>
    <n v="10"/>
    <s v="Female"/>
    <s v="7808 Lincoln Drive"/>
    <n v="42.02"/>
    <n v="-93.62"/>
    <n v="26190"/>
    <n v="53395"/>
    <n v="73370"/>
    <n v="785"/>
    <n v="3"/>
    <d v="1905-07-14T00:00:00"/>
    <n v="7"/>
    <n v="11"/>
    <d v="2022-07-11T00:00:00"/>
    <x v="19"/>
  </r>
  <r>
    <n v="1076"/>
    <n v="61"/>
    <n v="66"/>
    <n v="1958"/>
    <n v="8"/>
    <s v="Female"/>
    <s v="3987 11th Drive"/>
    <n v="35.049999999999997"/>
    <n v="-78.87"/>
    <n v="18316"/>
    <n v="37342"/>
    <n v="48611"/>
    <n v="779"/>
    <n v="5"/>
    <d v="1905-07-13T00:00:00"/>
    <n v="3"/>
    <n v="1"/>
    <d v="2021-03-01T00:00:00"/>
    <x v="31"/>
  </r>
  <r>
    <n v="723"/>
    <n v="59"/>
    <n v="68"/>
    <n v="1960"/>
    <n v="5"/>
    <s v="Female"/>
    <s v="3179 Seventh Drive"/>
    <n v="29.76"/>
    <n v="-95.38"/>
    <n v="17359"/>
    <n v="35397"/>
    <n v="55112"/>
    <n v="828"/>
    <n v="5"/>
    <d v="1905-07-13T00:00:00"/>
    <n v="2"/>
    <n v="5"/>
    <d v="2021-02-05T00:00:00"/>
    <x v="7"/>
  </r>
  <r>
    <n v="1398"/>
    <n v="52"/>
    <n v="66"/>
    <n v="1967"/>
    <n v="4"/>
    <s v="Male"/>
    <s v="304 Third Boulevard"/>
    <n v="40.85"/>
    <n v="-74.400000000000006"/>
    <n v="34756"/>
    <n v="70862"/>
    <n v="16595"/>
    <n v="745"/>
    <n v="5"/>
    <d v="1905-07-13T00:00:00"/>
    <n v="5"/>
    <n v="25"/>
    <d v="2021-05-25T00:00:00"/>
    <x v="9"/>
  </r>
  <r>
    <n v="1464"/>
    <n v="63"/>
    <n v="61"/>
    <n v="1957"/>
    <n v="1"/>
    <s v="Female"/>
    <s v="99 Valley Stream Street"/>
    <n v="42.8"/>
    <n v="-73.92"/>
    <n v="30839"/>
    <n v="49569"/>
    <n v="58019"/>
    <n v="682"/>
    <n v="2"/>
    <d v="1905-07-13T00:00:00"/>
    <n v="5"/>
    <n v="8"/>
    <d v="2021-05-08T00:00:00"/>
    <x v="9"/>
  </r>
  <r>
    <n v="1505"/>
    <n v="29"/>
    <n v="69"/>
    <n v="1990"/>
    <n v="11"/>
    <s v="Male"/>
    <s v="556 Fourth Street"/>
    <n v="38.04"/>
    <n v="-97.34"/>
    <n v="18479"/>
    <n v="37677"/>
    <n v="66737"/>
    <n v="685"/>
    <n v="2"/>
    <d v="1905-07-14T00:00:00"/>
    <n v="10"/>
    <n v="24"/>
    <d v="2022-10-24T00:00:00"/>
    <x v="15"/>
  </r>
  <r>
    <n v="1130"/>
    <n v="50"/>
    <n v="65"/>
    <n v="1970"/>
    <n v="1"/>
    <s v="Female"/>
    <s v="801 Mountain View Street"/>
    <n v="47.3"/>
    <n v="-122.31"/>
    <n v="21756"/>
    <n v="44355"/>
    <n v="44779"/>
    <n v="680"/>
    <n v="3"/>
    <d v="1905-07-13T00:00:00"/>
    <n v="12"/>
    <n v="20"/>
    <d v="2021-12-20T00:00:00"/>
    <x v="12"/>
  </r>
  <r>
    <n v="62"/>
    <n v="78"/>
    <n v="68"/>
    <n v="1941"/>
    <n v="11"/>
    <s v="Female"/>
    <s v="9911 Rose Street"/>
    <n v="41.13"/>
    <n v="-124.04"/>
    <n v="15296"/>
    <n v="22290"/>
    <n v="9235"/>
    <n v="716"/>
    <n v="6"/>
    <d v="1905-07-15T00:00:00"/>
    <n v="7"/>
    <n v="25"/>
    <d v="2023-07-25T00:00:00"/>
    <x v="27"/>
  </r>
  <r>
    <n v="1623"/>
    <n v="32"/>
    <n v="73"/>
    <n v="1987"/>
    <n v="4"/>
    <s v="Female"/>
    <s v="8121 North Boulevard"/>
    <n v="39.11"/>
    <n v="-84.46"/>
    <n v="17278"/>
    <n v="35227"/>
    <n v="25277"/>
    <n v="746"/>
    <n v="3"/>
    <d v="1905-07-13T00:00:00"/>
    <n v="9"/>
    <n v="24"/>
    <d v="2021-09-24T00:00:00"/>
    <x v="16"/>
  </r>
  <r>
    <n v="1416"/>
    <n v="73"/>
    <n v="65"/>
    <n v="1946"/>
    <n v="9"/>
    <s v="Female"/>
    <s v="8258 Jefferson Drive"/>
    <n v="43.03"/>
    <n v="-76.3"/>
    <n v="24172"/>
    <n v="48750"/>
    <n v="18724"/>
    <n v="709"/>
    <n v="8"/>
    <d v="1905-07-14T00:00:00"/>
    <n v="4"/>
    <n v="8"/>
    <d v="2022-04-08T00:00:00"/>
    <x v="35"/>
  </r>
  <r>
    <n v="1998"/>
    <n v="65"/>
    <n v="67"/>
    <n v="1954"/>
    <n v="9"/>
    <s v="Male"/>
    <s v="10 Third Avenue"/>
    <n v="37.56"/>
    <n v="-122.37"/>
    <n v="0"/>
    <n v="645"/>
    <n v="790"/>
    <n v="688"/>
    <n v="3"/>
    <d v="1905-07-15T00:00:00"/>
    <n v="8"/>
    <n v="24"/>
    <d v="2023-08-24T00:00:00"/>
    <x v="25"/>
  </r>
  <r>
    <n v="1299"/>
    <n v="40"/>
    <n v="70"/>
    <n v="1979"/>
    <n v="11"/>
    <s v="Female"/>
    <s v="2578 Park Boulevard"/>
    <n v="39.29"/>
    <n v="-85.76"/>
    <n v="18295"/>
    <n v="37299"/>
    <n v="31923"/>
    <n v="723"/>
    <n v="2"/>
    <d v="1905-07-13T00:00:00"/>
    <n v="10"/>
    <n v="10"/>
    <d v="2021-10-10T00:00:00"/>
    <x v="24"/>
  </r>
  <r>
    <n v="303"/>
    <n v="94"/>
    <n v="66"/>
    <n v="1926"/>
    <n v="1"/>
    <s v="Male"/>
    <s v="93 Lafayette Boulevard"/>
    <n v="40.479999999999997"/>
    <n v="-104.9"/>
    <n v="27185"/>
    <n v="60080"/>
    <n v="1807"/>
    <n v="690"/>
    <n v="6"/>
    <d v="1905-07-13T00:00:00"/>
    <n v="6"/>
    <n v="25"/>
    <d v="2021-06-25T00:00:00"/>
    <x v="11"/>
  </r>
  <r>
    <n v="1138"/>
    <n v="51"/>
    <n v="64"/>
    <n v="1968"/>
    <n v="3"/>
    <s v="Female"/>
    <s v="5334 11th Avenue"/>
    <n v="33.68"/>
    <n v="-86.39"/>
    <n v="20542"/>
    <n v="41886"/>
    <n v="107734"/>
    <n v="768"/>
    <n v="3"/>
    <d v="1905-07-13T00:00:00"/>
    <n v="1"/>
    <n v="15"/>
    <d v="2021-01-15T00:00:00"/>
    <x v="6"/>
  </r>
  <r>
    <n v="1750"/>
    <n v="47"/>
    <n v="55"/>
    <n v="1973"/>
    <n v="2"/>
    <s v="Female"/>
    <s v="892 Elm Street"/>
    <n v="41.8"/>
    <n v="-87.87"/>
    <n v="34681"/>
    <n v="70711"/>
    <n v="100226"/>
    <n v="741"/>
    <n v="2"/>
    <d v="1905-07-15T00:00:00"/>
    <n v="2"/>
    <n v="2"/>
    <d v="2023-02-02T00:00:00"/>
    <x v="13"/>
  </r>
  <r>
    <n v="1117"/>
    <n v="49"/>
    <n v="68"/>
    <n v="1970"/>
    <n v="4"/>
    <s v="Female"/>
    <s v="2350 Bayview Street"/>
    <n v="41.36"/>
    <n v="-97.97"/>
    <n v="13582"/>
    <n v="27691"/>
    <n v="24480"/>
    <n v="687"/>
    <n v="2"/>
    <d v="1905-07-13T00:00:00"/>
    <n v="7"/>
    <n v="12"/>
    <d v="2021-07-12T00:00:00"/>
    <x v="14"/>
  </r>
  <r>
    <n v="1322"/>
    <n v="35"/>
    <n v="62"/>
    <n v="1984"/>
    <n v="5"/>
    <s v="Female"/>
    <s v="775 Essex Lane"/>
    <n v="39.67"/>
    <n v="-75.75"/>
    <n v="22319"/>
    <n v="45508"/>
    <n v="93806"/>
    <n v="636"/>
    <n v="1"/>
    <d v="1905-07-14T00:00:00"/>
    <n v="8"/>
    <n v="13"/>
    <d v="2022-08-13T00:00:00"/>
    <x v="4"/>
  </r>
  <r>
    <n v="878"/>
    <n v="45"/>
    <n v="65"/>
    <n v="1974"/>
    <n v="3"/>
    <s v="Male"/>
    <s v="13 Lake Drive"/>
    <n v="40.03"/>
    <n v="-76.489999999999995"/>
    <n v="19663"/>
    <n v="40093"/>
    <n v="81752"/>
    <n v="615"/>
    <n v="2"/>
    <d v="1905-07-13T00:00:00"/>
    <n v="4"/>
    <n v="24"/>
    <d v="2021-04-24T00:00:00"/>
    <x v="26"/>
  </r>
  <r>
    <n v="609"/>
    <n v="59"/>
    <n v="62"/>
    <n v="1961"/>
    <n v="2"/>
    <s v="Male"/>
    <s v="795 Tenth Street"/>
    <n v="32.909999999999997"/>
    <n v="-96.62"/>
    <n v="18408"/>
    <n v="37536"/>
    <n v="63386"/>
    <n v="717"/>
    <n v="3"/>
    <d v="1905-07-13T00:00:00"/>
    <n v="6"/>
    <n v="17"/>
    <d v="2021-06-17T00:00:00"/>
    <x v="11"/>
  </r>
  <r>
    <n v="761"/>
    <n v="18"/>
    <n v="69"/>
    <n v="2001"/>
    <n v="3"/>
    <s v="Female"/>
    <s v="94 Lafayette Avenue"/>
    <n v="21.45"/>
    <n v="-158.01"/>
    <n v="27576"/>
    <n v="56222"/>
    <n v="63846"/>
    <n v="726"/>
    <n v="4"/>
    <d v="1905-07-13T00:00:00"/>
    <n v="12"/>
    <n v="27"/>
    <d v="2021-12-27T00:00:00"/>
    <x v="12"/>
  </r>
  <r>
    <n v="1313"/>
    <n v="35"/>
    <n v="67"/>
    <n v="1985"/>
    <n v="1"/>
    <s v="Male"/>
    <s v="9853 Sussex Street"/>
    <n v="40.61"/>
    <n v="-79.83"/>
    <n v="14798"/>
    <n v="30172"/>
    <n v="39959"/>
    <n v="653"/>
    <n v="2"/>
    <d v="1905-07-13T00:00:00"/>
    <n v="8"/>
    <n v="24"/>
    <d v="2021-08-24T00:00:00"/>
    <x v="23"/>
  </r>
  <r>
    <n v="1558"/>
    <n v="47"/>
    <n v="65"/>
    <n v="1973"/>
    <n v="2"/>
    <s v="Female"/>
    <s v="675 Little Creek Drive"/>
    <n v="40.64"/>
    <n v="-73.94"/>
    <n v="25172"/>
    <n v="51330"/>
    <n v="106161"/>
    <n v="597"/>
    <n v="2"/>
    <d v="1905-07-15T00:00:00"/>
    <n v="10"/>
    <n v="12"/>
    <d v="2023-10-12T00:00:00"/>
    <x v="5"/>
  </r>
  <r>
    <n v="399"/>
    <n v="37"/>
    <n v="68"/>
    <n v="1982"/>
    <n v="5"/>
    <s v="Female"/>
    <s v="365 Ocean Lane"/>
    <n v="42.35"/>
    <n v="-71.849999999999994"/>
    <n v="31514"/>
    <n v="64252"/>
    <n v="92973"/>
    <n v="802"/>
    <n v="2"/>
    <d v="1905-07-14T00:00:00"/>
    <n v="5"/>
    <n v="9"/>
    <d v="2022-05-09T00:00:00"/>
    <x v="3"/>
  </r>
  <r>
    <n v="325"/>
    <n v="45"/>
    <n v="57"/>
    <n v="1974"/>
    <n v="11"/>
    <s v="Male"/>
    <s v="7044 Plum Street"/>
    <n v="35.22"/>
    <n v="-92.38"/>
    <n v="19589"/>
    <n v="39942"/>
    <n v="52441"/>
    <n v="709"/>
    <n v="4"/>
    <d v="1905-07-14T00:00:00"/>
    <n v="1"/>
    <n v="2"/>
    <d v="2022-01-02T00:00:00"/>
    <x v="32"/>
  </r>
  <r>
    <n v="689"/>
    <n v="65"/>
    <n v="62"/>
    <n v="1954"/>
    <n v="3"/>
    <s v="Female"/>
    <s v="440 Maple Drive"/>
    <n v="40.76"/>
    <n v="-74.23"/>
    <n v="18012"/>
    <n v="39077"/>
    <n v="14019"/>
    <n v="709"/>
    <n v="1"/>
    <d v="1905-07-14T00:00:00"/>
    <n v="11"/>
    <n v="4"/>
    <d v="2022-11-04T00:00:00"/>
    <x v="17"/>
  </r>
  <r>
    <n v="1763"/>
    <n v="49"/>
    <n v="66"/>
    <n v="1970"/>
    <n v="6"/>
    <s v="Male"/>
    <s v="6593 North Avenue"/>
    <n v="44.96"/>
    <n v="-93.26"/>
    <n v="18660"/>
    <n v="38039"/>
    <n v="27179"/>
    <n v="717"/>
    <n v="3"/>
    <d v="1905-07-14T00:00:00"/>
    <n v="9"/>
    <n v="12"/>
    <d v="2022-09-12T00:00:00"/>
    <x v="34"/>
  </r>
  <r>
    <n v="717"/>
    <n v="23"/>
    <n v="65"/>
    <n v="1996"/>
    <n v="8"/>
    <s v="Female"/>
    <s v="361 Fourth Street"/>
    <n v="28.04"/>
    <n v="-81.96"/>
    <n v="26325"/>
    <n v="53675"/>
    <n v="82373"/>
    <n v="659"/>
    <n v="5"/>
    <d v="1905-07-15T00:00:00"/>
    <n v="10"/>
    <n v="2"/>
    <d v="2023-10-02T00:00:00"/>
    <x v="5"/>
  </r>
  <r>
    <n v="884"/>
    <n v="75"/>
    <n v="64"/>
    <n v="1945"/>
    <n v="2"/>
    <s v="Male"/>
    <s v="3095 Eighth Drive"/>
    <n v="42.97"/>
    <n v="-85.77"/>
    <n v="21663"/>
    <n v="42812"/>
    <n v="22171"/>
    <n v="631"/>
    <n v="4"/>
    <d v="1905-07-13T00:00:00"/>
    <n v="7"/>
    <n v="15"/>
    <d v="2021-07-15T00:00:00"/>
    <x v="14"/>
  </r>
  <r>
    <n v="1701"/>
    <n v="56"/>
    <n v="67"/>
    <n v="1963"/>
    <n v="4"/>
    <s v="Male"/>
    <s v="942 Lincoln Lane"/>
    <n v="33.94"/>
    <n v="-118.24"/>
    <n v="11393"/>
    <n v="23231"/>
    <n v="48624"/>
    <n v="726"/>
    <n v="3"/>
    <d v="1905-07-13T00:00:00"/>
    <n v="9"/>
    <n v="8"/>
    <d v="2021-09-08T00:00:00"/>
    <x v="16"/>
  </r>
  <r>
    <n v="117"/>
    <n v="20"/>
    <n v="71"/>
    <n v="2000"/>
    <n v="1"/>
    <s v="Male"/>
    <s v="58 Bayview Street"/>
    <n v="36.24"/>
    <n v="-90.04"/>
    <n v="14824"/>
    <n v="30229"/>
    <n v="43239"/>
    <n v="595"/>
    <n v="3"/>
    <d v="1905-07-15T00:00:00"/>
    <n v="2"/>
    <n v="24"/>
    <d v="2023-02-24T00:00:00"/>
    <x v="13"/>
  </r>
  <r>
    <n v="126"/>
    <n v="63"/>
    <n v="65"/>
    <n v="1956"/>
    <n v="10"/>
    <s v="Male"/>
    <s v="5159 Wessex Avenue"/>
    <n v="34.72"/>
    <n v="-92.35"/>
    <n v="13047"/>
    <n v="26600"/>
    <n v="0"/>
    <n v="799"/>
    <n v="4"/>
    <d v="1905-07-15T00:00:00"/>
    <n v="2"/>
    <n v="5"/>
    <d v="2023-02-05T00:00:00"/>
    <x v="13"/>
  </r>
  <r>
    <n v="1051"/>
    <n v="32"/>
    <n v="71"/>
    <n v="1987"/>
    <n v="11"/>
    <s v="Female"/>
    <s v="13 Norfolk Avenue"/>
    <n v="41.7"/>
    <n v="-71.42"/>
    <n v="24424"/>
    <n v="49800"/>
    <n v="137460"/>
    <n v="694"/>
    <n v="2"/>
    <d v="1905-07-14T00:00:00"/>
    <n v="2"/>
    <n v="3"/>
    <d v="2022-02-03T00:00:00"/>
    <x v="30"/>
  </r>
  <r>
    <n v="462"/>
    <n v="63"/>
    <n v="57"/>
    <n v="1956"/>
    <n v="9"/>
    <s v="Female"/>
    <s v="219 Ocean Avenue"/>
    <n v="40.619999999999997"/>
    <n v="-75.36"/>
    <n v="24571"/>
    <n v="50696"/>
    <n v="32793"/>
    <n v="767"/>
    <n v="5"/>
    <d v="1905-07-13T00:00:00"/>
    <n v="9"/>
    <n v="3"/>
    <d v="2021-09-03T00:00:00"/>
    <x v="16"/>
  </r>
  <r>
    <n v="1454"/>
    <n v="30"/>
    <n v="64"/>
    <n v="1990"/>
    <n v="1"/>
    <s v="Male"/>
    <s v="7051 West Drive"/>
    <n v="33.79"/>
    <n v="-117.99"/>
    <n v="17564"/>
    <n v="35813"/>
    <n v="43474"/>
    <n v="748"/>
    <n v="2"/>
    <d v="1905-07-15T00:00:00"/>
    <n v="5"/>
    <n v="17"/>
    <d v="2023-05-17T00:00:00"/>
    <x v="22"/>
  </r>
  <r>
    <n v="467"/>
    <n v="38"/>
    <n v="65"/>
    <n v="1981"/>
    <n v="9"/>
    <s v="Male"/>
    <s v="969 Lexington Lane"/>
    <n v="35.06"/>
    <n v="-85.25"/>
    <n v="21988"/>
    <n v="44831"/>
    <n v="20906"/>
    <n v="705"/>
    <n v="3"/>
    <d v="1905-07-15T00:00:00"/>
    <n v="1"/>
    <n v="23"/>
    <d v="2023-01-23T00:00:00"/>
    <x v="28"/>
  </r>
  <r>
    <n v="1802"/>
    <n v="39"/>
    <n v="62"/>
    <n v="1980"/>
    <n v="11"/>
    <s v="Female"/>
    <s v="719 Third Lane"/>
    <n v="40.340000000000003"/>
    <n v="-74.44"/>
    <n v="29088"/>
    <n v="59313"/>
    <n v="102360"/>
    <n v="802"/>
    <n v="2"/>
    <d v="1905-07-15T00:00:00"/>
    <n v="8"/>
    <n v="1"/>
    <d v="2023-08-01T00:00:00"/>
    <x v="25"/>
  </r>
  <r>
    <n v="1563"/>
    <n v="49"/>
    <n v="67"/>
    <n v="1970"/>
    <n v="8"/>
    <s v="Female"/>
    <s v="924 Spruce Street"/>
    <n v="33.96"/>
    <n v="-118.27"/>
    <n v="11073"/>
    <n v="22583"/>
    <n v="62461"/>
    <n v="683"/>
    <n v="4"/>
    <d v="1905-07-14T00:00:00"/>
    <n v="10"/>
    <n v="8"/>
    <d v="2022-10-08T00:00:00"/>
    <x v="15"/>
  </r>
  <r>
    <n v="1235"/>
    <n v="18"/>
    <n v="65"/>
    <n v="2002"/>
    <n v="2"/>
    <s v="Male"/>
    <s v="283 Rose Lane"/>
    <n v="33.6"/>
    <n v="-117.66"/>
    <n v="30564"/>
    <n v="62316"/>
    <n v="146487"/>
    <n v="813"/>
    <n v="1"/>
    <d v="1905-07-13T00:00:00"/>
    <n v="1"/>
    <n v="6"/>
    <d v="2021-01-06T00:00:00"/>
    <x v="6"/>
  </r>
  <r>
    <n v="587"/>
    <n v="20"/>
    <n v="62"/>
    <n v="1999"/>
    <n v="8"/>
    <s v="Male"/>
    <s v="5310 Hillside Avenue"/>
    <n v="40.64"/>
    <n v="-73.94"/>
    <n v="12433"/>
    <n v="25350"/>
    <n v="70475"/>
    <n v="643"/>
    <n v="2"/>
    <d v="1905-07-14T00:00:00"/>
    <n v="5"/>
    <n v="24"/>
    <d v="2022-05-24T00:00:00"/>
    <x v="3"/>
  </r>
  <r>
    <n v="709"/>
    <n v="26"/>
    <n v="66"/>
    <n v="1993"/>
    <n v="9"/>
    <s v="Female"/>
    <s v="3114 East Street"/>
    <n v="42.92"/>
    <n v="-88.84"/>
    <n v="21057"/>
    <n v="42931"/>
    <n v="48783"/>
    <n v="742"/>
    <n v="3"/>
    <d v="1905-07-15T00:00:00"/>
    <n v="9"/>
    <n v="20"/>
    <d v="2023-09-20T00:00:00"/>
    <x v="20"/>
  </r>
  <r>
    <n v="1036"/>
    <n v="19"/>
    <n v="68"/>
    <n v="2000"/>
    <n v="5"/>
    <s v="Male"/>
    <s v="5966 Hill Boulevard"/>
    <n v="40.1"/>
    <n v="-74.930000000000007"/>
    <n v="24817"/>
    <n v="50602"/>
    <n v="66762"/>
    <n v="722"/>
    <n v="2"/>
    <d v="1905-07-13T00:00:00"/>
    <n v="5"/>
    <n v="12"/>
    <d v="2021-05-12T00:00:00"/>
    <x v="9"/>
  </r>
  <r>
    <n v="372"/>
    <n v="32"/>
    <n v="71"/>
    <n v="1988"/>
    <n v="1"/>
    <s v="Male"/>
    <s v="4725 North Street"/>
    <n v="41.66"/>
    <n v="-83.58"/>
    <n v="12101"/>
    <n v="24668"/>
    <n v="22338"/>
    <n v="756"/>
    <n v="1"/>
    <d v="1905-07-14T00:00:00"/>
    <n v="4"/>
    <n v="10"/>
    <d v="2022-04-10T00:00:00"/>
    <x v="35"/>
  </r>
  <r>
    <n v="929"/>
    <n v="63"/>
    <n v="62"/>
    <n v="1956"/>
    <n v="4"/>
    <s v="Female"/>
    <s v="899 Grant Lane"/>
    <n v="40.15"/>
    <n v="-75.22"/>
    <n v="44106"/>
    <n v="56102"/>
    <n v="59198"/>
    <n v="850"/>
    <n v="1"/>
    <d v="1905-07-13T00:00:00"/>
    <n v="2"/>
    <n v="22"/>
    <d v="2021-02-22T00:00:00"/>
    <x v="7"/>
  </r>
  <r>
    <n v="253"/>
    <n v="61"/>
    <n v="62"/>
    <n v="1959"/>
    <n v="1"/>
    <s v="Male"/>
    <s v="4110 Lafayette Boulevard"/>
    <n v="38.35"/>
    <n v="-81.63"/>
    <n v="21705"/>
    <n v="44257"/>
    <n v="110587"/>
    <n v="664"/>
    <n v="2"/>
    <d v="1905-07-14T00:00:00"/>
    <n v="10"/>
    <n v="18"/>
    <d v="2022-10-18T00:00:00"/>
    <x v="15"/>
  </r>
  <r>
    <n v="1549"/>
    <n v="68"/>
    <n v="74"/>
    <n v="1952"/>
    <n v="1"/>
    <s v="Male"/>
    <s v="731 Martin Luther King Boulevard"/>
    <n v="29.76"/>
    <n v="-95.38"/>
    <n v="31072"/>
    <n v="63355"/>
    <n v="140526"/>
    <n v="747"/>
    <n v="5"/>
    <d v="1905-07-14T00:00:00"/>
    <n v="5"/>
    <n v="5"/>
    <d v="2022-05-05T00:00:00"/>
    <x v="3"/>
  </r>
  <r>
    <n v="529"/>
    <n v="55"/>
    <n v="68"/>
    <n v="1964"/>
    <n v="8"/>
    <s v="Male"/>
    <s v="9604 West Boulevard"/>
    <n v="42.89"/>
    <n v="-70.87"/>
    <n v="22448"/>
    <n v="45767"/>
    <n v="41791"/>
    <n v="721"/>
    <n v="4"/>
    <d v="1905-07-15T00:00:00"/>
    <n v="7"/>
    <n v="8"/>
    <d v="2023-07-08T00:00:00"/>
    <x v="27"/>
  </r>
  <r>
    <n v="1306"/>
    <n v="46"/>
    <n v="58"/>
    <n v="1973"/>
    <n v="5"/>
    <s v="Female"/>
    <s v="136 Tenth Boulevard"/>
    <n v="33.82"/>
    <n v="-117.91"/>
    <n v="16252"/>
    <n v="33137"/>
    <n v="40559"/>
    <n v="706"/>
    <n v="2"/>
    <d v="1905-07-13T00:00:00"/>
    <n v="11"/>
    <n v="8"/>
    <d v="2021-11-08T00:00:00"/>
    <x v="29"/>
  </r>
  <r>
    <n v="1798"/>
    <n v="79"/>
    <n v="65"/>
    <n v="1940"/>
    <n v="4"/>
    <s v="Male"/>
    <s v="760 Tenth Avenue"/>
    <n v="40.69"/>
    <n v="-89.43"/>
    <n v="24926"/>
    <n v="37898"/>
    <n v="32994"/>
    <n v="517"/>
    <n v="2"/>
    <d v="1905-07-15T00:00:00"/>
    <n v="6"/>
    <n v="10"/>
    <d v="2023-06-10T00:00:00"/>
    <x v="18"/>
  </r>
  <r>
    <n v="389"/>
    <n v="27"/>
    <n v="67"/>
    <n v="1992"/>
    <n v="7"/>
    <s v="Male"/>
    <s v="9517 Ninth Street"/>
    <n v="44.53"/>
    <n v="-73.150000000000006"/>
    <n v="26033"/>
    <n v="53082"/>
    <n v="106945"/>
    <n v="689"/>
    <n v="3"/>
    <d v="1905-07-15T00:00:00"/>
    <n v="3"/>
    <n v="7"/>
    <d v="2023-03-07T00:00:00"/>
    <x v="8"/>
  </r>
  <r>
    <n v="1829"/>
    <n v="25"/>
    <n v="68"/>
    <n v="1995"/>
    <n v="2"/>
    <s v="Male"/>
    <s v="4920 Valley Stream Drive"/>
    <n v="33.340000000000003"/>
    <n v="-84.1"/>
    <n v="21682"/>
    <n v="44204"/>
    <n v="59310"/>
    <n v="710"/>
    <n v="3"/>
    <d v="1905-07-13T00:00:00"/>
    <n v="4"/>
    <n v="26"/>
    <d v="2021-04-26T00:00:00"/>
    <x v="26"/>
  </r>
  <r>
    <n v="1392"/>
    <n v="24"/>
    <n v="61"/>
    <n v="1995"/>
    <n v="5"/>
    <s v="Male"/>
    <s v="5653 North Drive"/>
    <n v="33.619999999999997"/>
    <n v="-112.05"/>
    <n v="26023"/>
    <n v="53061"/>
    <n v="84073"/>
    <n v="743"/>
    <n v="3"/>
    <d v="1905-07-14T00:00:00"/>
    <n v="12"/>
    <n v="8"/>
    <d v="2022-12-08T00:00:00"/>
    <x v="33"/>
  </r>
  <r>
    <n v="1949"/>
    <n v="28"/>
    <n v="67"/>
    <n v="1991"/>
    <n v="7"/>
    <s v="Female"/>
    <s v="993 Ninth Street"/>
    <n v="32.46"/>
    <n v="-86.44"/>
    <n v="21796"/>
    <n v="44444"/>
    <n v="130382"/>
    <n v="706"/>
    <n v="1"/>
    <d v="1905-07-15T00:00:00"/>
    <n v="8"/>
    <n v="18"/>
    <d v="2023-08-18T00:00:00"/>
    <x v="25"/>
  </r>
  <r>
    <n v="1881"/>
    <n v="67"/>
    <n v="67"/>
    <n v="1952"/>
    <n v="9"/>
    <s v="Male"/>
    <s v="159 Mill Street"/>
    <n v="42.05"/>
    <n v="-83.38"/>
    <n v="22321"/>
    <n v="56542"/>
    <n v="9097"/>
    <n v="733"/>
    <n v="6"/>
    <d v="1905-07-13T00:00:00"/>
    <n v="11"/>
    <n v="2"/>
    <d v="2021-11-02T00:00:00"/>
    <x v="29"/>
  </r>
  <r>
    <n v="1706"/>
    <n v="24"/>
    <n v="67"/>
    <n v="1995"/>
    <n v="4"/>
    <s v="Female"/>
    <s v="165 Plum Avenue"/>
    <n v="34.83"/>
    <n v="-89.17"/>
    <n v="13161"/>
    <n v="26839"/>
    <n v="70077"/>
    <n v="805"/>
    <n v="2"/>
    <d v="1905-07-14T00:00:00"/>
    <n v="10"/>
    <n v="16"/>
    <d v="2022-10-16T00:00:00"/>
    <x v="15"/>
  </r>
  <r>
    <n v="848"/>
    <n v="51"/>
    <n v="69"/>
    <n v="1968"/>
    <n v="5"/>
    <s v="Male"/>
    <s v="166 River Drive"/>
    <n v="38.86"/>
    <n v="-76.599999999999994"/>
    <n v="33529"/>
    <n v="68362"/>
    <n v="96182"/>
    <n v="711"/>
    <n v="2"/>
    <d v="1905-07-13T00:00:00"/>
    <n v="9"/>
    <n v="7"/>
    <d v="2021-09-07T00:00:00"/>
    <x v="16"/>
  </r>
  <r>
    <n v="1044"/>
    <n v="30"/>
    <n v="60"/>
    <n v="1989"/>
    <n v="6"/>
    <s v="Male"/>
    <s v="978 Wessex Avenue"/>
    <n v="36.44"/>
    <n v="-82.34"/>
    <n v="22388"/>
    <n v="45649"/>
    <n v="150985"/>
    <n v="693"/>
    <n v="1"/>
    <d v="1905-07-15T00:00:00"/>
    <n v="7"/>
    <n v="2"/>
    <d v="2023-07-02T00:00:00"/>
    <x v="27"/>
  </r>
  <r>
    <n v="1112"/>
    <n v="34"/>
    <n v="66"/>
    <n v="1985"/>
    <n v="11"/>
    <s v="Female"/>
    <s v="5411 Madison Avenue"/>
    <n v="31.09"/>
    <n v="-97.71"/>
    <n v="14665"/>
    <n v="29897"/>
    <n v="27736"/>
    <n v="760"/>
    <n v="6"/>
    <d v="1905-07-13T00:00:00"/>
    <n v="11"/>
    <n v="11"/>
    <d v="2021-11-11T00:00:00"/>
    <x v="29"/>
  </r>
  <r>
    <n v="802"/>
    <n v="35"/>
    <n v="67"/>
    <n v="1984"/>
    <n v="3"/>
    <s v="Female"/>
    <s v="3369 Wessex Avenue"/>
    <n v="38.74"/>
    <n v="-121.25"/>
    <n v="29367"/>
    <n v="59872"/>
    <n v="95927"/>
    <n v="752"/>
    <n v="4"/>
    <d v="1905-07-15T00:00:00"/>
    <n v="1"/>
    <n v="16"/>
    <d v="2023-01-16T00:00:00"/>
    <x v="28"/>
  </r>
  <r>
    <n v="859"/>
    <n v="51"/>
    <n v="72"/>
    <n v="1968"/>
    <n v="4"/>
    <s v="Male"/>
    <s v="865 Wessex Lane"/>
    <n v="36.15"/>
    <n v="-85.5"/>
    <n v="15955"/>
    <n v="32531"/>
    <n v="78193"/>
    <n v="631"/>
    <n v="4"/>
    <d v="1905-07-15T00:00:00"/>
    <n v="7"/>
    <n v="3"/>
    <d v="2023-07-03T00:00:00"/>
    <x v="27"/>
  </r>
  <r>
    <n v="441"/>
    <n v="41"/>
    <n v="64"/>
    <n v="1978"/>
    <n v="6"/>
    <s v="Female"/>
    <s v="608 Washington Drive"/>
    <n v="33.65"/>
    <n v="-84.86"/>
    <n v="22613"/>
    <n v="46108"/>
    <n v="64994"/>
    <n v="635"/>
    <n v="1"/>
    <d v="1905-07-14T00:00:00"/>
    <n v="3"/>
    <n v="25"/>
    <d v="2022-03-25T00:00:00"/>
    <x v="10"/>
  </r>
  <r>
    <n v="879"/>
    <n v="54"/>
    <n v="66"/>
    <n v="1966"/>
    <n v="2"/>
    <s v="Male"/>
    <s v="938 Forest Street"/>
    <n v="25.92"/>
    <n v="-97.48"/>
    <n v="11140"/>
    <n v="22714"/>
    <n v="27227"/>
    <n v="702"/>
    <n v="3"/>
    <d v="1905-07-15T00:00:00"/>
    <n v="6"/>
    <n v="18"/>
    <d v="2023-06-18T00:00:00"/>
    <x v="18"/>
  </r>
  <r>
    <n v="1437"/>
    <n v="77"/>
    <n v="65"/>
    <n v="1942"/>
    <n v="4"/>
    <s v="Female"/>
    <s v="456 Birch Lane"/>
    <n v="47.43"/>
    <n v="-122.92"/>
    <n v="19640"/>
    <n v="44807"/>
    <n v="13730"/>
    <n v="751"/>
    <n v="4"/>
    <d v="1905-07-15T00:00:00"/>
    <n v="10"/>
    <n v="5"/>
    <d v="2023-10-05T00:00:00"/>
    <x v="5"/>
  </r>
  <r>
    <n v="1413"/>
    <n v="39"/>
    <n v="65"/>
    <n v="1980"/>
    <n v="5"/>
    <s v="Female"/>
    <s v="796 Sussex Avenue"/>
    <n v="39.03"/>
    <n v="-87.05"/>
    <n v="15285"/>
    <n v="31170"/>
    <n v="33165"/>
    <n v="685"/>
    <n v="5"/>
    <d v="1905-07-14T00:00:00"/>
    <n v="1"/>
    <n v="7"/>
    <d v="2022-01-07T00:00:00"/>
    <x v="32"/>
  </r>
  <r>
    <n v="1710"/>
    <n v="33"/>
    <n v="69"/>
    <n v="1986"/>
    <n v="10"/>
    <s v="Female"/>
    <s v="928 Bayview Street"/>
    <n v="43.54"/>
    <n v="-89.46"/>
    <n v="19635"/>
    <n v="40029"/>
    <n v="0"/>
    <n v="787"/>
    <n v="3"/>
    <d v="1905-07-13T00:00:00"/>
    <n v="12"/>
    <n v="20"/>
    <d v="2021-12-20T00:00:00"/>
    <x v="12"/>
  </r>
  <r>
    <n v="1037"/>
    <n v="38"/>
    <n v="67"/>
    <n v="1981"/>
    <n v="9"/>
    <s v="Male"/>
    <s v="889 Forest Lane"/>
    <n v="29.67"/>
    <n v="-82.33"/>
    <n v="24992"/>
    <n v="50957"/>
    <n v="73187"/>
    <n v="653"/>
    <n v="2"/>
    <d v="1905-07-13T00:00:00"/>
    <n v="4"/>
    <n v="22"/>
    <d v="2021-04-22T00:00:00"/>
    <x v="26"/>
  </r>
  <r>
    <n v="966"/>
    <n v="26"/>
    <n v="69"/>
    <n v="1993"/>
    <n v="4"/>
    <s v="Female"/>
    <s v="445 Fourth Lane"/>
    <n v="26.35"/>
    <n v="-98.11"/>
    <n v="11763"/>
    <n v="23987"/>
    <n v="39071"/>
    <n v="630"/>
    <n v="1"/>
    <d v="1905-07-15T00:00:00"/>
    <n v="2"/>
    <n v="6"/>
    <d v="2023-02-06T00:00:00"/>
    <x v="13"/>
  </r>
  <r>
    <n v="107"/>
    <n v="50"/>
    <n v="70"/>
    <n v="1970"/>
    <n v="1"/>
    <s v="Male"/>
    <s v="1504 Lincoln Drive"/>
    <n v="34.29"/>
    <n v="-94.33"/>
    <n v="13123"/>
    <n v="26758"/>
    <n v="41064"/>
    <n v="734"/>
    <n v="5"/>
    <d v="1905-07-13T00:00:00"/>
    <n v="6"/>
    <n v="13"/>
    <d v="2021-06-13T00:00:00"/>
    <x v="11"/>
  </r>
  <r>
    <n v="1247"/>
    <n v="69"/>
    <n v="71"/>
    <n v="1950"/>
    <n v="9"/>
    <s v="Female"/>
    <s v="6466 Ninth Drive"/>
    <n v="35.54"/>
    <n v="-118.91"/>
    <n v="21654"/>
    <n v="44152"/>
    <n v="90526"/>
    <n v="700"/>
    <n v="5"/>
    <d v="1905-07-13T00:00:00"/>
    <n v="6"/>
    <n v="5"/>
    <d v="2021-06-05T00:00:00"/>
    <x v="11"/>
  </r>
  <r>
    <n v="700"/>
    <n v="21"/>
    <n v="68"/>
    <n v="1998"/>
    <n v="12"/>
    <s v="Female"/>
    <s v="649 Second Avenue"/>
    <n v="40.71"/>
    <n v="-73.989999999999995"/>
    <n v="91487"/>
    <n v="186534"/>
    <n v="233746"/>
    <n v="590"/>
    <n v="1"/>
    <d v="1905-07-15T00:00:00"/>
    <n v="1"/>
    <n v="4"/>
    <d v="2023-01-04T00:00:00"/>
    <x v="28"/>
  </r>
  <r>
    <n v="1363"/>
    <n v="18"/>
    <n v="66"/>
    <n v="2002"/>
    <n v="2"/>
    <s v="Male"/>
    <s v="62715 Sixth Avenue"/>
    <n v="42.72"/>
    <n v="-78.83"/>
    <n v="24121"/>
    <n v="49185"/>
    <n v="92484"/>
    <n v="690"/>
    <n v="2"/>
    <d v="1905-07-14T00:00:00"/>
    <n v="8"/>
    <n v="7"/>
    <d v="2022-08-07T00:00:00"/>
    <x v="4"/>
  </r>
  <r>
    <n v="10"/>
    <n v="30"/>
    <n v="66"/>
    <n v="1990"/>
    <n v="2"/>
    <s v="Male"/>
    <s v="835 George Drive"/>
    <n v="25.77"/>
    <n v="-80.2"/>
    <n v="28871"/>
    <n v="58865"/>
    <n v="94134"/>
    <n v="727"/>
    <n v="2"/>
    <d v="1905-07-15T00:00:00"/>
    <n v="4"/>
    <n v="8"/>
    <d v="2023-04-08T00:00:00"/>
    <x v="0"/>
  </r>
  <r>
    <n v="1725"/>
    <n v="49"/>
    <n v="66"/>
    <n v="1970"/>
    <n v="9"/>
    <s v="Female"/>
    <s v="791 11th Boulevard"/>
    <n v="37.549999999999997"/>
    <n v="-77.459999999999994"/>
    <n v="20917"/>
    <n v="42652"/>
    <n v="133935"/>
    <n v="729"/>
    <n v="6"/>
    <d v="1905-07-14T00:00:00"/>
    <n v="3"/>
    <n v="23"/>
    <d v="2022-03-23T00:00:00"/>
    <x v="10"/>
  </r>
  <r>
    <n v="1145"/>
    <n v="43"/>
    <n v="65"/>
    <n v="1977"/>
    <n v="1"/>
    <s v="Female"/>
    <s v="7512 South Boulevard"/>
    <n v="44.26"/>
    <n v="-88.39"/>
    <n v="36825"/>
    <n v="75080"/>
    <n v="35268"/>
    <n v="747"/>
    <n v="3"/>
    <d v="1905-07-13T00:00:00"/>
    <n v="3"/>
    <n v="12"/>
    <d v="2021-03-12T00:00:00"/>
    <x v="31"/>
  </r>
  <r>
    <n v="864"/>
    <n v="56"/>
    <n v="69"/>
    <n v="1963"/>
    <n v="10"/>
    <s v="Female"/>
    <s v="7532 Park Boulevard"/>
    <n v="43.43"/>
    <n v="-116.32"/>
    <n v="19198"/>
    <n v="39146"/>
    <n v="72957"/>
    <n v="766"/>
    <n v="3"/>
    <d v="1905-07-13T00:00:00"/>
    <n v="6"/>
    <n v="23"/>
    <d v="2021-06-23T00:00:00"/>
    <x v="11"/>
  </r>
  <r>
    <n v="1357"/>
    <n v="75"/>
    <n v="65"/>
    <n v="1944"/>
    <n v="12"/>
    <s v="Female"/>
    <s v="402 Birch Boulevard"/>
    <n v="47.2"/>
    <n v="-122.4"/>
    <n v="16941"/>
    <n v="11410"/>
    <n v="0"/>
    <n v="812"/>
    <n v="7"/>
    <d v="1905-07-15T00:00:00"/>
    <n v="3"/>
    <n v="4"/>
    <d v="2023-03-04T00:00:00"/>
    <x v="8"/>
  </r>
  <r>
    <n v="1344"/>
    <n v="61"/>
    <n v="65"/>
    <n v="1958"/>
    <n v="11"/>
    <s v="Male"/>
    <s v="186 Forest Avenue"/>
    <n v="42.58"/>
    <n v="-83.03"/>
    <n v="22974"/>
    <n v="46843"/>
    <n v="66529"/>
    <n v="736"/>
    <n v="2"/>
    <d v="1905-07-13T00:00:00"/>
    <n v="12"/>
    <n v="22"/>
    <d v="2021-12-22T00:00:00"/>
    <x v="12"/>
  </r>
  <r>
    <n v="1252"/>
    <n v="23"/>
    <n v="70"/>
    <n v="1996"/>
    <n v="7"/>
    <s v="Female"/>
    <s v="473 El Camino Street"/>
    <n v="33.86"/>
    <n v="-118.33"/>
    <n v="25900"/>
    <n v="52815"/>
    <n v="77064"/>
    <n v="658"/>
    <n v="2"/>
    <d v="1905-07-15T00:00:00"/>
    <n v="5"/>
    <n v="28"/>
    <d v="2023-05-28T00:00:00"/>
    <x v="22"/>
  </r>
  <r>
    <n v="935"/>
    <n v="18"/>
    <n v="71"/>
    <n v="2002"/>
    <n v="1"/>
    <s v="Female"/>
    <s v="197 George Drive"/>
    <n v="31.5"/>
    <n v="-82.85"/>
    <n v="15701"/>
    <n v="32014"/>
    <n v="61420"/>
    <n v="728"/>
    <n v="3"/>
    <d v="1905-07-13T00:00:00"/>
    <n v="5"/>
    <n v="27"/>
    <d v="2021-05-27T00:00:00"/>
    <x v="9"/>
  </r>
  <r>
    <n v="1748"/>
    <n v="44"/>
    <n v="71"/>
    <n v="1975"/>
    <n v="7"/>
    <s v="Female"/>
    <s v="6624 Valley Street"/>
    <n v="31.21"/>
    <n v="-81.37"/>
    <n v="26808"/>
    <n v="54659"/>
    <n v="73363"/>
    <n v="628"/>
    <n v="1"/>
    <d v="1905-07-13T00:00:00"/>
    <n v="10"/>
    <n v="21"/>
    <d v="2021-10-21T00:00:00"/>
    <x v="24"/>
  </r>
  <r>
    <n v="1123"/>
    <n v="44"/>
    <n v="66"/>
    <n v="1975"/>
    <n v="7"/>
    <s v="Male"/>
    <s v="6882 Forest Drive"/>
    <n v="34.799999999999997"/>
    <n v="-79.540000000000006"/>
    <n v="13683"/>
    <n v="27896"/>
    <n v="42046"/>
    <n v="710"/>
    <n v="3"/>
    <d v="1905-07-14T00:00:00"/>
    <n v="4"/>
    <n v="27"/>
    <d v="2022-04-27T00:00:00"/>
    <x v="35"/>
  </r>
  <r>
    <n v="546"/>
    <n v="51"/>
    <n v="68"/>
    <n v="1969"/>
    <n v="1"/>
    <s v="Male"/>
    <s v="599 East Lane"/>
    <n v="41.68"/>
    <n v="-71.66"/>
    <n v="25111"/>
    <n v="51196"/>
    <n v="26617"/>
    <n v="681"/>
    <n v="3"/>
    <d v="1905-07-13T00:00:00"/>
    <n v="12"/>
    <n v="19"/>
    <d v="2021-12-19T00:00:00"/>
    <x v="12"/>
  </r>
  <r>
    <n v="430"/>
    <n v="52"/>
    <n v="67"/>
    <n v="1967"/>
    <n v="5"/>
    <s v="Female"/>
    <s v="903 Hill Boulevard"/>
    <n v="41.42"/>
    <n v="-87.35"/>
    <n v="26168"/>
    <n v="53350"/>
    <n v="128676"/>
    <n v="685"/>
    <n v="5"/>
    <d v="1905-07-15T00:00:00"/>
    <n v="9"/>
    <n v="6"/>
    <d v="2023-09-06T00:00:00"/>
    <x v="20"/>
  </r>
  <r>
    <n v="61"/>
    <n v="44"/>
    <n v="65"/>
    <n v="1976"/>
    <n v="2"/>
    <s v="Female"/>
    <s v="4121 Mountain View Boulevard"/>
    <n v="41.05"/>
    <n v="-73.739999999999995"/>
    <n v="45812"/>
    <n v="93406"/>
    <n v="151935"/>
    <n v="801"/>
    <n v="3"/>
    <d v="1905-07-15T00:00:00"/>
    <n v="8"/>
    <n v="23"/>
    <d v="2023-08-23T00:00:00"/>
    <x v="25"/>
  </r>
  <r>
    <n v="1621"/>
    <n v="66"/>
    <n v="69"/>
    <n v="1953"/>
    <n v="9"/>
    <s v="Male"/>
    <s v="900 Catherine Street"/>
    <n v="32.96"/>
    <n v="-117.12"/>
    <n v="36323"/>
    <n v="74059"/>
    <n v="144396"/>
    <n v="744"/>
    <n v="4"/>
    <d v="1905-07-14T00:00:00"/>
    <n v="2"/>
    <n v="23"/>
    <d v="2022-02-23T00:00:00"/>
    <x v="30"/>
  </r>
  <r>
    <n v="413"/>
    <n v="21"/>
    <n v="70"/>
    <n v="1998"/>
    <n v="3"/>
    <s v="Male"/>
    <s v="1848 Mountain View Avenue"/>
    <n v="33.86"/>
    <n v="-84.68"/>
    <n v="25025"/>
    <n v="51028"/>
    <n v="105239"/>
    <n v="660"/>
    <n v="2"/>
    <d v="1905-07-15T00:00:00"/>
    <n v="11"/>
    <n v="18"/>
    <d v="2023-11-18T00:00:00"/>
    <x v="21"/>
  </r>
  <r>
    <n v="269"/>
    <n v="21"/>
    <n v="69"/>
    <n v="1998"/>
    <n v="5"/>
    <s v="Female"/>
    <s v="537 Fourth Lane"/>
    <n v="39.65"/>
    <n v="-82.74"/>
    <n v="19000"/>
    <n v="38739"/>
    <n v="0"/>
    <n v="689"/>
    <n v="3"/>
    <d v="1905-07-15T00:00:00"/>
    <n v="3"/>
    <n v="27"/>
    <d v="2023-03-27T00:00:00"/>
    <x v="8"/>
  </r>
  <r>
    <n v="37"/>
    <n v="41"/>
    <n v="60"/>
    <n v="1978"/>
    <n v="7"/>
    <s v="Female"/>
    <s v="533 Sussex Drive"/>
    <n v="43.31"/>
    <n v="-76.569999999999993"/>
    <n v="17013"/>
    <n v="34690"/>
    <n v="48954"/>
    <n v="683"/>
    <n v="4"/>
    <d v="1905-07-13T00:00:00"/>
    <n v="6"/>
    <n v="9"/>
    <d v="2021-06-09T00:00:00"/>
    <x v="11"/>
  </r>
  <r>
    <n v="1793"/>
    <n v="37"/>
    <n v="63"/>
    <n v="1982"/>
    <n v="8"/>
    <s v="Male"/>
    <s v="5608 Hillside Avenue"/>
    <n v="34.770000000000003"/>
    <n v="-89.44"/>
    <n v="14367"/>
    <n v="29297"/>
    <n v="36303"/>
    <n v="825"/>
    <n v="4"/>
    <d v="1905-07-15T00:00:00"/>
    <n v="1"/>
    <n v="8"/>
    <d v="2023-01-08T00:00:00"/>
    <x v="28"/>
  </r>
  <r>
    <n v="1846"/>
    <n v="82"/>
    <n v="64"/>
    <n v="1937"/>
    <n v="10"/>
    <s v="Male"/>
    <s v="635 Sussex Drive"/>
    <n v="36.74"/>
    <n v="-91.86"/>
    <n v="14191"/>
    <n v="33356"/>
    <n v="938"/>
    <n v="566"/>
    <n v="4"/>
    <d v="1905-07-15T00:00:00"/>
    <n v="9"/>
    <n v="11"/>
    <d v="2023-09-11T00:00:00"/>
    <x v="20"/>
  </r>
  <r>
    <n v="116"/>
    <n v="31"/>
    <n v="68"/>
    <n v="1988"/>
    <n v="8"/>
    <s v="Male"/>
    <s v="168 Sussex Boulevard"/>
    <n v="42.95"/>
    <n v="-77.59"/>
    <n v="32973"/>
    <n v="67230"/>
    <n v="45269"/>
    <n v="685"/>
    <n v="2"/>
    <d v="1905-07-14T00:00:00"/>
    <n v="4"/>
    <n v="9"/>
    <d v="2022-04-09T00:00:00"/>
    <x v="35"/>
  </r>
  <r>
    <n v="752"/>
    <n v="65"/>
    <n v="64"/>
    <n v="1954"/>
    <n v="6"/>
    <s v="Female"/>
    <s v="5814 Lincoln Lane"/>
    <n v="40.82"/>
    <n v="-72.98"/>
    <n v="27376"/>
    <n v="64829"/>
    <n v="15537"/>
    <n v="664"/>
    <n v="3"/>
    <d v="1905-07-14T00:00:00"/>
    <n v="9"/>
    <n v="2"/>
    <d v="2022-09-02T00:00:00"/>
    <x v="34"/>
  </r>
  <r>
    <n v="1185"/>
    <n v="29"/>
    <n v="66"/>
    <n v="1990"/>
    <n v="11"/>
    <s v="Female"/>
    <s v="5493 Catherine Drive"/>
    <n v="33.950000000000003"/>
    <n v="-84.54"/>
    <n v="33093"/>
    <n v="67473"/>
    <n v="140270"/>
    <n v="780"/>
    <n v="1"/>
    <d v="1905-07-14T00:00:00"/>
    <n v="10"/>
    <n v="9"/>
    <d v="2022-10-09T00:00:00"/>
    <x v="15"/>
  </r>
  <r>
    <n v="683"/>
    <n v="61"/>
    <n v="66"/>
    <n v="1959"/>
    <n v="1"/>
    <s v="Male"/>
    <s v="201 Grant Drive"/>
    <n v="40.79"/>
    <n v="-77.849999999999994"/>
    <n v="25031"/>
    <n v="51039"/>
    <n v="0"/>
    <n v="704"/>
    <n v="5"/>
    <d v="1905-07-15T00:00:00"/>
    <n v="3"/>
    <n v="4"/>
    <d v="2023-03-04T00:00:00"/>
    <x v="8"/>
  </r>
  <r>
    <n v="903"/>
    <n v="25"/>
    <n v="67"/>
    <n v="1994"/>
    <n v="8"/>
    <s v="Male"/>
    <s v="2484 Essex Avenue"/>
    <n v="41.38"/>
    <n v="-72.849999999999994"/>
    <n v="29231"/>
    <n v="59599"/>
    <n v="79126"/>
    <n v="717"/>
    <n v="5"/>
    <d v="1905-07-13T00:00:00"/>
    <n v="3"/>
    <n v="2"/>
    <d v="2021-03-02T00:00:00"/>
    <x v="31"/>
  </r>
  <r>
    <n v="559"/>
    <n v="56"/>
    <n v="59"/>
    <n v="1963"/>
    <n v="5"/>
    <s v="Male"/>
    <s v="593 Valley Stream Drive"/>
    <n v="35.97"/>
    <n v="-97.02"/>
    <n v="17394"/>
    <n v="35468"/>
    <n v="53185"/>
    <n v="490"/>
    <n v="2"/>
    <d v="1905-07-14T00:00:00"/>
    <n v="9"/>
    <n v="21"/>
    <d v="2022-09-21T00:00:00"/>
    <x v="34"/>
  </r>
  <r>
    <n v="1338"/>
    <n v="33"/>
    <n v="67"/>
    <n v="1986"/>
    <n v="12"/>
    <s v="Male"/>
    <s v="12 12th Avenue"/>
    <n v="42.58"/>
    <n v="-87.85"/>
    <n v="23060"/>
    <n v="47023"/>
    <n v="0"/>
    <n v="765"/>
    <n v="2"/>
    <d v="1905-07-15T00:00:00"/>
    <n v="7"/>
    <n v="17"/>
    <d v="2023-07-17T00:00:00"/>
    <x v="27"/>
  </r>
  <r>
    <n v="75"/>
    <n v="80"/>
    <n v="66"/>
    <n v="1939"/>
    <n v="12"/>
    <s v="Female"/>
    <s v="6328 Forest Street"/>
    <n v="29.76"/>
    <n v="-95.38"/>
    <n v="18528"/>
    <n v="22326"/>
    <n v="1620"/>
    <n v="564"/>
    <n v="4"/>
    <d v="1905-07-15T00:00:00"/>
    <n v="1"/>
    <n v="23"/>
    <d v="2023-01-23T00:00:00"/>
    <x v="28"/>
  </r>
  <r>
    <n v="861"/>
    <n v="22"/>
    <n v="67"/>
    <n v="1997"/>
    <n v="7"/>
    <s v="Female"/>
    <s v="919 First Street"/>
    <n v="41.99"/>
    <n v="-89.2"/>
    <n v="20147"/>
    <n v="41080"/>
    <n v="106545"/>
    <n v="793"/>
    <n v="1"/>
    <d v="1905-07-13T00:00:00"/>
    <n v="3"/>
    <n v="15"/>
    <d v="2021-03-15T00:00:00"/>
    <x v="31"/>
  </r>
  <r>
    <n v="100"/>
    <n v="56"/>
    <n v="66"/>
    <n v="1963"/>
    <n v="9"/>
    <s v="Male"/>
    <s v="3982 Ocean View Street"/>
    <n v="35.979999999999997"/>
    <n v="-79.989999999999995"/>
    <n v="24005"/>
    <n v="48944"/>
    <n v="79960"/>
    <n v="813"/>
    <n v="7"/>
    <d v="1905-07-13T00:00:00"/>
    <n v="6"/>
    <n v="5"/>
    <d v="2021-06-05T00:00:00"/>
    <x v="11"/>
  </r>
  <r>
    <n v="1140"/>
    <n v="44"/>
    <n v="65"/>
    <n v="1975"/>
    <n v="7"/>
    <s v="Male"/>
    <s v="591 South Avenue"/>
    <n v="38.96"/>
    <n v="-95.25"/>
    <n v="27149"/>
    <n v="55351"/>
    <n v="152645"/>
    <n v="703"/>
    <n v="6"/>
    <d v="1905-07-13T00:00:00"/>
    <n v="3"/>
    <n v="13"/>
    <d v="2021-03-13T00:00:00"/>
    <x v="31"/>
  </r>
  <r>
    <n v="531"/>
    <n v="18"/>
    <n v="68"/>
    <n v="2001"/>
    <n v="12"/>
    <s v="Male"/>
    <s v="6294 Essex Drive"/>
    <n v="37.18"/>
    <n v="-113.6"/>
    <n v="14470"/>
    <n v="29497"/>
    <n v="66044"/>
    <n v="722"/>
    <n v="3"/>
    <d v="1905-07-14T00:00:00"/>
    <n v="12"/>
    <n v="1"/>
    <d v="2022-12-01T00:00:00"/>
    <x v="33"/>
  </r>
  <r>
    <n v="279"/>
    <n v="25"/>
    <n v="64"/>
    <n v="1995"/>
    <n v="2"/>
    <s v="Female"/>
    <s v="940 Plum Boulevard"/>
    <n v="27.95"/>
    <n v="-82.48"/>
    <n v="34122"/>
    <n v="69572"/>
    <n v="137845"/>
    <n v="753"/>
    <n v="2"/>
    <d v="1905-07-14T00:00:00"/>
    <n v="3"/>
    <n v="26"/>
    <d v="2022-03-26T00:00:00"/>
    <x v="10"/>
  </r>
  <r>
    <n v="362"/>
    <n v="37"/>
    <n v="59"/>
    <n v="1983"/>
    <n v="1"/>
    <s v="Male"/>
    <s v="6680 River Avenue"/>
    <n v="36.07"/>
    <n v="-115.21"/>
    <n v="23889"/>
    <n v="48710"/>
    <n v="59824"/>
    <n v="792"/>
    <n v="3"/>
    <d v="1905-07-15T00:00:00"/>
    <n v="3"/>
    <n v="28"/>
    <d v="2023-03-28T00:00:00"/>
    <x v="8"/>
  </r>
  <r>
    <n v="1458"/>
    <n v="32"/>
    <n v="66"/>
    <n v="1987"/>
    <n v="6"/>
    <s v="Male"/>
    <s v="6106 Norfolk Boulevard"/>
    <n v="30.06"/>
    <n v="-89.93"/>
    <n v="17536"/>
    <n v="35755"/>
    <n v="61748"/>
    <n v="708"/>
    <n v="4"/>
    <d v="1905-07-13T00:00:00"/>
    <n v="10"/>
    <n v="12"/>
    <d v="2021-10-12T00:00:00"/>
    <x v="24"/>
  </r>
  <r>
    <n v="976"/>
    <n v="67"/>
    <n v="69"/>
    <n v="1952"/>
    <n v="8"/>
    <s v="Female"/>
    <s v="198 Lincoln Street"/>
    <n v="41.09"/>
    <n v="-73.42"/>
    <n v="30736"/>
    <n v="62669"/>
    <n v="70317"/>
    <n v="760"/>
    <n v="5"/>
    <d v="1905-07-15T00:00:00"/>
    <n v="7"/>
    <n v="4"/>
    <d v="2023-07-04T00:00:00"/>
    <x v="27"/>
  </r>
  <r>
    <n v="71"/>
    <n v="39"/>
    <n v="69"/>
    <n v="1980"/>
    <n v="5"/>
    <s v="Male"/>
    <s v="164 Ocean View Street"/>
    <n v="43.44"/>
    <n v="-93.21"/>
    <n v="16087"/>
    <n v="32801"/>
    <n v="44496"/>
    <n v="701"/>
    <n v="2"/>
    <d v="1905-07-15T00:00:00"/>
    <n v="9"/>
    <n v="2"/>
    <d v="2023-09-02T00:00:00"/>
    <x v="20"/>
  </r>
  <r>
    <n v="375"/>
    <n v="50"/>
    <n v="66"/>
    <n v="1970"/>
    <n v="2"/>
    <s v="Female"/>
    <s v="4492 Grant Drive"/>
    <n v="35.700000000000003"/>
    <n v="-81.209999999999994"/>
    <n v="18444"/>
    <n v="37617"/>
    <n v="57746"/>
    <n v="695"/>
    <n v="3"/>
    <d v="1905-07-15T00:00:00"/>
    <n v="12"/>
    <n v="22"/>
    <d v="2023-12-22T00:00:00"/>
    <x v="1"/>
  </r>
  <r>
    <n v="403"/>
    <n v="33"/>
    <n v="72"/>
    <n v="1986"/>
    <n v="7"/>
    <s v="Male"/>
    <s v="699 Third Avenue"/>
    <n v="32.15"/>
    <n v="-94.79"/>
    <n v="17898"/>
    <n v="36496"/>
    <n v="119670"/>
    <n v="759"/>
    <n v="1"/>
    <d v="1905-07-14T00:00:00"/>
    <n v="4"/>
    <n v="23"/>
    <d v="2022-04-23T00:00:00"/>
    <x v="35"/>
  </r>
  <r>
    <n v="983"/>
    <n v="77"/>
    <n v="67"/>
    <n v="1942"/>
    <n v="8"/>
    <s v="Male"/>
    <s v="8407 Forest Drive"/>
    <n v="43.45"/>
    <n v="-76.5"/>
    <n v="20447"/>
    <n v="47993"/>
    <n v="3080"/>
    <n v="827"/>
    <n v="5"/>
    <d v="1905-07-14T00:00:00"/>
    <n v="2"/>
    <n v="12"/>
    <d v="2022-02-12T00:00:00"/>
    <x v="30"/>
  </r>
  <r>
    <n v="435"/>
    <n v="71"/>
    <n v="66"/>
    <n v="1948"/>
    <n v="8"/>
    <s v="Female"/>
    <s v="5023 11th Avenue"/>
    <n v="37.06"/>
    <n v="-113.57"/>
    <n v="15881"/>
    <n v="23350"/>
    <n v="19515"/>
    <n v="679"/>
    <n v="2"/>
    <d v="1905-07-14T00:00:00"/>
    <n v="4"/>
    <n v="26"/>
    <d v="2022-04-26T00:00:00"/>
    <x v="35"/>
  </r>
  <r>
    <n v="542"/>
    <n v="52"/>
    <n v="65"/>
    <n v="1967"/>
    <n v="7"/>
    <s v="Female"/>
    <s v="4092 El Camino Lane"/>
    <n v="35.46"/>
    <n v="-97.51"/>
    <n v="14465"/>
    <n v="29496"/>
    <n v="49681"/>
    <n v="704"/>
    <n v="5"/>
    <d v="1905-07-14T00:00:00"/>
    <n v="12"/>
    <n v="28"/>
    <d v="2022-12-28T00:00:00"/>
    <x v="33"/>
  </r>
  <r>
    <n v="1090"/>
    <n v="59"/>
    <n v="66"/>
    <n v="1960"/>
    <n v="10"/>
    <s v="Female"/>
    <s v="102 Burns Boulevard"/>
    <n v="40.68"/>
    <n v="-75.22"/>
    <n v="21005"/>
    <n v="42825"/>
    <n v="105122"/>
    <n v="850"/>
    <n v="5"/>
    <d v="1905-07-13T00:00:00"/>
    <n v="7"/>
    <n v="26"/>
    <d v="2021-07-26T00:00:00"/>
    <x v="14"/>
  </r>
  <r>
    <n v="60"/>
    <n v="47"/>
    <n v="64"/>
    <n v="1972"/>
    <n v="8"/>
    <s v="Female"/>
    <s v="467 Birch Avenue"/>
    <n v="43.23"/>
    <n v="-77.06"/>
    <n v="16703"/>
    <n v="34057"/>
    <n v="59247"/>
    <n v="655"/>
    <n v="4"/>
    <d v="1905-07-14T00:00:00"/>
    <n v="10"/>
    <n v="22"/>
    <d v="2022-10-22T00:00:00"/>
    <x v="15"/>
  </r>
  <r>
    <n v="287"/>
    <n v="42"/>
    <n v="73"/>
    <n v="1977"/>
    <n v="8"/>
    <s v="Female"/>
    <s v="152 El Camino Boulevard"/>
    <n v="29.31"/>
    <n v="-95.01"/>
    <n v="21178"/>
    <n v="43181"/>
    <n v="57199"/>
    <n v="710"/>
    <n v="3"/>
    <d v="1905-07-13T00:00:00"/>
    <n v="6"/>
    <n v="26"/>
    <d v="2021-06-26T00:00:00"/>
    <x v="11"/>
  </r>
  <r>
    <n v="1857"/>
    <n v="32"/>
    <n v="66"/>
    <n v="1987"/>
    <n v="8"/>
    <s v="Male"/>
    <s v="4063 Burns Boulevard"/>
    <n v="40.770000000000003"/>
    <n v="-74.39"/>
    <n v="47698"/>
    <n v="97248"/>
    <n v="197100"/>
    <n v="775"/>
    <n v="5"/>
    <d v="1905-07-15T00:00:00"/>
    <n v="3"/>
    <n v="10"/>
    <d v="2023-03-10T00:00:00"/>
    <x v="8"/>
  </r>
  <r>
    <n v="1291"/>
    <n v="43"/>
    <n v="64"/>
    <n v="1976"/>
    <n v="11"/>
    <s v="Male"/>
    <s v="582 Essex Street"/>
    <n v="38.21"/>
    <n v="-91.16"/>
    <n v="17101"/>
    <n v="34869"/>
    <n v="53381"/>
    <n v="699"/>
    <n v="2"/>
    <d v="1905-07-13T00:00:00"/>
    <n v="12"/>
    <n v="14"/>
    <d v="2021-12-14T00:00:00"/>
    <x v="12"/>
  </r>
  <r>
    <n v="408"/>
    <n v="58"/>
    <n v="62"/>
    <n v="1961"/>
    <n v="4"/>
    <s v="Female"/>
    <s v="690 Hill Lane"/>
    <n v="45.4"/>
    <n v="-91.84"/>
    <n v="15371"/>
    <n v="31343"/>
    <n v="49537"/>
    <n v="741"/>
    <n v="3"/>
    <d v="1905-07-15T00:00:00"/>
    <n v="4"/>
    <n v="15"/>
    <d v="2023-04-15T00:00:00"/>
    <x v="0"/>
  </r>
  <r>
    <n v="173"/>
    <n v="63"/>
    <n v="62"/>
    <n v="1956"/>
    <n v="5"/>
    <s v="Female"/>
    <s v="440 North Street"/>
    <n v="32.450000000000003"/>
    <n v="-99.73"/>
    <n v="16665"/>
    <n v="30399"/>
    <n v="19404"/>
    <n v="668"/>
    <n v="4"/>
    <d v="1905-07-14T00:00:00"/>
    <n v="8"/>
    <n v="22"/>
    <d v="2022-08-22T00:00:00"/>
    <x v="4"/>
  </r>
  <r>
    <n v="1787"/>
    <n v="52"/>
    <n v="66"/>
    <n v="1967"/>
    <n v="9"/>
    <s v="Female"/>
    <s v="417 Hill Lane"/>
    <n v="38.04"/>
    <n v="-84.45"/>
    <n v="28583"/>
    <n v="58278"/>
    <n v="51539"/>
    <n v="689"/>
    <n v="6"/>
    <d v="1905-07-14T00:00:00"/>
    <n v="6"/>
    <n v="14"/>
    <d v="2022-06-14T00:00:00"/>
    <x v="2"/>
  </r>
  <r>
    <n v="1800"/>
    <n v="62"/>
    <n v="55"/>
    <n v="1958"/>
    <n v="2"/>
    <s v="Male"/>
    <s v="506 Washington Lane"/>
    <n v="37.479999999999997"/>
    <n v="-86.29"/>
    <n v="14038"/>
    <n v="9445"/>
    <n v="14856"/>
    <n v="641"/>
    <n v="2"/>
    <d v="1905-07-13T00:00:00"/>
    <n v="6"/>
    <n v="9"/>
    <d v="2021-06-09T00:00:00"/>
    <x v="11"/>
  </r>
  <r>
    <n v="438"/>
    <n v="32"/>
    <n v="66"/>
    <n v="1987"/>
    <n v="10"/>
    <s v="Female"/>
    <s v="12960 El Camino Lane"/>
    <n v="40.72"/>
    <n v="-74.17"/>
    <n v="16691"/>
    <n v="34034"/>
    <n v="55846"/>
    <n v="633"/>
    <n v="2"/>
    <d v="1905-07-14T00:00:00"/>
    <n v="2"/>
    <n v="26"/>
    <d v="2022-02-26T00:00:00"/>
    <x v="30"/>
  </r>
  <r>
    <n v="1988"/>
    <n v="59"/>
    <n v="67"/>
    <n v="1960"/>
    <n v="8"/>
    <s v="Male"/>
    <s v="763 Essex Avenue"/>
    <n v="25.77"/>
    <n v="-80.2"/>
    <n v="53676"/>
    <n v="109440"/>
    <n v="180865"/>
    <n v="737"/>
    <n v="5"/>
    <d v="1905-07-13T00:00:00"/>
    <n v="7"/>
    <n v="10"/>
    <d v="2021-07-10T00:00:00"/>
    <x v="14"/>
  </r>
  <r>
    <n v="1143"/>
    <n v="20"/>
    <n v="61"/>
    <n v="2000"/>
    <n v="2"/>
    <s v="Female"/>
    <s v="72 Lexington Avenue"/>
    <n v="40.549999999999997"/>
    <n v="-74.28"/>
    <n v="30587"/>
    <n v="62365"/>
    <n v="137710"/>
    <n v="606"/>
    <n v="1"/>
    <d v="1905-07-15T00:00:00"/>
    <n v="10"/>
    <n v="2"/>
    <d v="2023-10-02T00:00:00"/>
    <x v="5"/>
  </r>
  <r>
    <n v="1250"/>
    <n v="85"/>
    <n v="67"/>
    <n v="1935"/>
    <n v="1"/>
    <s v="Female"/>
    <s v="872 Lake Avenue"/>
    <n v="40.01"/>
    <n v="-78.36"/>
    <n v="15262"/>
    <n v="38499"/>
    <n v="1493"/>
    <n v="746"/>
    <n v="5"/>
    <d v="1905-07-15T00:00:00"/>
    <n v="9"/>
    <n v="19"/>
    <d v="2023-09-19T00:00:00"/>
    <x v="20"/>
  </r>
  <r>
    <n v="1767"/>
    <n v="21"/>
    <n v="65"/>
    <n v="1998"/>
    <n v="9"/>
    <s v="Female"/>
    <s v="3208 El Camino Street"/>
    <n v="39.700000000000003"/>
    <n v="-86.38"/>
    <n v="23355"/>
    <n v="47622"/>
    <n v="87054"/>
    <n v="709"/>
    <n v="2"/>
    <d v="1905-07-14T00:00:00"/>
    <n v="9"/>
    <n v="9"/>
    <d v="2022-09-09T00:00:00"/>
    <x v="34"/>
  </r>
  <r>
    <n v="1072"/>
    <n v="48"/>
    <n v="62"/>
    <n v="1972"/>
    <n v="1"/>
    <s v="Female"/>
    <s v="940 First Drive"/>
    <n v="38.71"/>
    <n v="-92.08"/>
    <n v="19627"/>
    <n v="40017"/>
    <n v="75377"/>
    <n v="648"/>
    <n v="1"/>
    <d v="1905-07-14T00:00:00"/>
    <n v="7"/>
    <n v="10"/>
    <d v="2022-07-10T00:00:00"/>
    <x v="19"/>
  </r>
  <r>
    <n v="1841"/>
    <n v="28"/>
    <n v="71"/>
    <n v="1991"/>
    <n v="5"/>
    <s v="Female"/>
    <s v="672 Grant Lane"/>
    <n v="29.98"/>
    <n v="-81.67"/>
    <n v="19805"/>
    <n v="40381"/>
    <n v="63008"/>
    <n v="730"/>
    <n v="3"/>
    <d v="1905-07-14T00:00:00"/>
    <n v="3"/>
    <n v="11"/>
    <d v="2022-03-11T00:00:00"/>
    <x v="10"/>
  </r>
  <r>
    <n v="1202"/>
    <n v="63"/>
    <n v="65"/>
    <n v="1956"/>
    <n v="10"/>
    <s v="Female"/>
    <s v="881 Ocean View Street"/>
    <n v="41.83"/>
    <n v="-87.68"/>
    <n v="0"/>
    <n v="4"/>
    <n v="0"/>
    <n v="691"/>
    <n v="3"/>
    <d v="1905-07-15T00:00:00"/>
    <n v="5"/>
    <n v="26"/>
    <d v="2023-05-26T00:00:00"/>
    <x v="22"/>
  </r>
  <r>
    <n v="235"/>
    <n v="32"/>
    <n v="67"/>
    <n v="1987"/>
    <n v="12"/>
    <s v="Female"/>
    <s v="7012 11th Lane"/>
    <n v="40.71"/>
    <n v="-73.989999999999995"/>
    <n v="23874"/>
    <n v="48676"/>
    <n v="110589"/>
    <n v="721"/>
    <n v="4"/>
    <d v="1905-07-14T00:00:00"/>
    <n v="10"/>
    <n v="24"/>
    <d v="2022-10-24T00:00:00"/>
    <x v="15"/>
  </r>
  <r>
    <n v="1766"/>
    <n v="62"/>
    <n v="66"/>
    <n v="1957"/>
    <n v="9"/>
    <s v="Male"/>
    <s v="6076 Bayview Boulevard"/>
    <n v="43.06"/>
    <n v="-87.96"/>
    <n v="9995"/>
    <n v="20377"/>
    <n v="12092"/>
    <n v="789"/>
    <n v="4"/>
    <d v="1905-07-14T00:00:00"/>
    <n v="11"/>
    <n v="4"/>
    <d v="2022-11-04T00:00:00"/>
    <x v="17"/>
  </r>
  <r>
    <n v="1702"/>
    <n v="53"/>
    <n v="68"/>
    <n v="1967"/>
    <n v="2"/>
    <s v="Female"/>
    <s v="75011 Lafayette Drive"/>
    <n v="33.99"/>
    <n v="-117.53"/>
    <n v="19851"/>
    <n v="40470"/>
    <n v="87086"/>
    <n v="691"/>
    <n v="5"/>
    <d v="1905-07-14T00:00:00"/>
    <n v="2"/>
    <n v="7"/>
    <d v="2022-02-07T00:00:00"/>
    <x v="30"/>
  </r>
  <r>
    <n v="1142"/>
    <n v="52"/>
    <n v="62"/>
    <n v="1967"/>
    <n v="3"/>
    <s v="Male"/>
    <s v="544 Main Drive"/>
    <n v="42.15"/>
    <n v="-71.13"/>
    <n v="38878"/>
    <n v="79272"/>
    <n v="107029"/>
    <n v="716"/>
    <n v="3"/>
    <d v="1905-07-14T00:00:00"/>
    <n v="7"/>
    <n v="1"/>
    <d v="2022-07-01T00:00:00"/>
    <x v="19"/>
  </r>
  <r>
    <n v="1653"/>
    <n v="42"/>
    <n v="63"/>
    <n v="1978"/>
    <n v="1"/>
    <s v="Male"/>
    <s v="603 Rose Avenue"/>
    <n v="41.85"/>
    <n v="-72.650000000000006"/>
    <n v="29261"/>
    <n v="59663"/>
    <n v="89579"/>
    <n v="681"/>
    <n v="1"/>
    <d v="1905-07-15T00:00:00"/>
    <n v="10"/>
    <n v="10"/>
    <d v="2023-10-10T00:00:00"/>
    <x v="5"/>
  </r>
  <r>
    <n v="1982"/>
    <n v="30"/>
    <n v="71"/>
    <n v="1990"/>
    <n v="2"/>
    <s v="Male"/>
    <s v="5737 Washington Boulevard"/>
    <n v="40.130000000000003"/>
    <n v="-75.06"/>
    <n v="34043"/>
    <n v="69412"/>
    <n v="64273"/>
    <n v="699"/>
    <n v="2"/>
    <d v="1905-07-13T00:00:00"/>
    <n v="2"/>
    <n v="13"/>
    <d v="2021-02-13T00:00:00"/>
    <x v="7"/>
  </r>
  <r>
    <n v="1423"/>
    <n v="23"/>
    <n v="55"/>
    <n v="1996"/>
    <n v="3"/>
    <s v="Female"/>
    <s v="989 Hill Avenue"/>
    <n v="28.8"/>
    <n v="-81.88"/>
    <n v="11204"/>
    <n v="22844"/>
    <n v="37625"/>
    <n v="689"/>
    <n v="1"/>
    <d v="1905-07-13T00:00:00"/>
    <n v="2"/>
    <n v="18"/>
    <d v="2021-02-18T00:00:00"/>
    <x v="7"/>
  </r>
  <r>
    <n v="48"/>
    <n v="69"/>
    <n v="63"/>
    <n v="1950"/>
    <n v="4"/>
    <s v="Male"/>
    <s v="5233 Valley Stream Street"/>
    <n v="35.11"/>
    <n v="-106.62"/>
    <n v="20993"/>
    <n v="16542"/>
    <n v="36831"/>
    <n v="733"/>
    <n v="3"/>
    <d v="1905-07-13T00:00:00"/>
    <n v="1"/>
    <n v="21"/>
    <d v="2021-01-21T00:00:00"/>
    <x v="6"/>
  </r>
  <r>
    <n v="1582"/>
    <n v="23"/>
    <n v="71"/>
    <n v="1996"/>
    <n v="10"/>
    <s v="Female"/>
    <s v="515 Tenth Lane"/>
    <n v="36.46"/>
    <n v="-121.82"/>
    <n v="29174"/>
    <n v="59479"/>
    <n v="69645"/>
    <n v="688"/>
    <n v="1"/>
    <d v="1905-07-15T00:00:00"/>
    <n v="7"/>
    <n v="8"/>
    <d v="2023-07-08T00:00:00"/>
    <x v="27"/>
  </r>
  <r>
    <n v="656"/>
    <n v="61"/>
    <n v="64"/>
    <n v="1958"/>
    <n v="5"/>
    <s v="Female"/>
    <s v="98 Ninth Street"/>
    <n v="35.06"/>
    <n v="-85.09"/>
    <n v="25814"/>
    <n v="52633"/>
    <n v="137109"/>
    <n v="704"/>
    <n v="1"/>
    <d v="1905-07-15T00:00:00"/>
    <n v="1"/>
    <n v="28"/>
    <d v="2023-01-28T00:00:00"/>
    <x v="28"/>
  </r>
  <r>
    <n v="500"/>
    <n v="21"/>
    <n v="67"/>
    <n v="1998"/>
    <n v="4"/>
    <s v="Female"/>
    <s v="4497 Summit Boulevard"/>
    <n v="36.5"/>
    <n v="-80.61"/>
    <n v="15286"/>
    <n v="31167"/>
    <n v="29342"/>
    <n v="749"/>
    <n v="3"/>
    <d v="1905-07-15T00:00:00"/>
    <n v="11"/>
    <n v="23"/>
    <d v="2023-11-23T00:00:00"/>
    <x v="21"/>
  </r>
  <r>
    <n v="1862"/>
    <n v="25"/>
    <n v="65"/>
    <n v="1994"/>
    <n v="4"/>
    <s v="Female"/>
    <s v="7111 Lexington Avenue"/>
    <n v="41.57"/>
    <n v="-93.61"/>
    <n v="18568"/>
    <n v="37864"/>
    <n v="57052"/>
    <n v="686"/>
    <n v="1"/>
    <d v="1905-07-15T00:00:00"/>
    <n v="8"/>
    <n v="20"/>
    <d v="2023-08-20T00:00:00"/>
    <x v="25"/>
  </r>
  <r>
    <n v="1850"/>
    <n v="18"/>
    <n v="61"/>
    <n v="2001"/>
    <n v="9"/>
    <s v="Female"/>
    <s v="293 South Street"/>
    <n v="31.94"/>
    <n v="-94.85"/>
    <n v="16183"/>
    <n v="32998"/>
    <n v="45196"/>
    <n v="736"/>
    <n v="1"/>
    <d v="1905-07-15T00:00:00"/>
    <n v="1"/>
    <n v="3"/>
    <d v="2023-01-03T00:00:00"/>
    <x v="28"/>
  </r>
  <r>
    <n v="1808"/>
    <n v="31"/>
    <n v="69"/>
    <n v="1988"/>
    <n v="8"/>
    <s v="Female"/>
    <s v="1415 Sixth Street"/>
    <n v="32.020000000000003"/>
    <n v="-102.1"/>
    <n v="17329"/>
    <n v="35331"/>
    <n v="55566"/>
    <n v="697"/>
    <n v="4"/>
    <d v="1905-07-13T00:00:00"/>
    <n v="5"/>
    <n v="5"/>
    <d v="2021-05-05T00:00:00"/>
    <x v="9"/>
  </r>
  <r>
    <n v="277"/>
    <n v="46"/>
    <n v="68"/>
    <n v="1974"/>
    <n v="2"/>
    <s v="Male"/>
    <s v="2292 South Street"/>
    <n v="33.770000000000003"/>
    <n v="-89.81"/>
    <n v="15568"/>
    <n v="31739"/>
    <n v="81905"/>
    <n v="799"/>
    <n v="5"/>
    <d v="1905-07-15T00:00:00"/>
    <n v="11"/>
    <n v="14"/>
    <d v="2023-11-14T00:00:00"/>
    <x v="21"/>
  </r>
  <r>
    <n v="1716"/>
    <n v="18"/>
    <n v="65"/>
    <n v="2001"/>
    <n v="4"/>
    <s v="Female"/>
    <s v="1692 Hillside Avenue"/>
    <n v="32.21"/>
    <n v="-98.67"/>
    <n v="12583"/>
    <n v="25654"/>
    <n v="55761"/>
    <n v="746"/>
    <n v="1"/>
    <d v="1905-07-15T00:00:00"/>
    <n v="5"/>
    <n v="20"/>
    <d v="2023-05-20T00:00:00"/>
    <x v="22"/>
  </r>
  <r>
    <n v="516"/>
    <n v="35"/>
    <n v="66"/>
    <n v="1984"/>
    <n v="10"/>
    <s v="Male"/>
    <s v="34 Summit Drive"/>
    <n v="32.61"/>
    <n v="-117.03"/>
    <n v="16942"/>
    <n v="34542"/>
    <n v="35474"/>
    <n v="697"/>
    <n v="4"/>
    <d v="1905-07-13T00:00:00"/>
    <n v="6"/>
    <n v="25"/>
    <d v="2021-06-25T00:00:00"/>
    <x v="11"/>
  </r>
  <r>
    <n v="620"/>
    <n v="26"/>
    <n v="61"/>
    <n v="1993"/>
    <n v="5"/>
    <s v="Male"/>
    <s v="930 Mill Drive"/>
    <n v="37.799999999999997"/>
    <n v="-89.03"/>
    <n v="16397"/>
    <n v="33437"/>
    <n v="56690"/>
    <n v="588"/>
    <n v="1"/>
    <d v="1905-07-14T00:00:00"/>
    <n v="3"/>
    <n v="3"/>
    <d v="2022-03-03T00:00:00"/>
    <x v="10"/>
  </r>
  <r>
    <n v="159"/>
    <n v="53"/>
    <n v="69"/>
    <n v="1966"/>
    <n v="7"/>
    <s v="Male"/>
    <s v="274 Summit Street"/>
    <n v="32.79"/>
    <n v="-96.76"/>
    <n v="13799"/>
    <n v="28134"/>
    <n v="20231"/>
    <n v="707"/>
    <n v="3"/>
    <d v="1905-07-14T00:00:00"/>
    <n v="3"/>
    <n v="16"/>
    <d v="2022-03-16T00:00:00"/>
    <x v="10"/>
  </r>
  <r>
    <n v="478"/>
    <n v="54"/>
    <n v="71"/>
    <n v="1965"/>
    <n v="9"/>
    <s v="Male"/>
    <s v="9939 Mill Lane"/>
    <n v="34.049999999999997"/>
    <n v="-84.07"/>
    <n v="35710"/>
    <n v="72807"/>
    <n v="0"/>
    <n v="803"/>
    <n v="3"/>
    <d v="1905-07-14T00:00:00"/>
    <n v="7"/>
    <n v="20"/>
    <d v="2022-07-20T00:00:00"/>
    <x v="19"/>
  </r>
  <r>
    <n v="772"/>
    <n v="62"/>
    <n v="65"/>
    <n v="1957"/>
    <n v="10"/>
    <s v="Female"/>
    <s v="24684 Ocean View Boulevard"/>
    <n v="45.47"/>
    <n v="-122.37"/>
    <n v="22599"/>
    <n v="46075"/>
    <n v="139335"/>
    <n v="741"/>
    <n v="3"/>
    <d v="1905-07-15T00:00:00"/>
    <n v="6"/>
    <n v="17"/>
    <d v="2023-06-17T00:00:00"/>
    <x v="18"/>
  </r>
  <r>
    <n v="1537"/>
    <n v="35"/>
    <n v="69"/>
    <n v="1984"/>
    <n v="6"/>
    <s v="Female"/>
    <s v="4395 Bayview Lane"/>
    <n v="47.69"/>
    <n v="-117.19"/>
    <n v="17760"/>
    <n v="36213"/>
    <n v="48364"/>
    <n v="637"/>
    <n v="1"/>
    <d v="1905-07-15T00:00:00"/>
    <n v="1"/>
    <n v="2"/>
    <d v="2023-01-02T00:00:00"/>
    <x v="28"/>
  </r>
  <r>
    <n v="1429"/>
    <n v="62"/>
    <n v="66"/>
    <n v="1957"/>
    <n v="7"/>
    <s v="Female"/>
    <s v="4823 Lincoln Drive"/>
    <n v="39.76"/>
    <n v="-104.87"/>
    <n v="16459"/>
    <n v="33556"/>
    <n v="10619"/>
    <n v="799"/>
    <n v="4"/>
    <d v="1905-07-13T00:00:00"/>
    <n v="3"/>
    <n v="27"/>
    <d v="2021-03-27T00:00:00"/>
    <x v="31"/>
  </r>
  <r>
    <n v="1228"/>
    <n v="54"/>
    <n v="61"/>
    <n v="1965"/>
    <n v="7"/>
    <s v="Male"/>
    <s v="456 Sixth Boulevard"/>
    <n v="30.26"/>
    <n v="-97.74"/>
    <n v="23287"/>
    <n v="47482"/>
    <n v="59590"/>
    <n v="726"/>
    <n v="5"/>
    <d v="1905-07-13T00:00:00"/>
    <n v="4"/>
    <n v="9"/>
    <d v="2021-04-09T00:00:00"/>
    <x v="26"/>
  </r>
  <r>
    <n v="991"/>
    <n v="52"/>
    <n v="60"/>
    <n v="1967"/>
    <n v="8"/>
    <s v="Male"/>
    <s v="3740 Ocean Lane"/>
    <n v="41.37"/>
    <n v="-82.1"/>
    <n v="18110"/>
    <n v="36927"/>
    <n v="54145"/>
    <n v="554"/>
    <n v="1"/>
    <d v="1905-07-14T00:00:00"/>
    <n v="2"/>
    <n v="1"/>
    <d v="2022-02-01T00:00:00"/>
    <x v="30"/>
  </r>
  <r>
    <n v="1249"/>
    <n v="18"/>
    <n v="65"/>
    <n v="2002"/>
    <n v="1"/>
    <s v="Female"/>
    <s v="24 Lafayette Street"/>
    <n v="30.84"/>
    <n v="-83.27"/>
    <n v="19681"/>
    <n v="40131"/>
    <n v="48468"/>
    <n v="721"/>
    <n v="1"/>
    <d v="1905-07-14T00:00:00"/>
    <n v="3"/>
    <n v="1"/>
    <d v="2022-03-01T00:00:00"/>
    <x v="10"/>
  </r>
  <r>
    <n v="1242"/>
    <n v="52"/>
    <n v="69"/>
    <n v="1967"/>
    <n v="10"/>
    <s v="Female"/>
    <s v="549 Tenth Avenue"/>
    <n v="41.83"/>
    <n v="-87.68"/>
    <n v="14963"/>
    <n v="30509"/>
    <n v="56953"/>
    <n v="641"/>
    <n v="2"/>
    <d v="1905-07-14T00:00:00"/>
    <n v="4"/>
    <n v="25"/>
    <d v="2022-04-25T00:00:00"/>
    <x v="35"/>
  </r>
  <r>
    <n v="1759"/>
    <n v="87"/>
    <n v="69"/>
    <n v="1932"/>
    <n v="11"/>
    <s v="Female"/>
    <s v="983 George Boulevard"/>
    <n v="33.270000000000003"/>
    <n v="-117.28"/>
    <n v="22270"/>
    <n v="33279"/>
    <n v="1642"/>
    <n v="778"/>
    <n v="6"/>
    <d v="1905-07-14T00:00:00"/>
    <n v="7"/>
    <n v="8"/>
    <d v="2022-07-08T00:00:00"/>
    <x v="19"/>
  </r>
  <r>
    <n v="1058"/>
    <n v="61"/>
    <n v="67"/>
    <n v="1958"/>
    <n v="3"/>
    <s v="Male"/>
    <s v="5363 Tenth Lane"/>
    <n v="36.18"/>
    <n v="-87.34"/>
    <n v="17261"/>
    <n v="35196"/>
    <n v="51751"/>
    <n v="684"/>
    <n v="4"/>
    <d v="1905-07-13T00:00:00"/>
    <n v="7"/>
    <n v="27"/>
    <d v="2021-07-27T00:00:00"/>
    <x v="14"/>
  </r>
  <r>
    <n v="1730"/>
    <n v="52"/>
    <n v="65"/>
    <n v="1967"/>
    <n v="10"/>
    <s v="Female"/>
    <s v="445 West Boulevard"/>
    <n v="40.71"/>
    <n v="-74.06"/>
    <n v="21642"/>
    <n v="44128"/>
    <n v="148684"/>
    <n v="739"/>
    <n v="3"/>
    <d v="1905-07-13T00:00:00"/>
    <n v="2"/>
    <n v="20"/>
    <d v="2021-02-20T00:00:00"/>
    <x v="7"/>
  </r>
  <r>
    <n v="1632"/>
    <n v="20"/>
    <n v="70"/>
    <n v="1999"/>
    <n v="8"/>
    <s v="Female"/>
    <s v="885 Bayview Lane"/>
    <n v="46.87"/>
    <n v="-96.81"/>
    <n v="22214"/>
    <n v="45292"/>
    <n v="88917"/>
    <n v="660"/>
    <n v="4"/>
    <d v="1905-07-14T00:00:00"/>
    <n v="8"/>
    <n v="18"/>
    <d v="2022-08-18T00:00:00"/>
    <x v="4"/>
  </r>
  <r>
    <n v="1224"/>
    <n v="42"/>
    <n v="66"/>
    <n v="1977"/>
    <n v="9"/>
    <s v="Male"/>
    <s v="763 Lexington Avenue"/>
    <n v="38.99"/>
    <n v="-76.930000000000007"/>
    <n v="26224"/>
    <n v="53464"/>
    <n v="20683"/>
    <n v="751"/>
    <n v="4"/>
    <d v="1905-07-13T00:00:00"/>
    <n v="9"/>
    <n v="20"/>
    <d v="2021-09-20T00:00:00"/>
    <x v="16"/>
  </r>
  <r>
    <n v="1940"/>
    <n v="40"/>
    <n v="65"/>
    <n v="1979"/>
    <n v="10"/>
    <s v="Female"/>
    <s v="464 Lake Drive"/>
    <n v="40.74"/>
    <n v="-73.849999999999994"/>
    <n v="13177"/>
    <n v="26865"/>
    <n v="19529"/>
    <n v="826"/>
    <n v="5"/>
    <d v="1905-07-13T00:00:00"/>
    <n v="1"/>
    <n v="15"/>
    <d v="2021-01-15T00:00:00"/>
    <x v="6"/>
  </r>
  <r>
    <n v="1132"/>
    <n v="18"/>
    <n v="69"/>
    <n v="2002"/>
    <n v="2"/>
    <s v="Female"/>
    <s v="2668 Lafayette Avenue"/>
    <n v="28.4"/>
    <n v="-80.599999999999994"/>
    <n v="20392"/>
    <n v="41579"/>
    <n v="50190"/>
    <n v="694"/>
    <n v="2"/>
    <d v="1905-07-14T00:00:00"/>
    <n v="9"/>
    <n v="23"/>
    <d v="2022-09-23T00:00:00"/>
    <x v="34"/>
  </r>
  <r>
    <n v="895"/>
    <n v="46"/>
    <n v="70"/>
    <n v="1973"/>
    <n v="8"/>
    <s v="Female"/>
    <s v="9503 South Street"/>
    <n v="34.229999999999997"/>
    <n v="-116.86"/>
    <n v="15515"/>
    <n v="31632"/>
    <n v="76538"/>
    <n v="832"/>
    <n v="3"/>
    <d v="1905-07-13T00:00:00"/>
    <n v="9"/>
    <n v="3"/>
    <d v="2021-09-03T00:00:00"/>
    <x v="16"/>
  </r>
  <r>
    <n v="1556"/>
    <n v="30"/>
    <n v="67"/>
    <n v="1989"/>
    <n v="7"/>
    <s v="Female"/>
    <s v="594 Mountain View Street"/>
    <n v="46.8"/>
    <n v="-100.76"/>
    <n v="23679"/>
    <n v="48277"/>
    <n v="110153"/>
    <n v="740"/>
    <n v="4"/>
    <d v="1905-07-15T00:00:00"/>
    <n v="10"/>
    <n v="19"/>
    <d v="2023-10-19T00:00:00"/>
    <x v="5"/>
  </r>
  <r>
    <n v="1025"/>
    <n v="19"/>
    <n v="62"/>
    <n v="2000"/>
    <n v="10"/>
    <s v="Male"/>
    <s v="122 11th Drive"/>
    <n v="34.049999999999997"/>
    <n v="-79.75"/>
    <n v="16393"/>
    <n v="33426"/>
    <n v="51699"/>
    <n v="664"/>
    <n v="4"/>
    <d v="1905-07-15T00:00:00"/>
    <n v="4"/>
    <n v="14"/>
    <d v="2023-04-14T00:00:00"/>
    <x v="0"/>
  </r>
  <r>
    <n v="1972"/>
    <n v="73"/>
    <n v="68"/>
    <n v="1946"/>
    <n v="3"/>
    <s v="Female"/>
    <s v="3802 Maple Street"/>
    <n v="41.47"/>
    <n v="-81.67"/>
    <n v="9389"/>
    <n v="13089"/>
    <n v="10928"/>
    <n v="772"/>
    <n v="4"/>
    <d v="1905-07-14T00:00:00"/>
    <n v="7"/>
    <n v="4"/>
    <d v="2022-07-04T00:00:00"/>
    <x v="19"/>
  </r>
  <r>
    <n v="86"/>
    <n v="24"/>
    <n v="65"/>
    <n v="1995"/>
    <n v="6"/>
    <s v="Male"/>
    <s v="7675 Main Boulevard"/>
    <n v="33"/>
    <n v="-81.3"/>
    <n v="11384"/>
    <n v="23212"/>
    <n v="25138"/>
    <n v="799"/>
    <n v="3"/>
    <d v="1905-07-14T00:00:00"/>
    <n v="2"/>
    <n v="9"/>
    <d v="2022-02-09T00:00:00"/>
    <x v="30"/>
  </r>
  <r>
    <n v="344"/>
    <n v="18"/>
    <n v="63"/>
    <n v="2002"/>
    <n v="1"/>
    <s v="Male"/>
    <s v="7193 George Boulevard"/>
    <n v="34.22"/>
    <n v="-118.59"/>
    <n v="24074"/>
    <n v="49084"/>
    <n v="106863"/>
    <n v="577"/>
    <n v="3"/>
    <d v="1905-07-15T00:00:00"/>
    <n v="6"/>
    <n v="19"/>
    <d v="2023-06-19T00:00:00"/>
    <x v="18"/>
  </r>
  <r>
    <n v="1189"/>
    <n v="63"/>
    <n v="68"/>
    <n v="1956"/>
    <n v="11"/>
    <s v="Female"/>
    <s v="412 Spruce Boulevard"/>
    <n v="42.66"/>
    <n v="-73.790000000000006"/>
    <n v="15490"/>
    <n v="31582"/>
    <n v="23359"/>
    <n v="693"/>
    <n v="4"/>
    <d v="1905-07-15T00:00:00"/>
    <n v="2"/>
    <n v="13"/>
    <d v="2023-02-13T00:00:00"/>
    <x v="13"/>
  </r>
  <r>
    <n v="921"/>
    <n v="74"/>
    <n v="66"/>
    <n v="1945"/>
    <n v="5"/>
    <s v="Male"/>
    <s v="960 Mill Lane"/>
    <n v="42.98"/>
    <n v="-77.67"/>
    <n v="26072"/>
    <n v="54013"/>
    <n v="3628"/>
    <n v="779"/>
    <n v="8"/>
    <d v="1905-07-15T00:00:00"/>
    <n v="5"/>
    <n v="15"/>
    <d v="2023-05-15T00:00:00"/>
    <x v="22"/>
  </r>
  <r>
    <n v="393"/>
    <n v="41"/>
    <n v="64"/>
    <n v="1978"/>
    <n v="12"/>
    <s v="Male"/>
    <s v="3536 Burns Street"/>
    <n v="33.44"/>
    <n v="-94.07"/>
    <n v="15884"/>
    <n v="32387"/>
    <n v="65171"/>
    <n v="765"/>
    <n v="1"/>
    <d v="1905-07-14T00:00:00"/>
    <n v="8"/>
    <n v="13"/>
    <d v="2022-08-13T00:00:00"/>
    <x v="4"/>
  </r>
  <r>
    <n v="1254"/>
    <n v="61"/>
    <n v="65"/>
    <n v="1959"/>
    <n v="2"/>
    <s v="Female"/>
    <s v="576 Jefferson Boulevard"/>
    <n v="40.119999999999997"/>
    <n v="-88.64"/>
    <n v="16978"/>
    <n v="34619"/>
    <n v="13326"/>
    <n v="747"/>
    <n v="5"/>
    <d v="1905-07-14T00:00:00"/>
    <n v="2"/>
    <n v="12"/>
    <d v="2022-02-12T00:00:00"/>
    <x v="30"/>
  </r>
  <r>
    <n v="212"/>
    <n v="52"/>
    <n v="67"/>
    <n v="1968"/>
    <n v="2"/>
    <s v="Male"/>
    <s v="142 First Drive"/>
    <n v="32.79"/>
    <n v="-96.76"/>
    <n v="13799"/>
    <n v="28137"/>
    <n v="88482"/>
    <n v="797"/>
    <n v="6"/>
    <d v="1905-07-13T00:00:00"/>
    <n v="10"/>
    <n v="12"/>
    <d v="2021-10-12T00:00:00"/>
    <x v="24"/>
  </r>
  <r>
    <n v="1262"/>
    <n v="56"/>
    <n v="68"/>
    <n v="1963"/>
    <n v="11"/>
    <s v="Female"/>
    <s v="5814 Ocean Street"/>
    <n v="41.01"/>
    <n v="-121.47"/>
    <n v="13723"/>
    <n v="27981"/>
    <n v="62926"/>
    <n v="717"/>
    <n v="3"/>
    <d v="1905-07-14T00:00:00"/>
    <n v="6"/>
    <n v="7"/>
    <d v="2022-06-07T00:00:00"/>
    <x v="2"/>
  </r>
  <r>
    <n v="122"/>
    <n v="65"/>
    <n v="66"/>
    <n v="1954"/>
    <n v="3"/>
    <s v="Female"/>
    <s v="6303 South Boulevard"/>
    <n v="29.69"/>
    <n v="-91.3"/>
    <n v="19237"/>
    <n v="39221"/>
    <n v="45409"/>
    <n v="786"/>
    <n v="4"/>
    <d v="1905-07-13T00:00:00"/>
    <n v="11"/>
    <n v="25"/>
    <d v="2021-11-25T00:00:00"/>
    <x v="29"/>
  </r>
  <r>
    <n v="1118"/>
    <n v="25"/>
    <n v="70"/>
    <n v="1994"/>
    <n v="8"/>
    <s v="Female"/>
    <s v="166 Littlewood Lane"/>
    <n v="34.06"/>
    <n v="-118.35"/>
    <n v="40761"/>
    <n v="83104"/>
    <n v="222502"/>
    <n v="714"/>
    <n v="5"/>
    <d v="1905-07-15T00:00:00"/>
    <n v="12"/>
    <n v="27"/>
    <d v="2023-12-27T00:00:00"/>
    <x v="1"/>
  </r>
  <r>
    <n v="974"/>
    <n v="59"/>
    <n v="65"/>
    <n v="1960"/>
    <n v="9"/>
    <s v="Male"/>
    <s v="948 Federal Drive"/>
    <n v="34.729999999999997"/>
    <n v="-82.25"/>
    <n v="23966"/>
    <n v="48867"/>
    <n v="92873"/>
    <n v="644"/>
    <n v="2"/>
    <d v="1905-07-15T00:00:00"/>
    <n v="10"/>
    <n v="14"/>
    <d v="2023-10-14T00:00:00"/>
    <x v="5"/>
  </r>
  <r>
    <n v="1274"/>
    <n v="49"/>
    <n v="61"/>
    <n v="1970"/>
    <n v="4"/>
    <s v="Female"/>
    <s v="824 West Drive"/>
    <n v="41.95"/>
    <n v="-71.7"/>
    <n v="24260"/>
    <n v="49464"/>
    <n v="123198"/>
    <n v="705"/>
    <n v="6"/>
    <d v="1905-07-14T00:00:00"/>
    <n v="2"/>
    <n v="3"/>
    <d v="2022-02-03T00:00:00"/>
    <x v="30"/>
  </r>
  <r>
    <n v="1453"/>
    <n v="37"/>
    <n v="73"/>
    <n v="1982"/>
    <n v="11"/>
    <s v="Female"/>
    <s v="4830 Ocean Drive"/>
    <n v="33.729999999999997"/>
    <n v="-87.28"/>
    <n v="17716"/>
    <n v="36122"/>
    <n v="51593"/>
    <n v="641"/>
    <n v="2"/>
    <d v="1905-07-14T00:00:00"/>
    <n v="5"/>
    <n v="23"/>
    <d v="2022-05-23T00:00:00"/>
    <x v="3"/>
  </r>
  <r>
    <n v="337"/>
    <n v="20"/>
    <n v="74"/>
    <n v="1999"/>
    <n v="9"/>
    <s v="Male"/>
    <s v="2539 Hill Street"/>
    <n v="41.69"/>
    <n v="-71.510000000000005"/>
    <n v="22701"/>
    <n v="46284"/>
    <n v="46220"/>
    <n v="850"/>
    <n v="1"/>
    <d v="1905-07-13T00:00:00"/>
    <n v="3"/>
    <n v="12"/>
    <d v="2021-03-12T00:00:00"/>
    <x v="31"/>
  </r>
  <r>
    <n v="1023"/>
    <n v="49"/>
    <n v="69"/>
    <n v="1970"/>
    <n v="10"/>
    <s v="Female"/>
    <s v="990 Burns Boulevard"/>
    <n v="35.25"/>
    <n v="-81.17"/>
    <n v="23879"/>
    <n v="48688"/>
    <n v="81995"/>
    <n v="679"/>
    <n v="1"/>
    <d v="1905-07-14T00:00:00"/>
    <n v="9"/>
    <n v="5"/>
    <d v="2022-09-05T00:00:00"/>
    <x v="34"/>
  </r>
  <r>
    <n v="1903"/>
    <n v="50"/>
    <n v="68"/>
    <n v="1969"/>
    <n v="9"/>
    <s v="Female"/>
    <s v="9794 Essex Lane"/>
    <n v="47.68"/>
    <n v="-122.38"/>
    <n v="35031"/>
    <n v="71427"/>
    <n v="115702"/>
    <n v="709"/>
    <n v="3"/>
    <d v="1905-07-14T00:00:00"/>
    <n v="11"/>
    <n v="16"/>
    <d v="2022-11-16T00:00:00"/>
    <x v="17"/>
  </r>
  <r>
    <n v="604"/>
    <n v="60"/>
    <n v="65"/>
    <n v="1959"/>
    <n v="12"/>
    <s v="Male"/>
    <s v="53 Madison Street"/>
    <n v="39.840000000000003"/>
    <n v="-75.709999999999994"/>
    <n v="34744"/>
    <n v="70840"/>
    <n v="52578"/>
    <n v="736"/>
    <n v="4"/>
    <d v="1905-07-14T00:00:00"/>
    <n v="5"/>
    <n v="16"/>
    <d v="2022-05-16T00:00:00"/>
    <x v="3"/>
  </r>
  <r>
    <n v="1637"/>
    <n v="32"/>
    <n v="66"/>
    <n v="1988"/>
    <n v="2"/>
    <s v="Female"/>
    <s v="8445 11th Lane"/>
    <n v="34.99"/>
    <n v="-80.86"/>
    <n v="26878"/>
    <n v="54804"/>
    <n v="172493"/>
    <n v="687"/>
    <n v="2"/>
    <d v="1905-07-14T00:00:00"/>
    <n v="6"/>
    <n v="26"/>
    <d v="2022-06-26T00:00:00"/>
    <x v="2"/>
  </r>
  <r>
    <n v="1470"/>
    <n v="88"/>
    <n v="57"/>
    <n v="1931"/>
    <n v="9"/>
    <s v="Male"/>
    <s v="636 Main Avenue"/>
    <n v="30.79"/>
    <n v="-98.43"/>
    <n v="13088"/>
    <n v="22371"/>
    <n v="994"/>
    <n v="700"/>
    <n v="4"/>
    <d v="1905-07-13T00:00:00"/>
    <n v="9"/>
    <n v="25"/>
    <d v="2021-09-25T00:00:00"/>
    <x v="16"/>
  </r>
  <r>
    <n v="1856"/>
    <n v="51"/>
    <n v="65"/>
    <n v="1968"/>
    <n v="11"/>
    <s v="Male"/>
    <s v="1209 George Drive"/>
    <n v="34.93"/>
    <n v="-78.72"/>
    <n v="18376"/>
    <n v="37467"/>
    <n v="50461"/>
    <n v="784"/>
    <n v="4"/>
    <d v="1905-07-14T00:00:00"/>
    <n v="11"/>
    <n v="26"/>
    <d v="2022-11-26T00:00:00"/>
    <x v="17"/>
  </r>
  <r>
    <n v="907"/>
    <n v="32"/>
    <n v="71"/>
    <n v="1987"/>
    <n v="11"/>
    <s v="Male"/>
    <s v="2426 Littlewood Avenue"/>
    <n v="44.94"/>
    <n v="-93.1"/>
    <n v="30650"/>
    <n v="62492"/>
    <n v="18680"/>
    <n v="686"/>
    <n v="3"/>
    <d v="1905-07-15T00:00:00"/>
    <n v="4"/>
    <n v="17"/>
    <d v="2023-04-17T00:00:00"/>
    <x v="0"/>
  </r>
  <r>
    <n v="1923"/>
    <n v="42"/>
    <n v="67"/>
    <n v="1977"/>
    <n v="8"/>
    <s v="Male"/>
    <s v="9387 Lincoln Boulevard"/>
    <n v="37.020000000000003"/>
    <n v="-93.47"/>
    <n v="17222"/>
    <n v="35119"/>
    <n v="57463"/>
    <n v="850"/>
    <n v="3"/>
    <d v="1905-07-13T00:00:00"/>
    <n v="7"/>
    <n v="25"/>
    <d v="2021-07-25T00:00:00"/>
    <x v="14"/>
  </r>
  <r>
    <n v="674"/>
    <n v="63"/>
    <n v="66"/>
    <n v="1957"/>
    <n v="1"/>
    <s v="Female"/>
    <s v="13 Sixth Boulevard"/>
    <n v="32.729999999999997"/>
    <n v="-117.08"/>
    <n v="13805"/>
    <n v="28147"/>
    <n v="25987"/>
    <n v="756"/>
    <n v="7"/>
    <d v="1905-07-15T00:00:00"/>
    <n v="1"/>
    <n v="22"/>
    <d v="2023-01-22T00:00:00"/>
    <x v="28"/>
  </r>
  <r>
    <n v="1665"/>
    <n v="19"/>
    <n v="62"/>
    <n v="2001"/>
    <n v="1"/>
    <s v="Male"/>
    <s v="3804 Ninth Street"/>
    <n v="33.94"/>
    <n v="-84.2"/>
    <n v="31677"/>
    <n v="64585"/>
    <n v="121851"/>
    <n v="665"/>
    <n v="1"/>
    <d v="1905-07-14T00:00:00"/>
    <n v="10"/>
    <n v="18"/>
    <d v="2022-10-18T00:00:00"/>
    <x v="15"/>
  </r>
  <r>
    <n v="548"/>
    <n v="33"/>
    <n v="69"/>
    <n v="1986"/>
    <n v="6"/>
    <s v="Male"/>
    <s v="81 Wessex Drive"/>
    <n v="38.020000000000003"/>
    <n v="-121.3"/>
    <n v="14709"/>
    <n v="29996"/>
    <n v="44313"/>
    <n v="809"/>
    <n v="4"/>
    <d v="1905-07-13T00:00:00"/>
    <n v="3"/>
    <n v="17"/>
    <d v="2021-03-17T00:00:00"/>
    <x v="31"/>
  </r>
  <r>
    <n v="209"/>
    <n v="61"/>
    <n v="67"/>
    <n v="1959"/>
    <n v="1"/>
    <s v="Female"/>
    <s v="2111 Burns Street"/>
    <n v="31.65"/>
    <n v="-106.15"/>
    <n v="14322"/>
    <n v="29206"/>
    <n v="25966"/>
    <n v="716"/>
    <n v="6"/>
    <d v="1905-07-13T00:00:00"/>
    <n v="4"/>
    <n v="16"/>
    <d v="2021-04-16T00:00:00"/>
    <x v="26"/>
  </r>
  <r>
    <n v="730"/>
    <n v="51"/>
    <n v="69"/>
    <n v="1968"/>
    <n v="8"/>
    <s v="Male"/>
    <s v="932 Bayview Avenue"/>
    <n v="38.9"/>
    <n v="-94.68"/>
    <n v="41663"/>
    <n v="84944"/>
    <n v="57746"/>
    <n v="713"/>
    <n v="3"/>
    <d v="1905-07-14T00:00:00"/>
    <n v="12"/>
    <n v="28"/>
    <d v="2022-12-28T00:00:00"/>
    <x v="33"/>
  </r>
  <r>
    <n v="670"/>
    <n v="21"/>
    <n v="71"/>
    <n v="1998"/>
    <n v="3"/>
    <s v="Female"/>
    <s v="7469 El Camino Street"/>
    <n v="42.31"/>
    <n v="-83.21"/>
    <n v="11773"/>
    <n v="24006"/>
    <n v="57226"/>
    <n v="801"/>
    <n v="2"/>
    <d v="1905-07-14T00:00:00"/>
    <n v="11"/>
    <n v="15"/>
    <d v="2022-11-15T00:00:00"/>
    <x v="17"/>
  </r>
  <r>
    <n v="627"/>
    <n v="50"/>
    <n v="62"/>
    <n v="1969"/>
    <n v="11"/>
    <s v="Male"/>
    <s v="6669 Burns Street"/>
    <n v="41.83"/>
    <n v="-73.12"/>
    <n v="22401"/>
    <n v="45674"/>
    <n v="83331"/>
    <n v="717"/>
    <n v="1"/>
    <d v="1905-07-13T00:00:00"/>
    <n v="10"/>
    <n v="4"/>
    <d v="2021-10-04T00:00:00"/>
    <x v="24"/>
  </r>
  <r>
    <n v="924"/>
    <n v="48"/>
    <n v="75"/>
    <n v="1972"/>
    <n v="1"/>
    <s v="Female"/>
    <s v="6126 Ocean View Boulevard"/>
    <n v="40.06"/>
    <n v="-85.84"/>
    <n v="19810"/>
    <n v="40392"/>
    <n v="52417"/>
    <n v="645"/>
    <n v="1"/>
    <d v="1905-07-15T00:00:00"/>
    <n v="9"/>
    <n v="24"/>
    <d v="2023-09-24T00:00:00"/>
    <x v="20"/>
  </r>
  <r>
    <n v="894"/>
    <n v="41"/>
    <n v="68"/>
    <n v="1978"/>
    <n v="5"/>
    <s v="Female"/>
    <s v="1071 Lafayette Street"/>
    <n v="43.3"/>
    <n v="-71.33"/>
    <n v="19781"/>
    <n v="40334"/>
    <n v="65793"/>
    <n v="597"/>
    <n v="3"/>
    <d v="1905-07-14T00:00:00"/>
    <n v="2"/>
    <n v="4"/>
    <d v="2022-02-04T00:00:00"/>
    <x v="30"/>
  </r>
  <r>
    <n v="1633"/>
    <n v="36"/>
    <n v="65"/>
    <n v="1984"/>
    <n v="1"/>
    <s v="Male"/>
    <s v="4172 Federal Drive"/>
    <n v="33.380000000000003"/>
    <n v="-111.87"/>
    <n v="21053"/>
    <n v="42927"/>
    <n v="132343"/>
    <n v="687"/>
    <n v="4"/>
    <d v="1905-07-14T00:00:00"/>
    <n v="5"/>
    <n v="18"/>
    <d v="2022-05-18T00:00:00"/>
    <x v="3"/>
  </r>
  <r>
    <n v="1593"/>
    <n v="24"/>
    <n v="69"/>
    <n v="1995"/>
    <n v="12"/>
    <s v="Male"/>
    <s v="652 Maple Street"/>
    <n v="39.770000000000003"/>
    <n v="-84.19"/>
    <n v="18208"/>
    <n v="37122"/>
    <n v="58984"/>
    <n v="753"/>
    <n v="4"/>
    <d v="1905-07-14T00:00:00"/>
    <n v="11"/>
    <n v="12"/>
    <d v="2022-11-12T00:00:00"/>
    <x v="17"/>
  </r>
  <r>
    <n v="720"/>
    <n v="36"/>
    <n v="65"/>
    <n v="1983"/>
    <n v="5"/>
    <s v="Female"/>
    <s v="980 Federal Drive"/>
    <n v="42.38"/>
    <n v="-83.1"/>
    <n v="9710"/>
    <n v="19800"/>
    <n v="40038"/>
    <n v="682"/>
    <n v="3"/>
    <d v="1905-07-13T00:00:00"/>
    <n v="8"/>
    <n v="19"/>
    <d v="2021-08-19T00:00:00"/>
    <x v="23"/>
  </r>
  <r>
    <n v="264"/>
    <n v="49"/>
    <n v="67"/>
    <n v="1970"/>
    <n v="8"/>
    <s v="Male"/>
    <s v="468 Park Lane"/>
    <n v="40.229999999999997"/>
    <n v="-77.02"/>
    <n v="21728"/>
    <n v="44303"/>
    <n v="53407"/>
    <n v="696"/>
    <n v="1"/>
    <d v="1905-07-14T00:00:00"/>
    <n v="1"/>
    <n v="5"/>
    <d v="2022-01-05T00:00:00"/>
    <x v="32"/>
  </r>
  <r>
    <n v="827"/>
    <n v="61"/>
    <n v="71"/>
    <n v="1958"/>
    <n v="4"/>
    <s v="Female"/>
    <s v="9189 Valley Street"/>
    <n v="43.1"/>
    <n v="-75.23"/>
    <n v="15194"/>
    <n v="30984"/>
    <n v="39222"/>
    <n v="616"/>
    <n v="4"/>
    <d v="1905-07-14T00:00:00"/>
    <n v="8"/>
    <n v="26"/>
    <d v="2022-08-26T00:00:00"/>
    <x v="4"/>
  </r>
  <r>
    <n v="414"/>
    <n v="45"/>
    <n v="66"/>
    <n v="1975"/>
    <n v="1"/>
    <s v="Female"/>
    <s v="471 Eighth Lane"/>
    <n v="40.79"/>
    <n v="-74.47"/>
    <n v="55362"/>
    <n v="112875"/>
    <n v="44432"/>
    <n v="709"/>
    <n v="2"/>
    <d v="1905-07-15T00:00:00"/>
    <n v="10"/>
    <n v="17"/>
    <d v="2023-10-17T00:00:00"/>
    <x v="5"/>
  </r>
  <r>
    <n v="1439"/>
    <n v="28"/>
    <n v="65"/>
    <n v="1991"/>
    <n v="11"/>
    <s v="Female"/>
    <s v="5663 Martin Luther King Boulevard"/>
    <n v="36.19"/>
    <n v="-82.95"/>
    <n v="14406"/>
    <n v="29371"/>
    <n v="32300"/>
    <n v="715"/>
    <n v="2"/>
    <d v="1905-07-15T00:00:00"/>
    <n v="7"/>
    <n v="5"/>
    <d v="2023-07-05T00:00:00"/>
    <x v="27"/>
  </r>
  <r>
    <n v="843"/>
    <n v="35"/>
    <n v="64"/>
    <n v="1984"/>
    <n v="8"/>
    <s v="Male"/>
    <s v="4238 Lexington Lane"/>
    <n v="41.84"/>
    <n v="-87.75"/>
    <n v="13891"/>
    <n v="28325"/>
    <n v="38658"/>
    <n v="822"/>
    <n v="6"/>
    <d v="1905-07-15T00:00:00"/>
    <n v="8"/>
    <n v="2"/>
    <d v="2023-08-02T00:00:00"/>
    <x v="25"/>
  </r>
  <r>
    <n v="1008"/>
    <n v="52"/>
    <n v="69"/>
    <n v="1968"/>
    <n v="2"/>
    <s v="Female"/>
    <s v="38688 First Avenue"/>
    <n v="41.83"/>
    <n v="-87.68"/>
    <n v="22296"/>
    <n v="45462"/>
    <n v="68494"/>
    <n v="657"/>
    <n v="5"/>
    <d v="1905-07-14T00:00:00"/>
    <n v="2"/>
    <n v="22"/>
    <d v="2022-02-22T00:00:00"/>
    <x v="30"/>
  </r>
  <r>
    <n v="1834"/>
    <n v="32"/>
    <n v="66"/>
    <n v="1987"/>
    <n v="7"/>
    <s v="Female"/>
    <s v="767 Park Drive"/>
    <n v="33.57"/>
    <n v="-101.87"/>
    <n v="17444"/>
    <n v="35565"/>
    <n v="54634"/>
    <n v="681"/>
    <n v="3"/>
    <d v="1905-07-13T00:00:00"/>
    <n v="4"/>
    <n v="7"/>
    <d v="2021-04-07T00:00:00"/>
    <x v="26"/>
  </r>
  <r>
    <n v="1126"/>
    <n v="18"/>
    <n v="64"/>
    <n v="2002"/>
    <n v="1"/>
    <s v="Male"/>
    <s v="3578 Pine Lane"/>
    <n v="35.4"/>
    <n v="-80.59"/>
    <n v="20570"/>
    <n v="41940"/>
    <n v="82593"/>
    <n v="710"/>
    <n v="1"/>
    <d v="1905-07-15T00:00:00"/>
    <n v="7"/>
    <n v="10"/>
    <d v="2023-07-10T00:00:00"/>
    <x v="27"/>
  </r>
  <r>
    <n v="881"/>
    <n v="61"/>
    <n v="70"/>
    <n v="1958"/>
    <n v="3"/>
    <s v="Female"/>
    <s v="4155 Spruce Avenue"/>
    <n v="39.85"/>
    <n v="-75.180000000000007"/>
    <n v="28663"/>
    <n v="58433"/>
    <n v="48231"/>
    <n v="696"/>
    <n v="4"/>
    <d v="1905-07-14T00:00:00"/>
    <n v="4"/>
    <n v="26"/>
    <d v="2022-04-26T00:00:00"/>
    <x v="35"/>
  </r>
  <r>
    <n v="679"/>
    <n v="57"/>
    <n v="69"/>
    <n v="1962"/>
    <n v="11"/>
    <s v="Male"/>
    <s v="1690 Main Avenue"/>
    <n v="41.27"/>
    <n v="-80.13"/>
    <n v="16809"/>
    <n v="34272"/>
    <n v="39514"/>
    <n v="765"/>
    <n v="4"/>
    <d v="1905-07-14T00:00:00"/>
    <n v="11"/>
    <n v="19"/>
    <d v="2022-11-19T00:00:00"/>
    <x v="17"/>
  </r>
  <r>
    <n v="1333"/>
    <n v="18"/>
    <n v="69"/>
    <n v="2001"/>
    <n v="9"/>
    <s v="Male"/>
    <s v="38 Valley Stream Street"/>
    <n v="27.75"/>
    <n v="-82.64"/>
    <n v="34974"/>
    <n v="71312"/>
    <n v="200793"/>
    <n v="741"/>
    <n v="4"/>
    <d v="1905-07-13T00:00:00"/>
    <n v="2"/>
    <n v="3"/>
    <d v="2021-02-03T00:00:00"/>
    <x v="7"/>
  </r>
  <r>
    <n v="398"/>
    <n v="49"/>
    <n v="69"/>
    <n v="1970"/>
    <n v="11"/>
    <s v="Female"/>
    <s v="6999 Lexington Lane"/>
    <n v="38.51"/>
    <n v="-121.49"/>
    <n v="18344"/>
    <n v="37401"/>
    <n v="76201"/>
    <n v="737"/>
    <n v="4"/>
    <d v="1905-07-14T00:00:00"/>
    <n v="4"/>
    <n v="13"/>
    <d v="2022-04-13T00:00:00"/>
    <x v="35"/>
  </r>
  <r>
    <n v="151"/>
    <n v="18"/>
    <n v="65"/>
    <n v="2002"/>
    <n v="2"/>
    <s v="Female"/>
    <s v="303 Lexington Drive"/>
    <n v="26.23"/>
    <n v="-80.13"/>
    <n v="27916"/>
    <n v="56921"/>
    <n v="115330"/>
    <n v="823"/>
    <n v="1"/>
    <d v="1905-07-15T00:00:00"/>
    <n v="4"/>
    <n v="28"/>
    <d v="2023-04-28T00:00:00"/>
    <x v="0"/>
  </r>
  <r>
    <n v="106"/>
    <n v="52"/>
    <n v="60"/>
    <n v="1967"/>
    <n v="10"/>
    <s v="Male"/>
    <s v="146 Plum Avenue"/>
    <n v="39.770000000000003"/>
    <n v="-86.14"/>
    <n v="14691"/>
    <n v="29957"/>
    <n v="60321"/>
    <n v="624"/>
    <n v="5"/>
    <d v="1905-07-13T00:00:00"/>
    <n v="5"/>
    <n v="10"/>
    <d v="2021-05-10T00:00:00"/>
    <x v="9"/>
  </r>
  <r>
    <n v="1784"/>
    <n v="51"/>
    <n v="68"/>
    <n v="1969"/>
    <n v="1"/>
    <s v="Male"/>
    <s v="6310 El Camino Drive"/>
    <n v="38.96"/>
    <n v="-90.18"/>
    <n v="21680"/>
    <n v="44206"/>
    <n v="62813"/>
    <n v="690"/>
    <n v="1"/>
    <d v="1905-07-13T00:00:00"/>
    <n v="11"/>
    <n v="18"/>
    <d v="2021-11-18T00:00:00"/>
    <x v="29"/>
  </r>
  <r>
    <n v="1924"/>
    <n v="47"/>
    <n v="57"/>
    <n v="1973"/>
    <n v="1"/>
    <s v="Male"/>
    <s v="605 Hillside Boulevard"/>
    <n v="29.97"/>
    <n v="-92.12"/>
    <n v="18730"/>
    <n v="38190"/>
    <n v="81968"/>
    <n v="652"/>
    <n v="1"/>
    <d v="1905-07-15T00:00:00"/>
    <n v="9"/>
    <n v="22"/>
    <d v="2023-09-22T00:00:00"/>
    <x v="20"/>
  </r>
  <r>
    <n v="671"/>
    <n v="37"/>
    <n v="66"/>
    <n v="1982"/>
    <n v="4"/>
    <s v="Female"/>
    <s v="363 Main Lane"/>
    <n v="35.93"/>
    <n v="-89.92"/>
    <n v="16689"/>
    <n v="34032"/>
    <n v="68762"/>
    <n v="769"/>
    <n v="2"/>
    <d v="1905-07-15T00:00:00"/>
    <n v="3"/>
    <n v="26"/>
    <d v="2023-03-26T00:00:00"/>
    <x v="8"/>
  </r>
  <r>
    <n v="1472"/>
    <n v="43"/>
    <n v="69"/>
    <n v="1976"/>
    <n v="6"/>
    <s v="Male"/>
    <s v="33 Bayview Avenue"/>
    <n v="35.049999999999997"/>
    <n v="-78.87"/>
    <n v="17751"/>
    <n v="36189"/>
    <n v="16988"/>
    <n v="694"/>
    <n v="3"/>
    <d v="1905-07-14T00:00:00"/>
    <n v="9"/>
    <n v="3"/>
    <d v="2022-09-03T00:00:00"/>
    <x v="34"/>
  </r>
  <r>
    <n v="855"/>
    <n v="51"/>
    <n v="65"/>
    <n v="1969"/>
    <n v="1"/>
    <s v="Male"/>
    <s v="1047 Seventh Street"/>
    <n v="32.32"/>
    <n v="-90.2"/>
    <n v="11061"/>
    <n v="22557"/>
    <n v="63019"/>
    <n v="699"/>
    <n v="5"/>
    <d v="1905-07-14T00:00:00"/>
    <n v="11"/>
    <n v="25"/>
    <d v="2022-11-25T00:00:00"/>
    <x v="17"/>
  </r>
  <r>
    <n v="981"/>
    <n v="44"/>
    <n v="68"/>
    <n v="1975"/>
    <n v="11"/>
    <s v="Male"/>
    <s v="4169 Fourth Lane"/>
    <n v="34.229999999999997"/>
    <n v="-119.07"/>
    <n v="27544"/>
    <n v="56163"/>
    <n v="104767"/>
    <n v="671"/>
    <n v="1"/>
    <d v="1905-07-15T00:00:00"/>
    <n v="6"/>
    <n v="22"/>
    <d v="2023-06-22T00:00:00"/>
    <x v="18"/>
  </r>
  <r>
    <n v="1030"/>
    <n v="44"/>
    <n v="71"/>
    <n v="1975"/>
    <n v="10"/>
    <s v="Male"/>
    <s v="168 Mill Drive"/>
    <n v="45.63"/>
    <n v="-122.52"/>
    <n v="22050"/>
    <n v="44963"/>
    <n v="90682"/>
    <n v="705"/>
    <n v="4"/>
    <d v="1905-07-13T00:00:00"/>
    <n v="5"/>
    <n v="24"/>
    <d v="2021-05-24T00:00:00"/>
    <x v="9"/>
  </r>
  <r>
    <n v="384"/>
    <n v="20"/>
    <n v="68"/>
    <n v="1999"/>
    <n v="11"/>
    <s v="Male"/>
    <s v="76089 Grant Boulevard"/>
    <n v="42.58"/>
    <n v="-83.03"/>
    <n v="19200"/>
    <n v="39144"/>
    <n v="55347"/>
    <n v="702"/>
    <n v="1"/>
    <d v="1905-07-13T00:00:00"/>
    <n v="7"/>
    <n v="23"/>
    <d v="2021-07-23T00:00:00"/>
    <x v="14"/>
  </r>
  <r>
    <n v="80"/>
    <n v="82"/>
    <n v="67"/>
    <n v="1937"/>
    <n v="8"/>
    <s v="Female"/>
    <s v="362 Martin Luther King Street"/>
    <n v="41.01"/>
    <n v="-84.47"/>
    <n v="15090"/>
    <n v="21815"/>
    <n v="1597"/>
    <n v="498"/>
    <n v="5"/>
    <d v="1905-07-15T00:00:00"/>
    <n v="12"/>
    <n v="20"/>
    <d v="2023-12-20T00:00:00"/>
    <x v="1"/>
  </r>
  <r>
    <n v="1331"/>
    <n v="49"/>
    <n v="70"/>
    <n v="1971"/>
    <n v="2"/>
    <s v="Female"/>
    <s v="6661 Mill Lane"/>
    <n v="47.11"/>
    <n v="-122.76"/>
    <n v="24044"/>
    <n v="49026"/>
    <n v="83385"/>
    <n v="718"/>
    <n v="1"/>
    <d v="1905-07-13T00:00:00"/>
    <n v="1"/>
    <n v="11"/>
    <d v="2021-01-11T00:00:00"/>
    <x v="6"/>
  </r>
  <r>
    <n v="205"/>
    <n v="38"/>
    <n v="68"/>
    <n v="1982"/>
    <n v="1"/>
    <s v="Male"/>
    <s v="839 Essex Lane"/>
    <n v="47.65"/>
    <n v="-111.38"/>
    <n v="19560"/>
    <n v="39882"/>
    <n v="77817"/>
    <n v="809"/>
    <n v="4"/>
    <d v="1905-07-14T00:00:00"/>
    <n v="8"/>
    <n v="20"/>
    <d v="2022-08-20T00:00:00"/>
    <x v="4"/>
  </r>
  <r>
    <n v="1048"/>
    <n v="59"/>
    <n v="63"/>
    <n v="1960"/>
    <n v="12"/>
    <s v="Female"/>
    <s v="265 Ocean Drive"/>
    <n v="29.79"/>
    <n v="-95.82"/>
    <n v="26422"/>
    <n v="53878"/>
    <n v="78143"/>
    <n v="779"/>
    <n v="4"/>
    <d v="1905-07-15T00:00:00"/>
    <n v="10"/>
    <n v="14"/>
    <d v="2023-10-14T00:00:00"/>
    <x v="5"/>
  </r>
  <r>
    <n v="1801"/>
    <n v="18"/>
    <n v="64"/>
    <n v="2001"/>
    <n v="9"/>
    <s v="Female"/>
    <s v="3371 Madison Boulevard"/>
    <n v="33.29"/>
    <n v="-117.3"/>
    <n v="15520"/>
    <n v="31644"/>
    <n v="70064"/>
    <n v="480"/>
    <n v="1"/>
    <d v="1905-07-14T00:00:00"/>
    <n v="9"/>
    <n v="9"/>
    <d v="2022-09-09T00:00:00"/>
    <x v="34"/>
  </r>
  <r>
    <n v="1490"/>
    <n v="30"/>
    <n v="69"/>
    <n v="1989"/>
    <n v="4"/>
    <s v="Female"/>
    <s v="145 Spruce Street"/>
    <n v="39.86"/>
    <n v="-104.86"/>
    <n v="20522"/>
    <n v="41839"/>
    <n v="46226"/>
    <n v="761"/>
    <n v="4"/>
    <d v="1905-07-13T00:00:00"/>
    <n v="7"/>
    <n v="6"/>
    <d v="2021-07-06T00:00:00"/>
    <x v="14"/>
  </r>
  <r>
    <n v="818"/>
    <n v="54"/>
    <n v="66"/>
    <n v="1965"/>
    <n v="3"/>
    <s v="Female"/>
    <s v="2571 Plum Avenue"/>
    <n v="27.98"/>
    <n v="-80.66"/>
    <n v="15318"/>
    <n v="31240"/>
    <n v="26005"/>
    <n v="770"/>
    <n v="5"/>
    <d v="1905-07-14T00:00:00"/>
    <n v="1"/>
    <n v="20"/>
    <d v="2022-01-20T00:00:00"/>
    <x v="32"/>
  </r>
  <r>
    <n v="1463"/>
    <n v="80"/>
    <n v="69"/>
    <n v="1940"/>
    <n v="1"/>
    <s v="Female"/>
    <s v="221 Catherine Boulevard"/>
    <n v="42.15"/>
    <n v="-74.53"/>
    <n v="14515"/>
    <n v="9766"/>
    <n v="66"/>
    <n v="732"/>
    <n v="4"/>
    <d v="1905-07-14T00:00:00"/>
    <n v="10"/>
    <n v="23"/>
    <d v="2022-10-23T00:00:00"/>
    <x v="15"/>
  </r>
  <r>
    <n v="1835"/>
    <n v="25"/>
    <n v="65"/>
    <n v="1994"/>
    <n v="8"/>
    <s v="Female"/>
    <s v="355 Burns Boulevard"/>
    <n v="40.86"/>
    <n v="-76.78"/>
    <n v="16519"/>
    <n v="33682"/>
    <n v="42690"/>
    <n v="793"/>
    <n v="1"/>
    <d v="1905-07-14T00:00:00"/>
    <n v="4"/>
    <n v="9"/>
    <d v="2022-04-09T00:00:00"/>
    <x v="35"/>
  </r>
  <r>
    <n v="952"/>
    <n v="29"/>
    <n v="66"/>
    <n v="1990"/>
    <n v="5"/>
    <s v="Male"/>
    <s v="7135 Ninth Lane"/>
    <n v="42.31"/>
    <n v="-71.16"/>
    <n v="62177"/>
    <n v="126775"/>
    <n v="28869"/>
    <n v="685"/>
    <n v="2"/>
    <d v="1905-07-14T00:00:00"/>
    <n v="3"/>
    <n v="1"/>
    <d v="2022-03-01T00:00:00"/>
    <x v="10"/>
  </r>
  <r>
    <n v="616"/>
    <n v="45"/>
    <n v="72"/>
    <n v="1974"/>
    <n v="5"/>
    <s v="Female"/>
    <s v="4173 Wessex Avenue"/>
    <n v="32.19"/>
    <n v="-88.05"/>
    <n v="17076"/>
    <n v="34817"/>
    <n v="63313"/>
    <n v="586"/>
    <n v="1"/>
    <d v="1905-07-13T00:00:00"/>
    <n v="11"/>
    <n v="11"/>
    <d v="2021-11-11T00:00:00"/>
    <x v="29"/>
  </r>
  <r>
    <n v="638"/>
    <n v="65"/>
    <n v="65"/>
    <n v="1955"/>
    <n v="2"/>
    <s v="Female"/>
    <s v="674 Elm Boulevard"/>
    <n v="41.54"/>
    <n v="-96.13"/>
    <n v="25102"/>
    <n v="16889"/>
    <n v="38489"/>
    <n v="679"/>
    <n v="5"/>
    <d v="1905-07-13T00:00:00"/>
    <n v="2"/>
    <n v="15"/>
    <d v="2021-02-15T00:00:00"/>
    <x v="7"/>
  </r>
  <r>
    <n v="1366"/>
    <n v="25"/>
    <n v="63"/>
    <n v="1994"/>
    <n v="9"/>
    <s v="Female"/>
    <s v="212 Lincoln Lane"/>
    <n v="30.33"/>
    <n v="-81.650000000000006"/>
    <n v="19617"/>
    <n v="40000"/>
    <n v="127951"/>
    <n v="767"/>
    <n v="3"/>
    <d v="1905-07-13T00:00:00"/>
    <n v="7"/>
    <n v="11"/>
    <d v="2021-07-11T00:00:00"/>
    <x v="14"/>
  </r>
  <r>
    <n v="443"/>
    <n v="31"/>
    <n v="71"/>
    <n v="1988"/>
    <n v="5"/>
    <s v="Male"/>
    <s v="913 Mill Boulevard"/>
    <n v="43.15"/>
    <n v="-72.36"/>
    <n v="20592"/>
    <n v="41986"/>
    <n v="134162"/>
    <n v="697"/>
    <n v="1"/>
    <d v="1905-07-14T00:00:00"/>
    <n v="4"/>
    <n v="16"/>
    <d v="2022-04-16T00:00:00"/>
    <x v="35"/>
  </r>
  <r>
    <n v="336"/>
    <n v="23"/>
    <n v="65"/>
    <n v="1996"/>
    <n v="12"/>
    <s v="Male"/>
    <s v="2545 Federal Drive"/>
    <n v="40.71"/>
    <n v="-74.06"/>
    <n v="21642"/>
    <n v="44128"/>
    <n v="0"/>
    <n v="760"/>
    <n v="1"/>
    <d v="1905-07-14T00:00:00"/>
    <n v="7"/>
    <n v="14"/>
    <d v="2022-07-14T00:00:00"/>
    <x v="19"/>
  </r>
  <r>
    <n v="611"/>
    <n v="23"/>
    <n v="65"/>
    <n v="1996"/>
    <n v="7"/>
    <s v="Male"/>
    <s v="16 Jefferson Drive"/>
    <n v="42.26"/>
    <n v="-88"/>
    <n v="28799"/>
    <n v="58721"/>
    <n v="135065"/>
    <n v="758"/>
    <n v="1"/>
    <d v="1905-07-14T00:00:00"/>
    <n v="7"/>
    <n v="5"/>
    <d v="2022-07-05T00:00:00"/>
    <x v="19"/>
  </r>
  <r>
    <n v="973"/>
    <n v="55"/>
    <n v="68"/>
    <n v="1964"/>
    <n v="5"/>
    <s v="Male"/>
    <s v="1587 Rose Lane"/>
    <n v="34.51"/>
    <n v="-89.94"/>
    <n v="12285"/>
    <n v="25051"/>
    <n v="19465"/>
    <n v="734"/>
    <n v="4"/>
    <d v="1905-07-13T00:00:00"/>
    <n v="5"/>
    <n v="14"/>
    <d v="2021-05-14T00:00:00"/>
    <x v="9"/>
  </r>
  <r>
    <n v="632"/>
    <n v="20"/>
    <n v="67"/>
    <n v="1999"/>
    <n v="12"/>
    <s v="Female"/>
    <s v="12694 Fourth Boulevard"/>
    <n v="40.119999999999997"/>
    <n v="-102.72"/>
    <n v="14242"/>
    <n v="29040"/>
    <n v="36331"/>
    <n v="703"/>
    <n v="1"/>
    <d v="1905-07-15T00:00:00"/>
    <n v="9"/>
    <n v="14"/>
    <d v="2023-09-14T00:00:00"/>
    <x v="20"/>
  </r>
  <r>
    <n v="1918"/>
    <n v="45"/>
    <n v="67"/>
    <n v="1974"/>
    <n v="6"/>
    <s v="Male"/>
    <s v="955 Seventh Avenue"/>
    <n v="32.590000000000003"/>
    <n v="-85.48"/>
    <n v="20782"/>
    <n v="42379"/>
    <n v="64124"/>
    <n v="550"/>
    <n v="1"/>
    <d v="1905-07-14T00:00:00"/>
    <n v="7"/>
    <n v="4"/>
    <d v="2022-07-04T00:00:00"/>
    <x v="19"/>
  </r>
  <r>
    <n v="1827"/>
    <n v="59"/>
    <n v="67"/>
    <n v="1960"/>
    <n v="5"/>
    <s v="Male"/>
    <s v="6320 East Avenue"/>
    <n v="33.25"/>
    <n v="-116.98"/>
    <n v="22727"/>
    <n v="46341"/>
    <n v="78610"/>
    <n v="686"/>
    <n v="6"/>
    <d v="1905-07-13T00:00:00"/>
    <n v="11"/>
    <n v="28"/>
    <d v="2021-11-28T00:00:00"/>
    <x v="29"/>
  </r>
  <r>
    <n v="70"/>
    <n v="20"/>
    <n v="64"/>
    <n v="2000"/>
    <n v="2"/>
    <s v="Male"/>
    <s v="8997 Summit Avenue"/>
    <n v="40.26"/>
    <n v="-76.709999999999994"/>
    <n v="31040"/>
    <n v="63292"/>
    <n v="145756"/>
    <n v="635"/>
    <n v="1"/>
    <d v="1905-07-15T00:00:00"/>
    <n v="1"/>
    <n v="12"/>
    <d v="2023-01-12T00:00:00"/>
    <x v="28"/>
  </r>
  <r>
    <n v="672"/>
    <n v="37"/>
    <n v="68"/>
    <n v="1983"/>
    <n v="2"/>
    <s v="Male"/>
    <s v="95873 Madison Boulevard"/>
    <n v="35.81"/>
    <n v="-83.25"/>
    <n v="11755"/>
    <n v="23967"/>
    <n v="3880"/>
    <n v="722"/>
    <n v="4"/>
    <d v="1905-07-15T00:00:00"/>
    <n v="2"/>
    <n v="2"/>
    <d v="2023-02-02T00:00:00"/>
    <x v="13"/>
  </r>
  <r>
    <n v="1461"/>
    <n v="41"/>
    <n v="72"/>
    <n v="1978"/>
    <n v="12"/>
    <s v="Female"/>
    <s v="691 Valley Drive"/>
    <n v="41.24"/>
    <n v="-81.819999999999993"/>
    <n v="23559"/>
    <n v="48038"/>
    <n v="83238"/>
    <n v="704"/>
    <n v="6"/>
    <d v="1905-07-13T00:00:00"/>
    <n v="1"/>
    <n v="13"/>
    <d v="2021-01-13T00:00:00"/>
    <x v="6"/>
  </r>
  <r>
    <n v="510"/>
    <n v="27"/>
    <n v="65"/>
    <n v="1992"/>
    <n v="10"/>
    <s v="Male"/>
    <s v="311 Little Creek Boulevard"/>
    <n v="37.72"/>
    <n v="-122.44"/>
    <n v="22549"/>
    <n v="45973"/>
    <n v="0"/>
    <n v="777"/>
    <n v="2"/>
    <d v="1905-07-13T00:00:00"/>
    <n v="10"/>
    <n v="19"/>
    <d v="2021-10-19T00:00:00"/>
    <x v="24"/>
  </r>
  <r>
    <n v="256"/>
    <n v="75"/>
    <n v="65"/>
    <n v="1945"/>
    <n v="2"/>
    <s v="Male"/>
    <s v="863 Park Drive"/>
    <n v="35.82"/>
    <n v="-78.31"/>
    <n v="19485"/>
    <n v="22850"/>
    <n v="17453"/>
    <n v="714"/>
    <n v="6"/>
    <d v="1905-07-14T00:00:00"/>
    <n v="9"/>
    <n v="25"/>
    <d v="2022-09-25T00:00:00"/>
    <x v="34"/>
  </r>
  <r>
    <n v="1410"/>
    <n v="22"/>
    <n v="63"/>
    <n v="1998"/>
    <n v="1"/>
    <s v="Female"/>
    <s v="7902 Norfolk Drive"/>
    <n v="39.299999999999997"/>
    <n v="-76.44"/>
    <n v="21017"/>
    <n v="42856"/>
    <n v="67954"/>
    <n v="571"/>
    <n v="1"/>
    <d v="1905-07-14T00:00:00"/>
    <n v="7"/>
    <n v="21"/>
    <d v="2022-07-21T00:00:00"/>
    <x v="19"/>
  </r>
  <r>
    <n v="574"/>
    <n v="22"/>
    <n v="66"/>
    <n v="1997"/>
    <n v="12"/>
    <s v="Male"/>
    <s v="7296 Second Lane"/>
    <n v="38.380000000000003"/>
    <n v="-84.29"/>
    <n v="17478"/>
    <n v="35635"/>
    <n v="16372"/>
    <n v="713"/>
    <n v="4"/>
    <d v="1905-07-14T00:00:00"/>
    <n v="4"/>
    <n v="24"/>
    <d v="2022-04-24T00:00:00"/>
    <x v="35"/>
  </r>
  <r>
    <n v="1837"/>
    <n v="66"/>
    <n v="66"/>
    <n v="1953"/>
    <n v="5"/>
    <s v="Female"/>
    <s v="56 Tenth Boulevard"/>
    <n v="33.97"/>
    <n v="-118.24"/>
    <n v="11649"/>
    <n v="24947"/>
    <n v="1767"/>
    <n v="766"/>
    <n v="4"/>
    <d v="1905-07-14T00:00:00"/>
    <n v="6"/>
    <n v="17"/>
    <d v="2022-06-17T00:00:00"/>
    <x v="2"/>
  </r>
  <r>
    <n v="1974"/>
    <n v="74"/>
    <n v="57"/>
    <n v="1945"/>
    <n v="4"/>
    <s v="Female"/>
    <s v="826 12th Drive"/>
    <n v="39.99"/>
    <n v="-111.81"/>
    <n v="18058"/>
    <n v="31792"/>
    <n v="28723"/>
    <n v="647"/>
    <n v="3"/>
    <d v="1905-07-15T00:00:00"/>
    <n v="2"/>
    <n v="15"/>
    <d v="2023-02-15T00:00:00"/>
    <x v="13"/>
  </r>
  <r>
    <n v="30"/>
    <n v="23"/>
    <n v="59"/>
    <n v="1996"/>
    <n v="8"/>
    <s v="Female"/>
    <s v="2478 El Camino Avenue"/>
    <n v="31.96"/>
    <n v="-94.05"/>
    <n v="19119"/>
    <n v="38983"/>
    <n v="96098"/>
    <n v="577"/>
    <n v="1"/>
    <d v="1905-07-14T00:00:00"/>
    <n v="6"/>
    <n v="3"/>
    <d v="2022-06-03T00:00:00"/>
    <x v="2"/>
  </r>
  <r>
    <n v="1270"/>
    <n v="31"/>
    <n v="67"/>
    <n v="1988"/>
    <n v="4"/>
    <s v="Female"/>
    <s v="8862 Ninth Avenue"/>
    <n v="40.21"/>
    <n v="-75.27"/>
    <n v="35861"/>
    <n v="73117"/>
    <n v="73557"/>
    <n v="685"/>
    <n v="2"/>
    <d v="1905-07-15T00:00:00"/>
    <n v="2"/>
    <n v="23"/>
    <d v="2023-02-23T00:00:00"/>
    <x v="13"/>
  </r>
  <r>
    <n v="1815"/>
    <n v="59"/>
    <n v="66"/>
    <n v="1960"/>
    <n v="3"/>
    <s v="Female"/>
    <s v="8060 Pine Boulevard"/>
    <n v="41.82"/>
    <n v="-71.41"/>
    <n v="30403"/>
    <n v="61991"/>
    <n v="2151"/>
    <n v="758"/>
    <n v="4"/>
    <d v="1905-07-15T00:00:00"/>
    <n v="3"/>
    <n v="22"/>
    <d v="2023-03-22T00:00:00"/>
    <x v="8"/>
  </r>
  <r>
    <n v="805"/>
    <n v="19"/>
    <n v="65"/>
    <n v="2000"/>
    <n v="3"/>
    <s v="Female"/>
    <s v="5709 Little Creek Lane"/>
    <n v="42.38"/>
    <n v="-83.1"/>
    <n v="15790"/>
    <n v="32192"/>
    <n v="24074"/>
    <n v="686"/>
    <n v="2"/>
    <d v="1905-07-15T00:00:00"/>
    <n v="12"/>
    <n v="16"/>
    <d v="2023-12-16T00:00:00"/>
    <x v="1"/>
  </r>
  <r>
    <n v="464"/>
    <n v="36"/>
    <n v="64"/>
    <n v="1983"/>
    <n v="11"/>
    <s v="Male"/>
    <s v="2352 Bayview Boulevard"/>
    <n v="28.5"/>
    <n v="-81.37"/>
    <n v="33078"/>
    <n v="67444"/>
    <n v="93513"/>
    <n v="850"/>
    <n v="1"/>
    <d v="1905-07-15T00:00:00"/>
    <n v="5"/>
    <n v="22"/>
    <d v="2023-05-22T00:00:00"/>
    <x v="22"/>
  </r>
  <r>
    <n v="1042"/>
    <n v="22"/>
    <n v="67"/>
    <n v="1997"/>
    <n v="10"/>
    <s v="Female"/>
    <s v="6179 Eighth Boulevard"/>
    <n v="43.73"/>
    <n v="-70.55"/>
    <n v="22485"/>
    <n v="45846"/>
    <n v="103277"/>
    <n v="766"/>
    <n v="1"/>
    <d v="1905-07-13T00:00:00"/>
    <n v="9"/>
    <n v="3"/>
    <d v="2021-09-03T00:00:00"/>
    <x v="16"/>
  </r>
  <r>
    <n v="1579"/>
    <n v="81"/>
    <n v="70"/>
    <n v="1938"/>
    <n v="6"/>
    <s v="Female"/>
    <s v="7673 Plum Drive"/>
    <n v="27.95"/>
    <n v="-82.48"/>
    <n v="18881"/>
    <n v="28594"/>
    <n v="1821"/>
    <n v="728"/>
    <n v="5"/>
    <d v="1905-07-15T00:00:00"/>
    <n v="5"/>
    <n v="3"/>
    <d v="2023-05-03T00:00:00"/>
    <x v="22"/>
  </r>
  <r>
    <n v="830"/>
    <n v="29"/>
    <n v="71"/>
    <n v="1990"/>
    <n v="10"/>
    <s v="Female"/>
    <s v="412 First Boulevard"/>
    <n v="29.99"/>
    <n v="-95.26"/>
    <n v="32943"/>
    <n v="67166"/>
    <n v="123932"/>
    <n v="688"/>
    <n v="2"/>
    <d v="1905-07-14T00:00:00"/>
    <n v="9"/>
    <n v="12"/>
    <d v="2022-09-12T00:00:00"/>
    <x v="34"/>
  </r>
  <r>
    <n v="465"/>
    <n v="47"/>
    <n v="72"/>
    <n v="1972"/>
    <n v="5"/>
    <s v="Male"/>
    <s v="38318 West Drive"/>
    <n v="34.42"/>
    <n v="-84.11"/>
    <n v="20581"/>
    <n v="41965"/>
    <n v="55700"/>
    <n v="724"/>
    <n v="2"/>
    <d v="1905-07-14T00:00:00"/>
    <n v="1"/>
    <n v="15"/>
    <d v="2022-01-15T00:00:00"/>
    <x v="32"/>
  </r>
  <r>
    <n v="1954"/>
    <n v="47"/>
    <n v="68"/>
    <n v="1973"/>
    <n v="1"/>
    <s v="Female"/>
    <s v="965 Wessex Street"/>
    <n v="33.94"/>
    <n v="-117.95"/>
    <n v="23740"/>
    <n v="48406"/>
    <n v="80441"/>
    <n v="683"/>
    <n v="3"/>
    <d v="1905-07-13T00:00:00"/>
    <n v="5"/>
    <n v="18"/>
    <d v="2021-05-18T00:00:00"/>
    <x v="9"/>
  </r>
  <r>
    <n v="959"/>
    <n v="35"/>
    <n v="67"/>
    <n v="1984"/>
    <n v="11"/>
    <s v="Female"/>
    <s v="5223 Lafayette Drive"/>
    <n v="40.22"/>
    <n v="-74.930000000000007"/>
    <n v="50208"/>
    <n v="102369"/>
    <n v="189558"/>
    <n v="738"/>
    <n v="2"/>
    <d v="1905-07-15T00:00:00"/>
    <n v="3"/>
    <n v="24"/>
    <d v="2023-03-24T00:00:00"/>
    <x v="8"/>
  </r>
  <r>
    <n v="1049"/>
    <n v="66"/>
    <n v="67"/>
    <n v="1953"/>
    <n v="11"/>
    <s v="Female"/>
    <s v="289 Ocean View Avenue"/>
    <n v="25.77"/>
    <n v="-80.2"/>
    <n v="17893"/>
    <n v="36481"/>
    <n v="81550"/>
    <n v="850"/>
    <n v="6"/>
    <d v="1905-07-15T00:00:00"/>
    <n v="6"/>
    <n v="21"/>
    <d v="2023-06-21T00:00:00"/>
    <x v="18"/>
  </r>
  <r>
    <n v="1925"/>
    <n v="25"/>
    <n v="63"/>
    <n v="1994"/>
    <n v="11"/>
    <s v="Male"/>
    <s v="225 Seventh Avenue"/>
    <n v="45.11"/>
    <n v="-93.39"/>
    <n v="29872"/>
    <n v="60910"/>
    <n v="110864"/>
    <n v="679"/>
    <n v="2"/>
    <d v="1905-07-13T00:00:00"/>
    <n v="2"/>
    <n v="16"/>
    <d v="2021-02-16T00:00:00"/>
    <x v="7"/>
  </r>
  <r>
    <n v="1088"/>
    <n v="49"/>
    <n v="65"/>
    <n v="1970"/>
    <n v="11"/>
    <s v="Female"/>
    <s v="8893 Littlewood Lane"/>
    <n v="32.78"/>
    <n v="-79.989999999999995"/>
    <n v="17158"/>
    <n v="34982"/>
    <n v="134631"/>
    <n v="765"/>
    <n v="3"/>
    <d v="1905-07-14T00:00:00"/>
    <n v="8"/>
    <n v="8"/>
    <d v="2022-08-08T00:00:00"/>
    <x v="4"/>
  </r>
  <r>
    <n v="14"/>
    <n v="79"/>
    <n v="57"/>
    <n v="1940"/>
    <n v="12"/>
    <s v="Female"/>
    <s v="2487 Martin Luther King Drive"/>
    <n v="21.39"/>
    <n v="-158.01"/>
    <n v="21314"/>
    <n v="32232"/>
    <n v="21134"/>
    <n v="652"/>
    <n v="5"/>
    <d v="1905-07-14T00:00:00"/>
    <n v="5"/>
    <n v="20"/>
    <d v="2022-05-20T00:00:00"/>
    <x v="3"/>
  </r>
  <r>
    <n v="162"/>
    <n v="37"/>
    <n v="69"/>
    <n v="1983"/>
    <n v="1"/>
    <s v="Male"/>
    <s v="9550 Jefferson Street"/>
    <n v="42.56"/>
    <n v="-83.38"/>
    <n v="32423"/>
    <n v="66111"/>
    <n v="98102"/>
    <n v="771"/>
    <n v="5"/>
    <d v="1905-07-15T00:00:00"/>
    <n v="10"/>
    <n v="22"/>
    <d v="2023-10-22T00:00:00"/>
    <x v="5"/>
  </r>
  <r>
    <n v="1692"/>
    <n v="81"/>
    <n v="59"/>
    <n v="1938"/>
    <n v="8"/>
    <s v="Female"/>
    <s v="97339 Lake Avenue"/>
    <n v="41.03"/>
    <n v="-73.86"/>
    <n v="74205"/>
    <n v="162709"/>
    <n v="5642"/>
    <n v="542"/>
    <n v="3"/>
    <d v="1905-07-15T00:00:00"/>
    <n v="1"/>
    <n v="6"/>
    <d v="2023-01-06T00:00:00"/>
    <x v="28"/>
  </r>
  <r>
    <n v="380"/>
    <n v="46"/>
    <n v="70"/>
    <n v="1974"/>
    <n v="1"/>
    <s v="Male"/>
    <s v="3551 Spruce Boulevard"/>
    <n v="41.57"/>
    <n v="-93.61"/>
    <n v="18568"/>
    <n v="37857"/>
    <n v="57727"/>
    <n v="800"/>
    <n v="2"/>
    <d v="1905-07-14T00:00:00"/>
    <n v="11"/>
    <n v="26"/>
    <d v="2022-11-26T00:00:00"/>
    <x v="17"/>
  </r>
  <r>
    <n v="141"/>
    <n v="70"/>
    <n v="66"/>
    <n v="1949"/>
    <n v="7"/>
    <s v="Male"/>
    <s v="744 Lafayette Street"/>
    <n v="31.02"/>
    <n v="-96.48"/>
    <n v="17356"/>
    <n v="23082"/>
    <n v="23406"/>
    <n v="638"/>
    <n v="5"/>
    <d v="1905-07-13T00:00:00"/>
    <n v="7"/>
    <n v="24"/>
    <d v="2021-07-24T00:00:00"/>
    <x v="14"/>
  </r>
  <r>
    <n v="1348"/>
    <n v="83"/>
    <n v="64"/>
    <n v="1936"/>
    <n v="6"/>
    <s v="Male"/>
    <s v="873 Summit Street"/>
    <n v="40.64"/>
    <n v="-73.94"/>
    <n v="0"/>
    <n v="2"/>
    <n v="0"/>
    <n v="667"/>
    <n v="6"/>
    <d v="1905-07-15T00:00:00"/>
    <n v="6"/>
    <n v="3"/>
    <d v="2023-06-03T00:00:00"/>
    <x v="18"/>
  </r>
  <r>
    <n v="1256"/>
    <n v="37"/>
    <n v="68"/>
    <n v="1982"/>
    <n v="9"/>
    <s v="Male"/>
    <s v="1723 North Lane"/>
    <n v="41.2"/>
    <n v="-73.13"/>
    <n v="27589"/>
    <n v="56248"/>
    <n v="149587"/>
    <n v="728"/>
    <n v="4"/>
    <d v="1905-07-13T00:00:00"/>
    <n v="4"/>
    <n v="4"/>
    <d v="2021-04-04T00:00:00"/>
    <x v="26"/>
  </r>
  <r>
    <n v="1690"/>
    <n v="18"/>
    <n v="67"/>
    <n v="2001"/>
    <n v="3"/>
    <s v="Female"/>
    <s v="356 Plum Boulevard"/>
    <n v="32.93"/>
    <n v="-94.7"/>
    <n v="15832"/>
    <n v="32281"/>
    <n v="80882"/>
    <n v="630"/>
    <n v="2"/>
    <d v="1905-07-15T00:00:00"/>
    <n v="6"/>
    <n v="20"/>
    <d v="2023-06-20T00:00:00"/>
    <x v="18"/>
  </r>
  <r>
    <n v="169"/>
    <n v="85"/>
    <n v="71"/>
    <n v="1934"/>
    <n v="5"/>
    <s v="Male"/>
    <s v="2 11th Avenue"/>
    <n v="33.94"/>
    <n v="-80.39"/>
    <n v="14224"/>
    <n v="30451"/>
    <n v="93"/>
    <n v="686"/>
    <n v="4"/>
    <d v="1905-07-15T00:00:00"/>
    <n v="2"/>
    <n v="16"/>
    <d v="2023-02-16T00:00:00"/>
    <x v="13"/>
  </r>
  <r>
    <n v="1955"/>
    <n v="85"/>
    <n v="62"/>
    <n v="1934"/>
    <n v="4"/>
    <s v="Female"/>
    <s v="7016 Hillside Lane"/>
    <n v="35.54"/>
    <n v="-82.84"/>
    <n v="16248"/>
    <n v="28134"/>
    <n v="2081"/>
    <n v="674"/>
    <n v="2"/>
    <d v="1905-07-15T00:00:00"/>
    <n v="5"/>
    <n v="10"/>
    <d v="2023-05-10T00:00:00"/>
    <x v="22"/>
  </r>
  <r>
    <n v="1807"/>
    <n v="47"/>
    <n v="65"/>
    <n v="1972"/>
    <n v="12"/>
    <s v="Female"/>
    <s v="14780 Plum Lane"/>
    <n v="40.840000000000003"/>
    <n v="-73.87"/>
    <n v="25537"/>
    <n v="52065"/>
    <n v="98613"/>
    <n v="828"/>
    <n v="5"/>
    <d v="1905-07-15T00:00:00"/>
    <n v="1"/>
    <n v="13"/>
    <d v="2023-01-13T00:00:00"/>
    <x v="28"/>
  </r>
  <r>
    <n v="102"/>
    <n v="32"/>
    <n v="67"/>
    <n v="1987"/>
    <n v="7"/>
    <s v="Female"/>
    <s v="2785 Elm Drive"/>
    <n v="33.76"/>
    <n v="-117.97"/>
    <n v="16289"/>
    <n v="33212"/>
    <n v="59638"/>
    <n v="649"/>
    <n v="1"/>
    <d v="1905-07-14T00:00:00"/>
    <n v="7"/>
    <n v="6"/>
    <d v="2022-07-06T00:00:00"/>
    <x v="19"/>
  </r>
  <r>
    <n v="257"/>
    <n v="52"/>
    <n v="65"/>
    <n v="1967"/>
    <n v="9"/>
    <s v="Male"/>
    <s v="858 Martin Luther King Drive"/>
    <n v="34.200000000000003"/>
    <n v="-118.39"/>
    <n v="15239"/>
    <n v="31070"/>
    <n v="86747"/>
    <n v="708"/>
    <n v="4"/>
    <d v="1905-07-13T00:00:00"/>
    <n v="1"/>
    <n v="24"/>
    <d v="2021-01-24T00:00:00"/>
    <x v="6"/>
  </r>
  <r>
    <n v="911"/>
    <n v="18"/>
    <n v="68"/>
    <n v="2001"/>
    <n v="11"/>
    <s v="Male"/>
    <s v="69524 Valley Lane"/>
    <n v="37.33"/>
    <n v="-88.07"/>
    <n v="14500"/>
    <n v="29562"/>
    <n v="31509"/>
    <n v="757"/>
    <n v="1"/>
    <d v="1905-07-13T00:00:00"/>
    <n v="2"/>
    <n v="24"/>
    <d v="2021-02-24T00:00:00"/>
    <x v="7"/>
  </r>
  <r>
    <n v="987"/>
    <n v="52"/>
    <n v="67"/>
    <n v="1967"/>
    <n v="10"/>
    <s v="Male"/>
    <s v="6785 Essex Lane"/>
    <n v="39.14"/>
    <n v="-77.209999999999994"/>
    <n v="30179"/>
    <n v="61532"/>
    <n v="26832"/>
    <n v="683"/>
    <n v="4"/>
    <d v="1905-07-13T00:00:00"/>
    <n v="8"/>
    <n v="20"/>
    <d v="2021-08-20T00:00:00"/>
    <x v="23"/>
  </r>
  <r>
    <n v="101"/>
    <n v="18"/>
    <n v="62"/>
    <n v="2002"/>
    <n v="1"/>
    <s v="Female"/>
    <s v="91 Essex Lane"/>
    <n v="32.880000000000003"/>
    <n v="-105.95"/>
    <n v="15095"/>
    <n v="30778"/>
    <n v="73680"/>
    <n v="681"/>
    <n v="1"/>
    <d v="1905-07-14T00:00:00"/>
    <n v="11"/>
    <n v="8"/>
    <d v="2022-11-08T00:00:00"/>
    <x v="17"/>
  </r>
  <r>
    <n v="1141"/>
    <n v="66"/>
    <n v="57"/>
    <n v="1953"/>
    <n v="10"/>
    <s v="Male"/>
    <s v="35 Essex Drive"/>
    <n v="36.479999999999997"/>
    <n v="-80.61"/>
    <n v="15838"/>
    <n v="27266"/>
    <n v="19798"/>
    <n v="777"/>
    <n v="5"/>
    <d v="1905-07-13T00:00:00"/>
    <n v="7"/>
    <n v="13"/>
    <d v="2021-07-13T00:00:00"/>
    <x v="14"/>
  </r>
  <r>
    <n v="1682"/>
    <n v="57"/>
    <n v="69"/>
    <n v="1962"/>
    <n v="5"/>
    <s v="Male"/>
    <s v="241 Hillside Lane"/>
    <n v="47.91"/>
    <n v="-97.07"/>
    <n v="23910"/>
    <n v="48750"/>
    <n v="117616"/>
    <n v="716"/>
    <n v="5"/>
    <d v="1905-07-13T00:00:00"/>
    <n v="1"/>
    <n v="4"/>
    <d v="2021-01-04T00:00:00"/>
    <x v="6"/>
  </r>
  <r>
    <n v="481"/>
    <n v="18"/>
    <n v="67"/>
    <n v="2002"/>
    <n v="2"/>
    <s v="Male"/>
    <s v="628 Norfolk Avenue"/>
    <n v="42.41"/>
    <n v="-71.16"/>
    <n v="40694"/>
    <n v="82972"/>
    <n v="173295"/>
    <n v="653"/>
    <n v="1"/>
    <d v="1905-07-13T00:00:00"/>
    <n v="10"/>
    <n v="23"/>
    <d v="2021-10-23T00:00:00"/>
    <x v="24"/>
  </r>
  <r>
    <n v="978"/>
    <n v="21"/>
    <n v="62"/>
    <n v="1998"/>
    <n v="7"/>
    <s v="Female"/>
    <s v="288 North Avenue"/>
    <n v="30.06"/>
    <n v="-89.93"/>
    <n v="27603"/>
    <n v="56280"/>
    <n v="81803"/>
    <n v="760"/>
    <n v="1"/>
    <d v="1905-07-13T00:00:00"/>
    <n v="5"/>
    <n v="11"/>
    <d v="2021-05-11T00:00:00"/>
    <x v="9"/>
  </r>
  <r>
    <n v="1550"/>
    <n v="18"/>
    <n v="67"/>
    <n v="2001"/>
    <n v="4"/>
    <s v="Male"/>
    <s v="6445 Ninth Lane"/>
    <n v="47.85"/>
    <n v="-122.28"/>
    <n v="24564"/>
    <n v="50086"/>
    <n v="51164"/>
    <n v="776"/>
    <n v="3"/>
    <d v="1905-07-14T00:00:00"/>
    <n v="5"/>
    <n v="2"/>
    <d v="2022-05-02T00:00:00"/>
    <x v="3"/>
  </r>
  <r>
    <n v="1162"/>
    <n v="22"/>
    <n v="69"/>
    <n v="1997"/>
    <n v="12"/>
    <s v="Female"/>
    <s v="8974 West Lane"/>
    <n v="35.46"/>
    <n v="-97.51"/>
    <n v="19076"/>
    <n v="38892"/>
    <n v="50150"/>
    <n v="705"/>
    <n v="2"/>
    <d v="1905-07-15T00:00:00"/>
    <n v="9"/>
    <n v="16"/>
    <d v="2023-09-16T00:00:00"/>
    <x v="20"/>
  </r>
  <r>
    <n v="172"/>
    <n v="47"/>
    <n v="66"/>
    <n v="1972"/>
    <n v="4"/>
    <s v="Female"/>
    <s v="9020 North Street"/>
    <n v="39.85"/>
    <n v="-88.93"/>
    <n v="22153"/>
    <n v="45164"/>
    <n v="0"/>
    <n v="730"/>
    <n v="3"/>
    <d v="1905-07-13T00:00:00"/>
    <n v="3"/>
    <n v="22"/>
    <d v="2021-03-22T00:00:00"/>
    <x v="31"/>
  </r>
  <r>
    <n v="892"/>
    <n v="38"/>
    <n v="66"/>
    <n v="1981"/>
    <n v="7"/>
    <s v="Female"/>
    <s v="4260 Essex Lane"/>
    <n v="40.43"/>
    <n v="-75.34"/>
    <n v="25205"/>
    <n v="51391"/>
    <n v="94145"/>
    <n v="656"/>
    <n v="1"/>
    <d v="1905-07-14T00:00:00"/>
    <n v="10"/>
    <n v="12"/>
    <d v="2022-10-12T00:00:00"/>
    <x v="15"/>
  </r>
  <r>
    <n v="315"/>
    <n v="54"/>
    <n v="69"/>
    <n v="1966"/>
    <n v="1"/>
    <s v="Male"/>
    <s v="112 Burns Lane"/>
    <n v="40.78"/>
    <n v="-81.52"/>
    <n v="20783"/>
    <n v="42379"/>
    <n v="136748"/>
    <n v="692"/>
    <n v="3"/>
    <d v="1905-07-15T00:00:00"/>
    <n v="3"/>
    <n v="13"/>
    <d v="2023-03-13T00:00:00"/>
    <x v="8"/>
  </r>
  <r>
    <n v="1739"/>
    <n v="49"/>
    <n v="62"/>
    <n v="1970"/>
    <n v="8"/>
    <s v="Male"/>
    <s v="344 Birch Street"/>
    <n v="42.01"/>
    <n v="-95.34"/>
    <n v="16673"/>
    <n v="33995"/>
    <n v="46102"/>
    <n v="531"/>
    <n v="1"/>
    <d v="1905-07-15T00:00:00"/>
    <n v="10"/>
    <n v="1"/>
    <d v="2023-10-01T00:00:00"/>
    <x v="5"/>
  </r>
  <r>
    <n v="836"/>
    <n v="18"/>
    <n v="65"/>
    <n v="2002"/>
    <n v="1"/>
    <s v="Male"/>
    <s v="822 Ocean View Lane"/>
    <n v="34.090000000000003"/>
    <n v="-117.96"/>
    <n v="15775"/>
    <n v="32165"/>
    <n v="25778"/>
    <n v="689"/>
    <n v="1"/>
    <d v="1905-07-13T00:00:00"/>
    <n v="2"/>
    <n v="21"/>
    <d v="2021-02-21T00:00:00"/>
    <x v="7"/>
  </r>
  <r>
    <n v="39"/>
    <n v="54"/>
    <n v="67"/>
    <n v="1965"/>
    <n v="5"/>
    <s v="Female"/>
    <s v="984 Eighth Avenue"/>
    <n v="41.29"/>
    <n v="-72.36"/>
    <n v="30281"/>
    <n v="61740"/>
    <n v="126015"/>
    <n v="583"/>
    <n v="2"/>
    <d v="1905-07-14T00:00:00"/>
    <n v="10"/>
    <n v="23"/>
    <d v="2022-10-23T00:00:00"/>
    <x v="15"/>
  </r>
  <r>
    <n v="155"/>
    <n v="86"/>
    <n v="69"/>
    <n v="1933"/>
    <n v="11"/>
    <s v="Female"/>
    <s v="235 Fourth Street"/>
    <n v="31.31"/>
    <n v="-89.3"/>
    <n v="14383"/>
    <n v="9678"/>
    <n v="812"/>
    <n v="688"/>
    <n v="6"/>
    <d v="1905-07-14T00:00:00"/>
    <n v="5"/>
    <n v="24"/>
    <d v="2022-05-24T00:00:00"/>
    <x v="3"/>
  </r>
  <r>
    <n v="1305"/>
    <n v="46"/>
    <n v="73"/>
    <n v="1974"/>
    <n v="2"/>
    <s v="Female"/>
    <s v="2794 Seventh Drive"/>
    <n v="35.33"/>
    <n v="-89.88"/>
    <n v="19115"/>
    <n v="38971"/>
    <n v="0"/>
    <n v="784"/>
    <n v="3"/>
    <d v="1905-07-15T00:00:00"/>
    <n v="4"/>
    <n v="19"/>
    <d v="2023-04-19T00:00:00"/>
    <x v="0"/>
  </r>
  <r>
    <n v="1504"/>
    <n v="85"/>
    <n v="71"/>
    <n v="1934"/>
    <n v="7"/>
    <s v="Male"/>
    <s v="5993 12th Lane"/>
    <n v="33.57"/>
    <n v="-101.87"/>
    <n v="12187"/>
    <n v="12826"/>
    <n v="1550"/>
    <n v="734"/>
    <n v="5"/>
    <d v="1905-07-14T00:00:00"/>
    <n v="6"/>
    <n v="13"/>
    <d v="2022-06-13T00:00:00"/>
    <x v="2"/>
  </r>
  <r>
    <n v="1105"/>
    <n v="77"/>
    <n v="60"/>
    <n v="1942"/>
    <n v="6"/>
    <s v="Male"/>
    <s v="766 Mountain View Drive"/>
    <n v="26.21"/>
    <n v="-98.31"/>
    <n v="14275"/>
    <n v="22104"/>
    <n v="20031"/>
    <n v="670"/>
    <n v="3"/>
    <d v="1905-07-13T00:00:00"/>
    <n v="6"/>
    <n v="19"/>
    <d v="2021-06-19T00:00:00"/>
    <x v="11"/>
  </r>
  <r>
    <n v="1761"/>
    <n v="23"/>
    <n v="71"/>
    <n v="1996"/>
    <n v="10"/>
    <s v="Female"/>
    <s v="533 Fourth Street"/>
    <n v="38.65"/>
    <n v="-121.25"/>
    <n v="27548"/>
    <n v="56168"/>
    <n v="186534"/>
    <n v="703"/>
    <n v="3"/>
    <d v="1905-07-13T00:00:00"/>
    <n v="7"/>
    <n v="28"/>
    <d v="2021-07-28T00:00:00"/>
    <x v="14"/>
  </r>
  <r>
    <n v="215"/>
    <n v="18"/>
    <n v="65"/>
    <n v="2002"/>
    <n v="2"/>
    <s v="Male"/>
    <s v="6638 Summit Lane"/>
    <n v="35.57"/>
    <n v="-82.54"/>
    <n v="22223"/>
    <n v="45313"/>
    <n v="21488"/>
    <n v="716"/>
    <n v="2"/>
    <d v="1905-07-13T00:00:00"/>
    <n v="11"/>
    <n v="28"/>
    <d v="2021-11-28T00:00:00"/>
    <x v="29"/>
  </r>
  <r>
    <n v="948"/>
    <n v="53"/>
    <n v="65"/>
    <n v="1966"/>
    <n v="12"/>
    <s v="Female"/>
    <s v="1540 El Camino Avenue"/>
    <n v="26.74"/>
    <n v="-80.12"/>
    <n v="18205"/>
    <n v="37119"/>
    <n v="55010"/>
    <n v="718"/>
    <n v="5"/>
    <d v="1905-07-15T00:00:00"/>
    <n v="10"/>
    <n v="5"/>
    <d v="2023-10-05T00:00:00"/>
    <x v="5"/>
  </r>
  <r>
    <n v="862"/>
    <n v="25"/>
    <n v="67"/>
    <n v="1995"/>
    <n v="1"/>
    <s v="Female"/>
    <s v="8482 Elm Lane"/>
    <n v="32.42"/>
    <n v="-96.67"/>
    <n v="21032"/>
    <n v="42883"/>
    <n v="65917"/>
    <n v="807"/>
    <n v="3"/>
    <d v="1905-07-13T00:00:00"/>
    <n v="2"/>
    <n v="24"/>
    <d v="2021-02-24T00:00:00"/>
    <x v="7"/>
  </r>
  <r>
    <n v="1514"/>
    <n v="53"/>
    <n v="58"/>
    <n v="1966"/>
    <n v="11"/>
    <s v="Female"/>
    <s v="6733 Third Boulevard"/>
    <n v="41.37"/>
    <n v="-82.1"/>
    <n v="18110"/>
    <n v="36925"/>
    <n v="89762"/>
    <n v="721"/>
    <n v="5"/>
    <d v="1905-07-14T00:00:00"/>
    <n v="11"/>
    <n v="4"/>
    <d v="2022-11-04T00:00:00"/>
    <x v="17"/>
  </r>
  <r>
    <n v="1698"/>
    <n v="32"/>
    <n v="64"/>
    <n v="1987"/>
    <n v="7"/>
    <s v="Male"/>
    <s v="2783 Washington Avenue"/>
    <n v="40.869999999999997"/>
    <n v="-73.319999999999993"/>
    <n v="33338"/>
    <n v="67976"/>
    <n v="105337"/>
    <n v="747"/>
    <n v="3"/>
    <d v="1905-07-13T00:00:00"/>
    <n v="11"/>
    <n v="16"/>
    <d v="2021-11-16T00:00:00"/>
    <x v="29"/>
  </r>
  <r>
    <n v="1316"/>
    <n v="27"/>
    <n v="65"/>
    <n v="1993"/>
    <n v="2"/>
    <s v="Female"/>
    <s v="711 Norfolk Drive"/>
    <n v="40.6"/>
    <n v="-80.650000000000006"/>
    <n v="16314"/>
    <n v="33266"/>
    <n v="0"/>
    <n v="693"/>
    <n v="5"/>
    <d v="1905-07-14T00:00:00"/>
    <n v="11"/>
    <n v="25"/>
    <d v="2022-11-25T00:00:00"/>
    <x v="17"/>
  </r>
  <r>
    <n v="1831"/>
    <n v="25"/>
    <n v="60"/>
    <n v="1994"/>
    <n v="5"/>
    <s v="Female"/>
    <s v="4386 El Camino Boulevard"/>
    <n v="30.33"/>
    <n v="-81.650000000000006"/>
    <n v="19382"/>
    <n v="39520"/>
    <n v="61310"/>
    <n v="595"/>
    <n v="2"/>
    <d v="1905-07-13T00:00:00"/>
    <n v="7"/>
    <n v="19"/>
    <d v="2021-07-19T00:00:00"/>
    <x v="14"/>
  </r>
  <r>
    <n v="889"/>
    <n v="27"/>
    <n v="65"/>
    <n v="1992"/>
    <n v="3"/>
    <s v="Male"/>
    <s v="900 Norfolk Avenue"/>
    <n v="39.61"/>
    <n v="-86.11"/>
    <n v="25773"/>
    <n v="52550"/>
    <n v="140825"/>
    <n v="710"/>
    <n v="1"/>
    <d v="1905-07-14T00:00:00"/>
    <n v="7"/>
    <n v="23"/>
    <d v="2022-07-23T00:00:00"/>
    <x v="19"/>
  </r>
  <r>
    <n v="526"/>
    <n v="51"/>
    <n v="62"/>
    <n v="1968"/>
    <n v="3"/>
    <s v="Female"/>
    <s v="54870 Lexington Drive"/>
    <n v="25.77"/>
    <n v="-80.2"/>
    <n v="31625"/>
    <n v="64481"/>
    <n v="114394"/>
    <n v="627"/>
    <n v="5"/>
    <d v="1905-07-13T00:00:00"/>
    <n v="8"/>
    <n v="8"/>
    <d v="2021-08-08T00:00:00"/>
    <x v="23"/>
  </r>
  <r>
    <n v="231"/>
    <n v="55"/>
    <n v="67"/>
    <n v="1964"/>
    <n v="3"/>
    <s v="Female"/>
    <s v="1442 Mill Avenue"/>
    <n v="35.049999999999997"/>
    <n v="-78.87"/>
    <n v="17789"/>
    <n v="36270"/>
    <n v="73779"/>
    <n v="769"/>
    <n v="5"/>
    <d v="1905-07-15T00:00:00"/>
    <n v="1"/>
    <n v="11"/>
    <d v="2023-01-11T00:00:00"/>
    <x v="28"/>
  </r>
  <r>
    <n v="910"/>
    <n v="31"/>
    <n v="57"/>
    <n v="1989"/>
    <n v="2"/>
    <s v="Male"/>
    <s v="35 Rose Boulevard"/>
    <n v="37.380000000000003"/>
    <n v="-121.9"/>
    <n v="37677"/>
    <n v="76820"/>
    <n v="159137"/>
    <n v="819"/>
    <n v="2"/>
    <d v="1905-07-14T00:00:00"/>
    <n v="11"/>
    <n v="18"/>
    <d v="2022-11-18T00:00:00"/>
    <x v="17"/>
  </r>
  <r>
    <n v="876"/>
    <n v="65"/>
    <n v="62"/>
    <n v="1954"/>
    <n v="5"/>
    <s v="Male"/>
    <s v="3216 Ninth Drive"/>
    <n v="37.68"/>
    <n v="-97.34"/>
    <n v="22638"/>
    <n v="49817"/>
    <n v="26928"/>
    <n v="600"/>
    <n v="2"/>
    <d v="1905-07-13T00:00:00"/>
    <n v="6"/>
    <n v="15"/>
    <d v="2021-06-15T00:00:00"/>
    <x v="11"/>
  </r>
  <r>
    <n v="1509"/>
    <n v="67"/>
    <n v="71"/>
    <n v="1952"/>
    <n v="8"/>
    <s v="Female"/>
    <s v="1429 Summit Drive"/>
    <n v="39.380000000000003"/>
    <n v="-76.55"/>
    <n v="23096"/>
    <n v="47087"/>
    <n v="92489"/>
    <n v="820"/>
    <n v="5"/>
    <d v="1905-07-13T00:00:00"/>
    <n v="4"/>
    <n v="16"/>
    <d v="2021-04-16T00:00:00"/>
    <x v="26"/>
  </r>
  <r>
    <n v="1422"/>
    <n v="66"/>
    <n v="66"/>
    <n v="1953"/>
    <n v="7"/>
    <s v="Female"/>
    <s v="330 Martin Luther King Lane"/>
    <n v="35.51"/>
    <n v="-78.73"/>
    <n v="18340"/>
    <n v="36052"/>
    <n v="6602"/>
    <n v="767"/>
    <n v="4"/>
    <d v="1905-07-15T00:00:00"/>
    <n v="8"/>
    <n v="17"/>
    <d v="2023-08-17T00:00:00"/>
    <x v="25"/>
  </r>
  <r>
    <n v="1400"/>
    <n v="29"/>
    <n v="71"/>
    <n v="1990"/>
    <n v="5"/>
    <s v="Male"/>
    <s v="4673 Washington Avenue"/>
    <n v="32.409999999999997"/>
    <n v="-87.03"/>
    <n v="12474"/>
    <n v="25434"/>
    <n v="0"/>
    <n v="698"/>
    <n v="2"/>
    <d v="1905-07-14T00:00:00"/>
    <n v="1"/>
    <n v="2"/>
    <d v="2022-01-02T00:00:00"/>
    <x v="32"/>
  </r>
  <r>
    <n v="492"/>
    <n v="41"/>
    <n v="70"/>
    <n v="1978"/>
    <n v="9"/>
    <s v="Male"/>
    <s v="2397 Madison Avenue"/>
    <n v="34.950000000000003"/>
    <n v="-82.12"/>
    <n v="18857"/>
    <n v="38450"/>
    <n v="51430"/>
    <n v="850"/>
    <n v="1"/>
    <d v="1905-07-14T00:00:00"/>
    <n v="11"/>
    <n v="24"/>
    <d v="2022-11-24T00:00:00"/>
    <x v="17"/>
  </r>
  <r>
    <n v="1516"/>
    <n v="38"/>
    <n v="67"/>
    <n v="1981"/>
    <n v="3"/>
    <s v="Male"/>
    <s v="909 Eighth Street"/>
    <n v="37.44"/>
    <n v="-121.87"/>
    <n v="33758"/>
    <n v="68827"/>
    <n v="35669"/>
    <n v="755"/>
    <n v="2"/>
    <d v="1905-07-15T00:00:00"/>
    <n v="7"/>
    <n v="22"/>
    <d v="2023-07-22T00:00:00"/>
    <x v="27"/>
  </r>
  <r>
    <n v="1649"/>
    <n v="64"/>
    <n v="63"/>
    <n v="1956"/>
    <n v="2"/>
    <s v="Male"/>
    <s v="8146 Third Avenue"/>
    <n v="29.79"/>
    <n v="-95.82"/>
    <n v="0"/>
    <n v="399"/>
    <n v="323"/>
    <n v="729"/>
    <n v="3"/>
    <d v="1905-07-13T00:00:00"/>
    <n v="5"/>
    <n v="27"/>
    <d v="2021-05-27T00:00:00"/>
    <x v="9"/>
  </r>
  <r>
    <n v="1573"/>
    <n v="71"/>
    <n v="56"/>
    <n v="1949"/>
    <n v="1"/>
    <s v="Male"/>
    <s v="793 Norfolk Avenue"/>
    <n v="29.18"/>
    <n v="-82.13"/>
    <n v="12992"/>
    <n v="17775"/>
    <n v="11520"/>
    <n v="746"/>
    <n v="1"/>
    <d v="1905-07-13T00:00:00"/>
    <n v="9"/>
    <n v="19"/>
    <d v="2021-09-19T00:00:00"/>
    <x v="16"/>
  </r>
  <r>
    <n v="583"/>
    <n v="64"/>
    <n v="67"/>
    <n v="1955"/>
    <n v="11"/>
    <s v="Male"/>
    <s v="28 West Lane"/>
    <n v="41.76"/>
    <n v="-88.29"/>
    <n v="14200"/>
    <n v="28954"/>
    <n v="41461"/>
    <n v="636"/>
    <n v="2"/>
    <d v="1905-07-14T00:00:00"/>
    <n v="4"/>
    <n v="1"/>
    <d v="2022-04-01T00:00:00"/>
    <x v="35"/>
  </r>
  <r>
    <n v="1811"/>
    <n v="83"/>
    <n v="67"/>
    <n v="1936"/>
    <n v="3"/>
    <s v="Male"/>
    <s v="308 Second Boulevard"/>
    <n v="37.340000000000003"/>
    <n v="-122.11"/>
    <n v="76725"/>
    <n v="82009"/>
    <n v="6229"/>
    <n v="764"/>
    <n v="8"/>
    <d v="1905-07-13T00:00:00"/>
    <n v="6"/>
    <n v="28"/>
    <d v="2021-06-28T00:00:00"/>
    <x v="11"/>
  </r>
  <r>
    <n v="1054"/>
    <n v="50"/>
    <n v="69"/>
    <n v="1970"/>
    <n v="2"/>
    <s v="Male"/>
    <s v="9190 Sussex Lane"/>
    <n v="45.47"/>
    <n v="-122.37"/>
    <n v="22599"/>
    <n v="46077"/>
    <n v="135862"/>
    <n v="639"/>
    <n v="3"/>
    <d v="1905-07-13T00:00:00"/>
    <n v="8"/>
    <n v="25"/>
    <d v="2021-08-25T00:00:00"/>
    <x v="23"/>
  </r>
  <r>
    <n v="1678"/>
    <n v="36"/>
    <n v="65"/>
    <n v="1983"/>
    <n v="3"/>
    <s v="Male"/>
    <s v="296 Pine Boulevard"/>
    <n v="41.7"/>
    <n v="-72.67"/>
    <n v="28557"/>
    <n v="58225"/>
    <n v="101148"/>
    <n v="685"/>
    <n v="3"/>
    <d v="1905-07-14T00:00:00"/>
    <n v="3"/>
    <n v="9"/>
    <d v="2022-03-09T00:00:00"/>
    <x v="10"/>
  </r>
  <r>
    <n v="333"/>
    <n v="20"/>
    <n v="64"/>
    <n v="2000"/>
    <n v="1"/>
    <s v="Female"/>
    <s v="6877 Jefferson Drive"/>
    <n v="39.450000000000003"/>
    <n v="-74.72"/>
    <n v="23298"/>
    <n v="47504"/>
    <n v="65156"/>
    <n v="706"/>
    <n v="1"/>
    <d v="1905-07-14T00:00:00"/>
    <n v="6"/>
    <n v="3"/>
    <d v="2022-06-03T00:00:00"/>
    <x v="2"/>
  </r>
  <r>
    <n v="1412"/>
    <n v="58"/>
    <n v="67"/>
    <n v="1961"/>
    <n v="6"/>
    <s v="Female"/>
    <s v="91 Jefferson Drive"/>
    <n v="36.97"/>
    <n v="-86.44"/>
    <n v="26567"/>
    <n v="54166"/>
    <n v="0"/>
    <n v="707"/>
    <n v="5"/>
    <d v="1905-07-14T00:00:00"/>
    <n v="1"/>
    <n v="13"/>
    <d v="2022-01-13T00:00:00"/>
    <x v="32"/>
  </r>
  <r>
    <n v="177"/>
    <n v="54"/>
    <n v="66"/>
    <n v="1965"/>
    <n v="12"/>
    <s v="Female"/>
    <s v="294 Bayview Lane"/>
    <n v="35.1"/>
    <n v="-90"/>
    <n v="28570"/>
    <n v="58248"/>
    <n v="107130"/>
    <n v="728"/>
    <n v="4"/>
    <d v="1905-07-14T00:00:00"/>
    <n v="3"/>
    <n v="17"/>
    <d v="2022-03-17T00:00:00"/>
    <x v="10"/>
  </r>
  <r>
    <n v="390"/>
    <n v="30"/>
    <n v="70"/>
    <n v="1989"/>
    <n v="4"/>
    <s v="Male"/>
    <s v="4328 Forest Boulevard"/>
    <n v="26.14"/>
    <n v="-80.13"/>
    <n v="45143"/>
    <n v="92046"/>
    <n v="6658"/>
    <n v="681"/>
    <n v="2"/>
    <d v="1905-07-14T00:00:00"/>
    <n v="8"/>
    <n v="8"/>
    <d v="2022-08-08T00:00:00"/>
    <x v="4"/>
  </r>
  <r>
    <n v="1577"/>
    <n v="53"/>
    <n v="66"/>
    <n v="1966"/>
    <n v="12"/>
    <s v="Male"/>
    <s v="153 Wessex Drive"/>
    <n v="27.33"/>
    <n v="-82.54"/>
    <n v="19983"/>
    <n v="40745"/>
    <n v="18371"/>
    <n v="718"/>
    <n v="4"/>
    <d v="1905-07-13T00:00:00"/>
    <n v="10"/>
    <n v="17"/>
    <d v="2021-10-17T00:00:00"/>
    <x v="24"/>
  </r>
  <r>
    <n v="1609"/>
    <n v="71"/>
    <n v="68"/>
    <n v="1948"/>
    <n v="7"/>
    <s v="Female"/>
    <s v="9854 Park Lane"/>
    <n v="38.78"/>
    <n v="-77.27"/>
    <n v="35563"/>
    <n v="87659"/>
    <n v="0"/>
    <n v="779"/>
    <n v="4"/>
    <d v="1905-07-15T00:00:00"/>
    <n v="7"/>
    <n v="26"/>
    <d v="2023-07-26T00:00:00"/>
    <x v="27"/>
  </r>
  <r>
    <n v="1762"/>
    <n v="29"/>
    <n v="64"/>
    <n v="1990"/>
    <n v="5"/>
    <s v="Male"/>
    <s v="5537 Forest Lane"/>
    <n v="38.549999999999997"/>
    <n v="-121.49"/>
    <n v="31184"/>
    <n v="63583"/>
    <n v="200435"/>
    <n v="635"/>
    <n v="1"/>
    <d v="1905-07-15T00:00:00"/>
    <n v="3"/>
    <n v="10"/>
    <d v="2023-03-10T00:00:00"/>
    <x v="8"/>
  </r>
  <r>
    <n v="917"/>
    <n v="58"/>
    <n v="66"/>
    <n v="1962"/>
    <n v="1"/>
    <s v="Male"/>
    <s v="735 Forest Avenue"/>
    <n v="34.07"/>
    <n v="-118.14"/>
    <n v="20059"/>
    <n v="40900"/>
    <n v="64420"/>
    <n v="678"/>
    <n v="3"/>
    <d v="1905-07-13T00:00:00"/>
    <n v="11"/>
    <n v="9"/>
    <d v="2021-11-09T00:00:00"/>
    <x v="29"/>
  </r>
  <r>
    <n v="1717"/>
    <n v="67"/>
    <n v="67"/>
    <n v="1952"/>
    <n v="7"/>
    <s v="Female"/>
    <s v="728 Sixth Avenue"/>
    <n v="43.06"/>
    <n v="-78.27"/>
    <n v="17665"/>
    <n v="43070"/>
    <n v="14135"/>
    <n v="726"/>
    <n v="4"/>
    <d v="1905-07-15T00:00:00"/>
    <n v="11"/>
    <n v="15"/>
    <d v="2023-11-15T00:00:00"/>
    <x v="21"/>
  </r>
  <r>
    <n v="1355"/>
    <n v="54"/>
    <n v="67"/>
    <n v="1966"/>
    <n v="1"/>
    <s v="Male"/>
    <s v="41 Grant Drive"/>
    <n v="32.35"/>
    <n v="-86.28"/>
    <n v="11703"/>
    <n v="23863"/>
    <n v="83430"/>
    <n v="536"/>
    <n v="2"/>
    <d v="1905-07-13T00:00:00"/>
    <n v="7"/>
    <n v="2"/>
    <d v="2021-07-02T00:00:00"/>
    <x v="14"/>
  </r>
  <r>
    <n v="1668"/>
    <n v="92"/>
    <n v="67"/>
    <n v="1927"/>
    <n v="6"/>
    <s v="Male"/>
    <s v="619 North Avenue"/>
    <n v="42.91"/>
    <n v="-71.12"/>
    <n v="26541"/>
    <n v="56099"/>
    <n v="933"/>
    <n v="751"/>
    <n v="6"/>
    <d v="1905-07-13T00:00:00"/>
    <n v="5"/>
    <n v="25"/>
    <d v="2021-05-25T00:00:00"/>
    <x v="9"/>
  </r>
  <r>
    <n v="1293"/>
    <n v="32"/>
    <n v="65"/>
    <n v="1988"/>
    <n v="1"/>
    <s v="Female"/>
    <s v="219 Federal Street"/>
    <n v="29.45"/>
    <n v="-95.06"/>
    <n v="24217"/>
    <n v="49374"/>
    <n v="108192"/>
    <n v="706"/>
    <n v="2"/>
    <d v="1905-07-13T00:00:00"/>
    <n v="6"/>
    <n v="1"/>
    <d v="2021-06-01T00:00:00"/>
    <x v="11"/>
  </r>
  <r>
    <n v="1597"/>
    <n v="20"/>
    <n v="66"/>
    <n v="1999"/>
    <n v="7"/>
    <s v="Male"/>
    <s v="3404 Main Lane"/>
    <n v="40.71"/>
    <n v="-80.099999999999994"/>
    <n v="35188"/>
    <n v="71750"/>
    <n v="117124"/>
    <n v="697"/>
    <n v="3"/>
    <d v="1905-07-14T00:00:00"/>
    <n v="1"/>
    <n v="23"/>
    <d v="2022-01-23T00:00:00"/>
    <x v="32"/>
  </r>
  <r>
    <n v="202"/>
    <n v="20"/>
    <n v="66"/>
    <n v="1999"/>
    <n v="7"/>
    <s v="Female"/>
    <s v="75 Third Avenue"/>
    <n v="39.33"/>
    <n v="-84.4"/>
    <n v="31920"/>
    <n v="65082"/>
    <n v="88347"/>
    <n v="850"/>
    <n v="1"/>
    <d v="1905-07-14T00:00:00"/>
    <n v="10"/>
    <n v="15"/>
    <d v="2022-10-15T00:00:00"/>
    <x v="15"/>
  </r>
  <r>
    <n v="493"/>
    <n v="18"/>
    <n v="65"/>
    <n v="2002"/>
    <n v="1"/>
    <s v="Male"/>
    <s v="33 Lafayette Lane"/>
    <n v="32.76"/>
    <n v="-96.59"/>
    <n v="14245"/>
    <n v="29047"/>
    <n v="36835"/>
    <n v="786"/>
    <n v="1"/>
    <d v="1905-07-14T00:00:00"/>
    <n v="12"/>
    <n v="2"/>
    <d v="2022-12-02T00:00:00"/>
    <x v="33"/>
  </r>
  <r>
    <n v="361"/>
    <n v="43"/>
    <n v="68"/>
    <n v="1976"/>
    <n v="6"/>
    <s v="Male"/>
    <s v="125 Plum Drive"/>
    <n v="33.909999999999997"/>
    <n v="-118.34"/>
    <n v="19153"/>
    <n v="39052"/>
    <n v="65861"/>
    <n v="804"/>
    <n v="4"/>
    <d v="1905-07-14T00:00:00"/>
    <n v="7"/>
    <n v="20"/>
    <d v="2022-07-20T00:00:00"/>
    <x v="19"/>
  </r>
  <r>
    <n v="1659"/>
    <n v="94"/>
    <n v="65"/>
    <n v="1926"/>
    <n v="1"/>
    <s v="Female"/>
    <s v="4570 Valley Stream Lane"/>
    <n v="42.26"/>
    <n v="-88.13"/>
    <n v="28147"/>
    <n v="40787"/>
    <n v="1574"/>
    <n v="782"/>
    <n v="6"/>
    <d v="1905-07-15T00:00:00"/>
    <n v="8"/>
    <n v="10"/>
    <d v="2023-08-10T00:00:00"/>
    <x v="25"/>
  </r>
  <r>
    <n v="289"/>
    <n v="22"/>
    <n v="64"/>
    <n v="1997"/>
    <n v="12"/>
    <s v="Female"/>
    <s v="109 El Camino Avenue"/>
    <n v="29.76"/>
    <n v="-95.38"/>
    <n v="11219"/>
    <n v="22876"/>
    <n v="36157"/>
    <n v="685"/>
    <n v="2"/>
    <d v="1905-07-14T00:00:00"/>
    <n v="11"/>
    <n v="4"/>
    <d v="2022-11-04T00:00:00"/>
    <x v="17"/>
  </r>
  <r>
    <n v="737"/>
    <n v="61"/>
    <n v="60"/>
    <n v="1958"/>
    <n v="3"/>
    <s v="Female"/>
    <s v="8301 Tenth Drive"/>
    <n v="42.33"/>
    <n v="-122.79"/>
    <n v="18961"/>
    <n v="30359"/>
    <n v="16552"/>
    <n v="758"/>
    <n v="2"/>
    <d v="1905-07-13T00:00:00"/>
    <n v="9"/>
    <n v="8"/>
    <d v="2021-09-08T00:00:00"/>
    <x v="16"/>
  </r>
  <r>
    <n v="1733"/>
    <n v="47"/>
    <n v="66"/>
    <n v="1972"/>
    <n v="6"/>
    <s v="Female"/>
    <s v="6613 Hill Drive"/>
    <n v="36.729999999999997"/>
    <n v="-84.16"/>
    <n v="12814"/>
    <n v="26130"/>
    <n v="54290"/>
    <n v="498"/>
    <n v="1"/>
    <d v="1905-07-15T00:00:00"/>
    <n v="3"/>
    <n v="12"/>
    <d v="2023-03-12T00:00:00"/>
    <x v="8"/>
  </r>
  <r>
    <n v="278"/>
    <n v="59"/>
    <n v="66"/>
    <n v="1960"/>
    <n v="9"/>
    <s v="Male"/>
    <s v="910 Eighth Drive"/>
    <n v="29.76"/>
    <n v="-95.38"/>
    <n v="95039"/>
    <n v="193768"/>
    <n v="150896"/>
    <n v="686"/>
    <n v="5"/>
    <d v="1905-07-13T00:00:00"/>
    <n v="1"/>
    <n v="16"/>
    <d v="2021-01-16T00:00:00"/>
    <x v="6"/>
  </r>
  <r>
    <n v="618"/>
    <n v="32"/>
    <n v="67"/>
    <n v="1987"/>
    <n v="8"/>
    <s v="Male"/>
    <s v="3525 Second Lane"/>
    <n v="33.92"/>
    <n v="-118.2"/>
    <n v="13632"/>
    <n v="27795"/>
    <n v="72318"/>
    <n v="701"/>
    <n v="4"/>
    <d v="1905-07-15T00:00:00"/>
    <n v="8"/>
    <n v="6"/>
    <d v="2023-08-06T00:00:00"/>
    <x v="25"/>
  </r>
  <r>
    <n v="753"/>
    <n v="53"/>
    <n v="66"/>
    <n v="1967"/>
    <n v="2"/>
    <s v="Female"/>
    <s v="919 Oak Boulevard"/>
    <n v="33.24"/>
    <n v="-87.59"/>
    <n v="15540"/>
    <n v="31688"/>
    <n v="66776"/>
    <n v="605"/>
    <n v="3"/>
    <d v="1905-07-15T00:00:00"/>
    <n v="6"/>
    <n v="26"/>
    <d v="2023-06-26T00:00:00"/>
    <x v="18"/>
  </r>
  <r>
    <n v="489"/>
    <n v="36"/>
    <n v="66"/>
    <n v="1983"/>
    <n v="8"/>
    <s v="Male"/>
    <s v="430 Grant Boulevard"/>
    <n v="40.869999999999997"/>
    <n v="-97.59"/>
    <n v="18024"/>
    <n v="36753"/>
    <n v="33657"/>
    <n v="684"/>
    <n v="4"/>
    <d v="1905-07-13T00:00:00"/>
    <n v="6"/>
    <n v="16"/>
    <d v="2021-06-16T00:00:00"/>
    <x v="11"/>
  </r>
  <r>
    <n v="90"/>
    <n v="63"/>
    <n v="62"/>
    <n v="1956"/>
    <n v="8"/>
    <s v="Male"/>
    <s v="9 Mill Drive"/>
    <n v="28.37"/>
    <n v="-80.75"/>
    <n v="19018"/>
    <n v="12796"/>
    <n v="22192"/>
    <n v="644"/>
    <n v="3"/>
    <d v="1905-07-14T00:00:00"/>
    <n v="3"/>
    <n v="12"/>
    <d v="2022-03-12T00:00:00"/>
    <x v="10"/>
  </r>
  <r>
    <n v="1264"/>
    <n v="32"/>
    <n v="65"/>
    <n v="1987"/>
    <n v="8"/>
    <s v="Female"/>
    <s v="635 East Drive"/>
    <n v="36.799999999999997"/>
    <n v="-97.29"/>
    <n v="15077"/>
    <n v="30737"/>
    <n v="35858"/>
    <n v="815"/>
    <n v="2"/>
    <d v="1905-07-15T00:00:00"/>
    <n v="12"/>
    <n v="19"/>
    <d v="2023-12-19T00:00:00"/>
    <x v="1"/>
  </r>
  <r>
    <n v="18"/>
    <n v="30"/>
    <n v="62"/>
    <n v="1989"/>
    <n v="12"/>
    <s v="Male"/>
    <s v="9207 Madison Boulevard"/>
    <n v="39.17"/>
    <n v="-77.260000000000005"/>
    <n v="31555"/>
    <n v="64340"/>
    <n v="94513"/>
    <n v="637"/>
    <n v="1"/>
    <d v="1905-07-13T00:00:00"/>
    <n v="6"/>
    <n v="2"/>
    <d v="2021-06-02T00:00:00"/>
    <x v="11"/>
  </r>
  <r>
    <n v="376"/>
    <n v="50"/>
    <n v="74"/>
    <n v="1969"/>
    <n v="4"/>
    <s v="Female"/>
    <s v="818 12th Lane"/>
    <n v="39.799999999999997"/>
    <n v="-74.62"/>
    <n v="28433"/>
    <n v="57975"/>
    <n v="34570"/>
    <n v="773"/>
    <n v="4"/>
    <d v="1905-07-15T00:00:00"/>
    <n v="4"/>
    <n v="23"/>
    <d v="2023-04-23T00:00:00"/>
    <x v="0"/>
  </r>
  <r>
    <n v="579"/>
    <n v="30"/>
    <n v="67"/>
    <n v="1989"/>
    <n v="7"/>
    <s v="Male"/>
    <s v="774 Park Lane"/>
    <n v="44.02"/>
    <n v="-88.16"/>
    <n v="19382"/>
    <n v="39520"/>
    <n v="53896"/>
    <n v="772"/>
    <n v="1"/>
    <d v="1905-07-15T00:00:00"/>
    <n v="7"/>
    <n v="9"/>
    <d v="2023-07-09T00:00:00"/>
    <x v="27"/>
  </r>
  <r>
    <n v="218"/>
    <n v="59"/>
    <n v="68"/>
    <n v="1960"/>
    <n v="3"/>
    <s v="Female"/>
    <s v="5238 Park Street"/>
    <n v="40.76"/>
    <n v="-74.03"/>
    <n v="16770"/>
    <n v="34190"/>
    <n v="39242"/>
    <n v="810"/>
    <n v="7"/>
    <d v="1905-07-14T00:00:00"/>
    <n v="11"/>
    <n v="24"/>
    <d v="2022-11-24T00:00:00"/>
    <x v="17"/>
  </r>
  <r>
    <n v="1320"/>
    <n v="28"/>
    <n v="64"/>
    <n v="1991"/>
    <n v="10"/>
    <s v="Female"/>
    <s v="5225 Bayview Street"/>
    <n v="34.020000000000003"/>
    <n v="-118.28"/>
    <n v="13002"/>
    <n v="26513"/>
    <n v="32620"/>
    <n v="604"/>
    <n v="1"/>
    <d v="1905-07-13T00:00:00"/>
    <n v="1"/>
    <n v="3"/>
    <d v="2021-01-03T00:00:00"/>
    <x v="6"/>
  </r>
  <r>
    <n v="42"/>
    <n v="78"/>
    <n v="66"/>
    <n v="1941"/>
    <n v="11"/>
    <s v="Female"/>
    <s v="3863 Pine Street"/>
    <n v="30.84"/>
    <n v="-83.27"/>
    <n v="12672"/>
    <n v="8526"/>
    <n v="3723"/>
    <n v="684"/>
    <n v="3"/>
    <d v="1905-07-15T00:00:00"/>
    <n v="1"/>
    <n v="13"/>
    <d v="2023-01-13T00:00:00"/>
    <x v="28"/>
  </r>
  <r>
    <n v="1170"/>
    <n v="40"/>
    <n v="63"/>
    <n v="1980"/>
    <n v="2"/>
    <s v="Female"/>
    <s v="5191 Grant Drive"/>
    <n v="35.4"/>
    <n v="-80.430000000000007"/>
    <n v="20041"/>
    <n v="40867"/>
    <n v="50449"/>
    <n v="694"/>
    <n v="2"/>
    <d v="1905-07-15T00:00:00"/>
    <n v="11"/>
    <n v="24"/>
    <d v="2023-11-24T00:00:00"/>
    <x v="21"/>
  </r>
  <r>
    <n v="1531"/>
    <n v="34"/>
    <n v="62"/>
    <n v="1985"/>
    <n v="10"/>
    <s v="Male"/>
    <s v="801 River Street"/>
    <n v="34.47"/>
    <n v="-85.34"/>
    <n v="14514"/>
    <n v="29594"/>
    <n v="47766"/>
    <n v="792"/>
    <n v="1"/>
    <d v="1905-07-13T00:00:00"/>
    <n v="2"/>
    <n v="7"/>
    <d v="2021-02-07T00:00:00"/>
    <x v="7"/>
  </r>
  <r>
    <n v="1275"/>
    <n v="35"/>
    <n v="65"/>
    <n v="1984"/>
    <n v="3"/>
    <s v="Female"/>
    <s v="1496 Rose Street"/>
    <n v="34.04"/>
    <n v="-118.29"/>
    <n v="11395"/>
    <n v="23238"/>
    <n v="31661"/>
    <n v="611"/>
    <n v="2"/>
    <d v="1905-07-14T00:00:00"/>
    <n v="4"/>
    <n v="27"/>
    <d v="2022-04-27T00:00:00"/>
    <x v="35"/>
  </r>
  <r>
    <n v="26"/>
    <n v="49"/>
    <n v="68"/>
    <n v="1970"/>
    <n v="12"/>
    <s v="Female"/>
    <s v="9639 Third Boulevard"/>
    <n v="40.68"/>
    <n v="-80.27"/>
    <n v="20142"/>
    <n v="41071"/>
    <n v="124139"/>
    <n v="685"/>
    <n v="1"/>
    <d v="1905-07-15T00:00:00"/>
    <n v="9"/>
    <n v="20"/>
    <d v="2023-09-20T00:00:00"/>
    <x v="20"/>
  </r>
  <r>
    <n v="1937"/>
    <n v="65"/>
    <n v="62"/>
    <n v="1955"/>
    <n v="2"/>
    <s v="Female"/>
    <s v="230 Plum Avenue"/>
    <n v="38.78"/>
    <n v="-90.7"/>
    <n v="25350"/>
    <n v="17056"/>
    <n v="29112"/>
    <n v="667"/>
    <n v="5"/>
    <d v="1905-07-13T00:00:00"/>
    <n v="8"/>
    <n v="24"/>
    <d v="2021-08-24T00:00:00"/>
    <x v="23"/>
  </r>
  <r>
    <n v="1177"/>
    <n v="36"/>
    <n v="66"/>
    <n v="1983"/>
    <n v="3"/>
    <s v="Female"/>
    <s v="1644 Park Avenue"/>
    <n v="39.67"/>
    <n v="-75.75"/>
    <n v="31719"/>
    <n v="64672"/>
    <n v="56485"/>
    <n v="695"/>
    <n v="4"/>
    <d v="1905-07-14T00:00:00"/>
    <n v="5"/>
    <n v="15"/>
    <d v="2022-05-15T00:00:00"/>
    <x v="3"/>
  </r>
  <r>
    <n v="1032"/>
    <n v="62"/>
    <n v="60"/>
    <n v="1957"/>
    <n v="6"/>
    <s v="Female"/>
    <s v="171 Catherine Lane"/>
    <n v="36.81"/>
    <n v="-119.71"/>
    <n v="17301"/>
    <n v="26975"/>
    <n v="17212"/>
    <n v="673"/>
    <n v="2"/>
    <d v="1905-07-15T00:00:00"/>
    <n v="5"/>
    <n v="15"/>
    <d v="2023-05-15T00:00:00"/>
    <x v="22"/>
  </r>
  <r>
    <n v="397"/>
    <n v="30"/>
    <n v="65"/>
    <n v="1989"/>
    <n v="4"/>
    <s v="Female"/>
    <s v="2328 Little Creek Avenue"/>
    <n v="39.950000000000003"/>
    <n v="-75.16"/>
    <n v="10016"/>
    <n v="20424"/>
    <n v="14743"/>
    <n v="770"/>
    <n v="3"/>
    <d v="1905-07-13T00:00:00"/>
    <n v="1"/>
    <n v="21"/>
    <d v="2021-01-21T00:00:00"/>
    <x v="6"/>
  </r>
  <r>
    <n v="566"/>
    <n v="60"/>
    <n v="67"/>
    <n v="1959"/>
    <n v="10"/>
    <s v="Female"/>
    <s v="8179 Valley Stream Drive"/>
    <n v="42.79"/>
    <n v="-83.62"/>
    <n v="22680"/>
    <n v="46244"/>
    <n v="108449"/>
    <n v="814"/>
    <n v="5"/>
    <d v="1905-07-13T00:00:00"/>
    <n v="9"/>
    <n v="21"/>
    <d v="2021-09-21T00:00:00"/>
    <x v="16"/>
  </r>
  <r>
    <n v="1581"/>
    <n v="38"/>
    <n v="65"/>
    <n v="1981"/>
    <n v="11"/>
    <s v="Female"/>
    <s v="9324 Catherine Street"/>
    <n v="38.42"/>
    <n v="-90.36"/>
    <n v="21744"/>
    <n v="44334"/>
    <n v="55173"/>
    <n v="684"/>
    <n v="5"/>
    <d v="1905-07-14T00:00:00"/>
    <n v="9"/>
    <n v="15"/>
    <d v="2022-09-15T00:00:00"/>
    <x v="34"/>
  </r>
  <r>
    <n v="1332"/>
    <n v="63"/>
    <n v="68"/>
    <n v="1956"/>
    <n v="6"/>
    <s v="Male"/>
    <s v="547 West Drive"/>
    <n v="41"/>
    <n v="-73.66"/>
    <n v="35269"/>
    <n v="71909"/>
    <n v="44190"/>
    <n v="712"/>
    <n v="3"/>
    <d v="1905-07-14T00:00:00"/>
    <n v="11"/>
    <n v="13"/>
    <d v="2022-11-13T00:00:00"/>
    <x v="17"/>
  </r>
  <r>
    <n v="1648"/>
    <n v="66"/>
    <n v="69"/>
    <n v="1953"/>
    <n v="5"/>
    <s v="Female"/>
    <s v="211 Valley Street"/>
    <n v="40.76"/>
    <n v="-74.59"/>
    <n v="91180"/>
    <n v="185909"/>
    <n v="461854"/>
    <n v="621"/>
    <n v="5"/>
    <d v="1905-07-14T00:00:00"/>
    <n v="7"/>
    <n v="5"/>
    <d v="2022-07-05T00:00:00"/>
    <x v="19"/>
  </r>
  <r>
    <n v="17"/>
    <n v="76"/>
    <n v="65"/>
    <n v="1943"/>
    <n v="7"/>
    <s v="Male"/>
    <s v="2012 Forest Avenue"/>
    <n v="35.729999999999997"/>
    <n v="-81.319999999999993"/>
    <n v="17850"/>
    <n v="21867"/>
    <n v="21103"/>
    <n v="759"/>
    <n v="2"/>
    <d v="1905-07-14T00:00:00"/>
    <n v="6"/>
    <n v="24"/>
    <d v="2022-06-24T00:00:00"/>
    <x v="2"/>
  </r>
  <r>
    <n v="349"/>
    <n v="40"/>
    <n v="61"/>
    <n v="1979"/>
    <n v="12"/>
    <s v="Female"/>
    <s v="1943 Birch Street"/>
    <n v="40.840000000000003"/>
    <n v="-81.63"/>
    <n v="21201"/>
    <n v="43229"/>
    <n v="96831"/>
    <n v="685"/>
    <n v="2"/>
    <d v="1905-07-14T00:00:00"/>
    <n v="4"/>
    <n v="2"/>
    <d v="2022-04-02T00:00:00"/>
    <x v="35"/>
  </r>
  <r>
    <n v="1200"/>
    <n v="64"/>
    <n v="64"/>
    <n v="1956"/>
    <n v="2"/>
    <s v="Male"/>
    <s v="106 Littlewood Drive"/>
    <n v="29.76"/>
    <n v="-95.38"/>
    <n v="15401"/>
    <n v="24420"/>
    <n v="14460"/>
    <n v="685"/>
    <n v="1"/>
    <d v="1905-07-14T00:00:00"/>
    <n v="9"/>
    <n v="16"/>
    <d v="2022-09-16T00:00:00"/>
    <x v="34"/>
  </r>
  <r>
    <n v="228"/>
    <n v="54"/>
    <n v="66"/>
    <n v="1966"/>
    <n v="1"/>
    <s v="Female"/>
    <s v="2206 South Drive"/>
    <n v="28.55"/>
    <n v="-82.39"/>
    <n v="15524"/>
    <n v="31655"/>
    <n v="46405"/>
    <n v="623"/>
    <n v="1"/>
    <d v="1905-07-15T00:00:00"/>
    <n v="1"/>
    <n v="27"/>
    <d v="2023-01-27T00:00:00"/>
    <x v="28"/>
  </r>
  <r>
    <n v="484"/>
    <n v="84"/>
    <n v="64"/>
    <n v="1936"/>
    <n v="1"/>
    <s v="Female"/>
    <s v="4819 Martin Luther King Drive"/>
    <n v="42.7"/>
    <n v="-71.11"/>
    <n v="41665"/>
    <n v="66745"/>
    <n v="682"/>
    <n v="718"/>
    <n v="3"/>
    <d v="1905-07-15T00:00:00"/>
    <n v="1"/>
    <n v="27"/>
    <d v="2023-01-27T00:00:00"/>
    <x v="28"/>
  </r>
  <r>
    <n v="1099"/>
    <n v="22"/>
    <n v="65"/>
    <n v="1997"/>
    <n v="4"/>
    <s v="Male"/>
    <s v="4932 South Boulevard"/>
    <n v="46.86"/>
    <n v="-96.75"/>
    <n v="20214"/>
    <n v="41214"/>
    <n v="130538"/>
    <n v="763"/>
    <n v="1"/>
    <d v="1905-07-15T00:00:00"/>
    <n v="10"/>
    <n v="15"/>
    <d v="2023-10-15T00:00:00"/>
    <x v="5"/>
  </r>
  <r>
    <n v="1480"/>
    <n v="49"/>
    <n v="64"/>
    <n v="1970"/>
    <n v="6"/>
    <s v="Male"/>
    <s v="5642 Bayview Avenue"/>
    <n v="35.11"/>
    <n v="-106.62"/>
    <n v="24403"/>
    <n v="49756"/>
    <n v="70744"/>
    <n v="705"/>
    <n v="1"/>
    <d v="1905-07-15T00:00:00"/>
    <n v="12"/>
    <n v="2"/>
    <d v="2023-12-02T00:00:00"/>
    <x v="1"/>
  </r>
  <r>
    <n v="1449"/>
    <n v="66"/>
    <n v="63"/>
    <n v="1953"/>
    <n v="6"/>
    <s v="Male"/>
    <s v="5807 Lincoln Street"/>
    <n v="32.61"/>
    <n v="-83.63"/>
    <n v="15334"/>
    <n v="28104"/>
    <n v="12054"/>
    <n v="751"/>
    <n v="3"/>
    <d v="1905-07-15T00:00:00"/>
    <n v="11"/>
    <n v="16"/>
    <d v="2023-11-16T00:00:00"/>
    <x v="21"/>
  </r>
  <r>
    <n v="1417"/>
    <n v="54"/>
    <n v="68"/>
    <n v="1965"/>
    <n v="3"/>
    <s v="Female"/>
    <s v="336 Catherine Lane"/>
    <n v="42.63"/>
    <n v="-83.61"/>
    <n v="25838"/>
    <n v="52680"/>
    <n v="87082"/>
    <n v="835"/>
    <n v="5"/>
    <d v="1905-07-15T00:00:00"/>
    <n v="2"/>
    <n v="28"/>
    <d v="2023-02-28T00:00:00"/>
    <x v="13"/>
  </r>
  <r>
    <n v="267"/>
    <n v="61"/>
    <n v="66"/>
    <n v="1958"/>
    <n v="3"/>
    <s v="Female"/>
    <s v="7360 Lexington Drive"/>
    <n v="37.96"/>
    <n v="-83.82"/>
    <n v="13602"/>
    <n v="27733"/>
    <n v="21785"/>
    <n v="765"/>
    <n v="3"/>
    <d v="1905-07-14T00:00:00"/>
    <n v="12"/>
    <n v="1"/>
    <d v="2022-12-01T00:00:00"/>
    <x v="33"/>
  </r>
  <r>
    <n v="373"/>
    <n v="61"/>
    <n v="63"/>
    <n v="1959"/>
    <n v="2"/>
    <s v="Male"/>
    <s v="3270 Grant Avenue"/>
    <n v="40.590000000000003"/>
    <n v="-84.95"/>
    <n v="10493"/>
    <n v="21397"/>
    <n v="54771"/>
    <n v="812"/>
    <n v="4"/>
    <d v="1905-07-15T00:00:00"/>
    <n v="5"/>
    <n v="23"/>
    <d v="2023-05-23T00:00:00"/>
    <x v="22"/>
  </r>
  <r>
    <n v="1772"/>
    <n v="47"/>
    <n v="70"/>
    <n v="1972"/>
    <n v="10"/>
    <s v="Male"/>
    <s v="9070 West Street"/>
    <n v="34.090000000000003"/>
    <n v="-117.58"/>
    <n v="24603"/>
    <n v="50163"/>
    <n v="97188"/>
    <n v="761"/>
    <n v="4"/>
    <d v="1905-07-13T00:00:00"/>
    <n v="8"/>
    <n v="21"/>
    <d v="2021-08-21T00:00:00"/>
    <x v="23"/>
  </r>
  <r>
    <n v="1418"/>
    <n v="25"/>
    <n v="69"/>
    <n v="1994"/>
    <n v="5"/>
    <s v="Female"/>
    <s v="309 River Avenue"/>
    <n v="44.13"/>
    <n v="-89.52"/>
    <n v="13210"/>
    <n v="26939"/>
    <n v="69587"/>
    <n v="752"/>
    <n v="1"/>
    <d v="1905-07-13T00:00:00"/>
    <n v="3"/>
    <n v="23"/>
    <d v="2021-03-23T00:00:00"/>
    <x v="31"/>
  </r>
  <r>
    <n v="1774"/>
    <n v="52"/>
    <n v="69"/>
    <n v="1967"/>
    <n v="10"/>
    <s v="Male"/>
    <s v="653 Mill Street"/>
    <n v="44.96"/>
    <n v="-93.26"/>
    <n v="20662"/>
    <n v="42129"/>
    <n v="101742"/>
    <n v="758"/>
    <n v="4"/>
    <d v="1905-07-15T00:00:00"/>
    <n v="6"/>
    <n v="9"/>
    <d v="2023-06-09T00:00:00"/>
    <x v="18"/>
  </r>
  <r>
    <n v="964"/>
    <n v="48"/>
    <n v="66"/>
    <n v="1971"/>
    <n v="12"/>
    <s v="Female"/>
    <s v="33 North Avenue"/>
    <n v="40.840000000000003"/>
    <n v="-73.989999999999995"/>
    <n v="22278"/>
    <n v="45422"/>
    <n v="83940"/>
    <n v="689"/>
    <n v="4"/>
    <d v="1905-07-13T00:00:00"/>
    <n v="7"/>
    <n v="23"/>
    <d v="2021-07-23T00:00:00"/>
    <x v="14"/>
  </r>
  <r>
    <n v="72"/>
    <n v="37"/>
    <n v="66"/>
    <n v="1982"/>
    <n v="12"/>
    <s v="Male"/>
    <s v="550 Forest Street"/>
    <n v="46.51"/>
    <n v="-112.12"/>
    <n v="20305"/>
    <n v="41401"/>
    <n v="71180"/>
    <n v="580"/>
    <n v="1"/>
    <d v="1905-07-13T00:00:00"/>
    <n v="3"/>
    <n v="8"/>
    <d v="2021-03-08T00:00:00"/>
    <x v="31"/>
  </r>
  <r>
    <n v="6"/>
    <n v="19"/>
    <n v="63"/>
    <n v="2000"/>
    <n v="6"/>
    <s v="Female"/>
    <s v="534 Second Lane"/>
    <n v="32.880000000000003"/>
    <n v="-117.13"/>
    <n v="27394"/>
    <n v="55854"/>
    <n v="111042"/>
    <n v="782"/>
    <n v="1"/>
    <d v="1905-07-15T00:00:00"/>
    <n v="3"/>
    <n v="27"/>
    <d v="2023-03-27T00:00:00"/>
    <x v="8"/>
  </r>
  <r>
    <n v="1527"/>
    <n v="66"/>
    <n v="67"/>
    <n v="1953"/>
    <n v="11"/>
    <s v="Female"/>
    <s v="1426 Fifth Avenue"/>
    <n v="43.32"/>
    <n v="-71.180000000000007"/>
    <n v="24779"/>
    <n v="50523"/>
    <n v="98763"/>
    <n v="578"/>
    <n v="1"/>
    <d v="1905-07-15T00:00:00"/>
    <n v="1"/>
    <n v="12"/>
    <d v="2023-01-12T00:00:00"/>
    <x v="28"/>
  </r>
  <r>
    <n v="1433"/>
    <n v="73"/>
    <n v="67"/>
    <n v="1946"/>
    <n v="3"/>
    <s v="Male"/>
    <s v="2834 West Street"/>
    <n v="30.68"/>
    <n v="-88.04"/>
    <n v="25381"/>
    <n v="48060"/>
    <n v="17440"/>
    <n v="581"/>
    <n v="3"/>
    <d v="1905-07-15T00:00:00"/>
    <n v="5"/>
    <n v="11"/>
    <d v="2023-05-11T00:00:00"/>
    <x v="22"/>
  </r>
  <r>
    <n v="1785"/>
    <n v="40"/>
    <n v="64"/>
    <n v="1979"/>
    <n v="10"/>
    <s v="Male"/>
    <s v="344 11th Street"/>
    <n v="25.92"/>
    <n v="-97.48"/>
    <n v="12684"/>
    <n v="25861"/>
    <n v="42050"/>
    <n v="607"/>
    <n v="3"/>
    <d v="1905-07-14T00:00:00"/>
    <n v="10"/>
    <n v="18"/>
    <d v="2022-10-18T00:00:00"/>
    <x v="15"/>
  </r>
  <r>
    <n v="1476"/>
    <n v="29"/>
    <n v="66"/>
    <n v="1990"/>
    <n v="3"/>
    <s v="Female"/>
    <s v="685 Jefferson Avenue"/>
    <n v="40.71"/>
    <n v="-74.06"/>
    <n v="21916"/>
    <n v="44688"/>
    <n v="88092"/>
    <n v="716"/>
    <n v="3"/>
    <d v="1905-07-13T00:00:00"/>
    <n v="3"/>
    <n v="10"/>
    <d v="2021-03-10T00:00:00"/>
    <x v="31"/>
  </r>
  <r>
    <n v="455"/>
    <n v="41"/>
    <n v="69"/>
    <n v="1979"/>
    <n v="1"/>
    <s v="Female"/>
    <s v="8676 River Avenue"/>
    <n v="40.659999999999997"/>
    <n v="-73.73"/>
    <n v="24412"/>
    <n v="49776"/>
    <n v="17352"/>
    <n v="684"/>
    <n v="3"/>
    <d v="1905-07-13T00:00:00"/>
    <n v="8"/>
    <n v="17"/>
    <d v="2021-08-17T00:00:00"/>
    <x v="23"/>
  </r>
  <r>
    <n v="1553"/>
    <n v="21"/>
    <n v="62"/>
    <n v="1998"/>
    <n v="10"/>
    <s v="Male"/>
    <s v="5 Lafayette Avenue"/>
    <n v="41.24"/>
    <n v="-81.45"/>
    <n v="42201"/>
    <n v="86042"/>
    <n v="165447"/>
    <n v="701"/>
    <n v="2"/>
    <d v="1905-07-15T00:00:00"/>
    <n v="8"/>
    <n v="3"/>
    <d v="2023-08-03T00:00:00"/>
    <x v="25"/>
  </r>
  <r>
    <n v="532"/>
    <n v="27"/>
    <n v="65"/>
    <n v="1993"/>
    <n v="1"/>
    <s v="Male"/>
    <s v="2282 Main Drive"/>
    <n v="38.53"/>
    <n v="-90"/>
    <n v="23778"/>
    <n v="48484"/>
    <n v="63561"/>
    <n v="775"/>
    <n v="4"/>
    <d v="1905-07-15T00:00:00"/>
    <n v="9"/>
    <n v="24"/>
    <d v="2023-09-24T00:00:00"/>
    <x v="20"/>
  </r>
  <r>
    <n v="1092"/>
    <n v="54"/>
    <n v="62"/>
    <n v="1965"/>
    <n v="5"/>
    <s v="Male"/>
    <s v="703 12th Street"/>
    <n v="41.01"/>
    <n v="-75.989999999999995"/>
    <n v="23450"/>
    <n v="47814"/>
    <n v="92020"/>
    <n v="720"/>
    <n v="2"/>
    <d v="1905-07-13T00:00:00"/>
    <n v="1"/>
    <n v="27"/>
    <d v="2021-01-27T00:00:00"/>
    <x v="6"/>
  </r>
  <r>
    <n v="1819"/>
    <n v="20"/>
    <n v="69"/>
    <n v="1999"/>
    <n v="8"/>
    <s v="Female"/>
    <s v="621 Fifth Boulevard"/>
    <n v="30.58"/>
    <n v="-91.15"/>
    <n v="17440"/>
    <n v="35559"/>
    <n v="59164"/>
    <n v="672"/>
    <n v="2"/>
    <d v="1905-07-14T00:00:00"/>
    <n v="6"/>
    <n v="7"/>
    <d v="2022-06-07T00:00:00"/>
    <x v="2"/>
  </r>
  <r>
    <n v="528"/>
    <n v="38"/>
    <n v="65"/>
    <n v="1981"/>
    <n v="7"/>
    <s v="Male"/>
    <s v="5661 Forest Avenue"/>
    <n v="42.78"/>
    <n v="-96.16"/>
    <n v="19853"/>
    <n v="40478"/>
    <n v="76392"/>
    <n v="718"/>
    <n v="3"/>
    <d v="1905-07-14T00:00:00"/>
    <n v="8"/>
    <n v="15"/>
    <d v="2022-08-15T00:00:00"/>
    <x v="4"/>
  </r>
  <r>
    <n v="328"/>
    <n v="45"/>
    <n v="67"/>
    <n v="1974"/>
    <n v="3"/>
    <s v="Male"/>
    <s v="4391 Lexington Lane"/>
    <n v="35.19"/>
    <n v="-80.83"/>
    <n v="17817"/>
    <n v="36323"/>
    <n v="65525"/>
    <n v="700"/>
    <n v="3"/>
    <d v="1905-07-14T00:00:00"/>
    <n v="4"/>
    <n v="10"/>
    <d v="2022-04-10T00:00:00"/>
    <x v="35"/>
  </r>
  <r>
    <n v="1282"/>
    <n v="34"/>
    <n v="66"/>
    <n v="1985"/>
    <n v="3"/>
    <s v="Female"/>
    <s v="404 Main Lane"/>
    <n v="45.76"/>
    <n v="-108.57"/>
    <n v="20231"/>
    <n v="41249"/>
    <n v="42268"/>
    <n v="695"/>
    <n v="2"/>
    <d v="1905-07-13T00:00:00"/>
    <n v="8"/>
    <n v="18"/>
    <d v="2021-08-18T00:00:00"/>
    <x v="23"/>
  </r>
  <r>
    <n v="783"/>
    <n v="62"/>
    <n v="61"/>
    <n v="1957"/>
    <n v="9"/>
    <s v="Male"/>
    <s v="641 Martin Luther King Avenue"/>
    <n v="35.31"/>
    <n v="-106.55"/>
    <n v="15966"/>
    <n v="29769"/>
    <n v="14542"/>
    <n v="693"/>
    <n v="3"/>
    <d v="1905-07-15T00:00:00"/>
    <n v="8"/>
    <n v="21"/>
    <d v="2023-08-21T00:00:00"/>
    <x v="25"/>
  </r>
  <r>
    <n v="1325"/>
    <n v="23"/>
    <n v="66"/>
    <n v="1996"/>
    <n v="3"/>
    <s v="Female"/>
    <s v="459 East Avenue"/>
    <n v="37.44"/>
    <n v="-122.2"/>
    <n v="150583"/>
    <n v="307018"/>
    <n v="516263"/>
    <n v="745"/>
    <n v="2"/>
    <d v="1905-07-14T00:00:00"/>
    <n v="12"/>
    <n v="21"/>
    <d v="2022-12-21T00:00:00"/>
    <x v="33"/>
  </r>
  <r>
    <n v="687"/>
    <n v="20"/>
    <n v="66"/>
    <n v="1999"/>
    <n v="11"/>
    <s v="Male"/>
    <s v="1693 Spruce Street"/>
    <n v="42.24"/>
    <n v="-84.4"/>
    <n v="17783"/>
    <n v="36264"/>
    <n v="99582"/>
    <n v="725"/>
    <n v="1"/>
    <d v="1905-07-14T00:00:00"/>
    <n v="11"/>
    <n v="22"/>
    <d v="2022-11-22T00:00:00"/>
    <x v="17"/>
  </r>
  <r>
    <n v="1693"/>
    <n v="36"/>
    <n v="69"/>
    <n v="1983"/>
    <n v="4"/>
    <s v="Female"/>
    <s v="478 East Drive"/>
    <n v="33.61"/>
    <n v="-111.89"/>
    <n v="36300"/>
    <n v="74016"/>
    <n v="85204"/>
    <n v="702"/>
    <n v="2"/>
    <d v="1905-07-13T00:00:00"/>
    <n v="1"/>
    <n v="14"/>
    <d v="2021-01-14T00:00:00"/>
    <x v="6"/>
  </r>
  <r>
    <n v="1542"/>
    <n v="46"/>
    <n v="69"/>
    <n v="1973"/>
    <n v="12"/>
    <s v="Female"/>
    <s v="515 South Street"/>
    <n v="41.47"/>
    <n v="-81.67"/>
    <n v="27250"/>
    <n v="55565"/>
    <n v="34039"/>
    <n v="731"/>
    <n v="2"/>
    <d v="1905-07-14T00:00:00"/>
    <n v="1"/>
    <n v="18"/>
    <d v="2022-01-18T00:00:00"/>
    <x v="32"/>
  </r>
  <r>
    <n v="36"/>
    <n v="31"/>
    <n v="63"/>
    <n v="1988"/>
    <n v="6"/>
    <s v="Male"/>
    <s v="8486 Catherine Street"/>
    <n v="37.229999999999997"/>
    <n v="-80.42"/>
    <n v="24640"/>
    <n v="50242"/>
    <n v="84457"/>
    <n v="722"/>
    <n v="2"/>
    <d v="1905-07-14T00:00:00"/>
    <n v="12"/>
    <n v="13"/>
    <d v="2022-12-13T00:00:00"/>
    <x v="33"/>
  </r>
  <r>
    <n v="360"/>
    <n v="43"/>
    <n v="67"/>
    <n v="1976"/>
    <n v="4"/>
    <s v="Male"/>
    <s v="881 Plum Street"/>
    <n v="39.22"/>
    <n v="-74.8"/>
    <n v="22697"/>
    <n v="46278"/>
    <n v="51243"/>
    <n v="791"/>
    <n v="4"/>
    <d v="1905-07-15T00:00:00"/>
    <n v="5"/>
    <n v="20"/>
    <d v="2023-05-20T00:00:00"/>
    <x v="22"/>
  </r>
  <r>
    <n v="555"/>
    <n v="31"/>
    <n v="63"/>
    <n v="1988"/>
    <n v="5"/>
    <s v="Male"/>
    <s v="6692 Lake Street"/>
    <n v="38.03"/>
    <n v="-85.34"/>
    <n v="21444"/>
    <n v="43724"/>
    <n v="53853"/>
    <n v="514"/>
    <n v="1"/>
    <d v="1905-07-15T00:00:00"/>
    <n v="9"/>
    <n v="2"/>
    <d v="2023-09-02T00:00:00"/>
    <x v="20"/>
  </r>
  <r>
    <n v="136"/>
    <n v="18"/>
    <n v="66"/>
    <n v="2001"/>
    <n v="4"/>
    <s v="Female"/>
    <s v="724 Essex Drive"/>
    <n v="38.22"/>
    <n v="-85.74"/>
    <n v="31636"/>
    <n v="64504"/>
    <n v="69041"/>
    <n v="695"/>
    <n v="3"/>
    <d v="1905-07-13T00:00:00"/>
    <n v="3"/>
    <n v="17"/>
    <d v="2021-03-17T00:00:00"/>
    <x v="31"/>
  </r>
  <r>
    <n v="603"/>
    <n v="42"/>
    <n v="67"/>
    <n v="1978"/>
    <n v="2"/>
    <s v="Female"/>
    <s v="66 Norfolk Avenue"/>
    <n v="35.479999999999997"/>
    <n v="-97.26"/>
    <n v="21884"/>
    <n v="44624"/>
    <n v="102882"/>
    <n v="611"/>
    <n v="1"/>
    <d v="1905-07-15T00:00:00"/>
    <n v="3"/>
    <n v="19"/>
    <d v="2023-03-19T00:00:00"/>
    <x v="8"/>
  </r>
  <r>
    <n v="1794"/>
    <n v="49"/>
    <n v="58"/>
    <n v="1970"/>
    <n v="12"/>
    <s v="Male"/>
    <s v="469 Catherine Avenue"/>
    <n v="29.45"/>
    <n v="-98.5"/>
    <n v="36852"/>
    <n v="75137"/>
    <n v="175263"/>
    <n v="631"/>
    <n v="1"/>
    <d v="1905-07-14T00:00:00"/>
    <n v="8"/>
    <n v="14"/>
    <d v="2022-08-14T00:00:00"/>
    <x v="4"/>
  </r>
  <r>
    <n v="329"/>
    <n v="70"/>
    <n v="65"/>
    <n v="1949"/>
    <n v="3"/>
    <s v="Male"/>
    <s v="6339 Lafayette Avenue"/>
    <n v="34.39"/>
    <n v="-119.51"/>
    <n v="21191"/>
    <n v="36724"/>
    <n v="16437"/>
    <n v="701"/>
    <n v="4"/>
    <d v="1905-07-13T00:00:00"/>
    <n v="10"/>
    <n v="24"/>
    <d v="2021-10-24T00:00:00"/>
    <x v="24"/>
  </r>
  <r>
    <n v="1181"/>
    <n v="61"/>
    <n v="66"/>
    <n v="1958"/>
    <n v="4"/>
    <s v="Male"/>
    <s v="747 Rose Drive"/>
    <n v="35.4"/>
    <n v="-80.59"/>
    <n v="25299"/>
    <n v="51581"/>
    <n v="35134"/>
    <n v="810"/>
    <n v="5"/>
    <d v="1905-07-13T00:00:00"/>
    <n v="7"/>
    <n v="18"/>
    <d v="2021-07-18T00:00:00"/>
    <x v="14"/>
  </r>
  <r>
    <n v="598"/>
    <n v="47"/>
    <n v="63"/>
    <n v="1972"/>
    <n v="11"/>
    <s v="Male"/>
    <s v="305 Elm Street"/>
    <n v="44.22"/>
    <n v="-71.739999999999995"/>
    <n v="21159"/>
    <n v="43144"/>
    <n v="54157"/>
    <n v="628"/>
    <n v="3"/>
    <d v="1905-07-14T00:00:00"/>
    <n v="6"/>
    <n v="11"/>
    <d v="2022-06-11T00:00:00"/>
    <x v="2"/>
  </r>
  <r>
    <n v="990"/>
    <n v="91"/>
    <n v="67"/>
    <n v="1929"/>
    <n v="1"/>
    <s v="Female"/>
    <s v="365 Mountain View Boulevard"/>
    <n v="30.09"/>
    <n v="-90.99"/>
    <n v="16474"/>
    <n v="27150"/>
    <n v="2007"/>
    <n v="737"/>
    <n v="1"/>
    <d v="1905-07-14T00:00:00"/>
    <n v="6"/>
    <n v="25"/>
    <d v="2022-06-25T00:00:00"/>
    <x v="2"/>
  </r>
  <r>
    <n v="1777"/>
    <n v="47"/>
    <n v="67"/>
    <n v="1972"/>
    <n v="5"/>
    <s v="Male"/>
    <s v="166 12th Street"/>
    <n v="38.83"/>
    <n v="-77.209999999999994"/>
    <n v="30622"/>
    <n v="62432"/>
    <n v="95799"/>
    <n v="741"/>
    <n v="5"/>
    <d v="1905-07-15T00:00:00"/>
    <n v="3"/>
    <n v="17"/>
    <d v="2023-03-17T00:00:00"/>
    <x v="8"/>
  </r>
  <r>
    <n v="998"/>
    <n v="18"/>
    <n v="67"/>
    <n v="2001"/>
    <n v="11"/>
    <s v="Male"/>
    <s v="62 East Boulevard"/>
    <n v="34.08"/>
    <n v="-117.46"/>
    <n v="13739"/>
    <n v="28006"/>
    <n v="19518"/>
    <n v="703"/>
    <n v="2"/>
    <d v="1905-07-15T00:00:00"/>
    <n v="12"/>
    <n v="8"/>
    <d v="2023-12-08T00:00:00"/>
    <x v="1"/>
  </r>
  <r>
    <n v="1872"/>
    <n v="62"/>
    <n v="65"/>
    <n v="1957"/>
    <n v="10"/>
    <s v="Male"/>
    <s v="8915 Sixth Avenue"/>
    <n v="33.950000000000003"/>
    <n v="-84.54"/>
    <n v="33093"/>
    <n v="67470"/>
    <n v="93795"/>
    <n v="804"/>
    <n v="6"/>
    <d v="1905-07-13T00:00:00"/>
    <n v="12"/>
    <n v="9"/>
    <d v="2021-12-09T00:00:00"/>
    <x v="12"/>
  </r>
  <r>
    <n v="1743"/>
    <n v="18"/>
    <n v="75"/>
    <n v="2002"/>
    <n v="1"/>
    <s v="Female"/>
    <s v="76 Federal Avenue"/>
    <n v="39.19"/>
    <n v="-96.59"/>
    <n v="25658"/>
    <n v="52315"/>
    <n v="109513"/>
    <n v="774"/>
    <n v="4"/>
    <d v="1905-07-15T00:00:00"/>
    <n v="7"/>
    <n v="23"/>
    <d v="2023-07-23T00:00:00"/>
    <x v="27"/>
  </r>
  <r>
    <n v="1000"/>
    <n v="20"/>
    <n v="73"/>
    <n v="1999"/>
    <n v="8"/>
    <s v="Female"/>
    <s v="6030 Third Lane"/>
    <n v="41.93"/>
    <n v="-71.290000000000006"/>
    <n v="26693"/>
    <n v="54424"/>
    <n v="92199"/>
    <n v="687"/>
    <n v="1"/>
    <d v="1905-07-14T00:00:00"/>
    <n v="12"/>
    <n v="13"/>
    <d v="2022-12-13T00:00:00"/>
    <x v="33"/>
  </r>
  <r>
    <n v="1708"/>
    <n v="22"/>
    <n v="66"/>
    <n v="1997"/>
    <n v="7"/>
    <s v="Male"/>
    <s v="90072 George Drive"/>
    <n v="37.479999999999997"/>
    <n v="-97.24"/>
    <n v="22195"/>
    <n v="45254"/>
    <n v="75758"/>
    <n v="850"/>
    <n v="2"/>
    <d v="1905-07-13T00:00:00"/>
    <n v="9"/>
    <n v="15"/>
    <d v="2021-09-15T00:00:00"/>
    <x v="16"/>
  </r>
  <r>
    <n v="799"/>
    <n v="34"/>
    <n v="68"/>
    <n v="1985"/>
    <n v="7"/>
    <s v="Female"/>
    <s v="90 El Camino Avenue"/>
    <n v="42.88"/>
    <n v="-78.849999999999994"/>
    <n v="15461"/>
    <n v="31525"/>
    <n v="57818"/>
    <n v="686"/>
    <n v="2"/>
    <d v="1905-07-13T00:00:00"/>
    <n v="8"/>
    <n v="17"/>
    <d v="2021-08-17T00:00:00"/>
    <x v="23"/>
  </r>
  <r>
    <n v="144"/>
    <n v="44"/>
    <n v="67"/>
    <n v="1975"/>
    <n v="3"/>
    <s v="Female"/>
    <s v="5380 12th Boulevard"/>
    <n v="34.5"/>
    <n v="-93.05"/>
    <n v="15857"/>
    <n v="32330"/>
    <n v="97190"/>
    <n v="835"/>
    <n v="4"/>
    <d v="1905-07-14T00:00:00"/>
    <n v="8"/>
    <n v="18"/>
    <d v="2022-08-18T00:00:00"/>
    <x v="4"/>
  </r>
  <r>
    <n v="781"/>
    <n v="30"/>
    <n v="74"/>
    <n v="1989"/>
    <n v="9"/>
    <s v="Male"/>
    <s v="7154 Lafayette Drive"/>
    <n v="32.33"/>
    <n v="-106.75"/>
    <n v="16670"/>
    <n v="33993"/>
    <n v="45149"/>
    <n v="602"/>
    <n v="4"/>
    <d v="1905-07-15T00:00:00"/>
    <n v="7"/>
    <n v="28"/>
    <d v="2023-07-28T00:00:00"/>
    <x v="27"/>
  </r>
  <r>
    <n v="1572"/>
    <n v="40"/>
    <n v="70"/>
    <n v="1979"/>
    <n v="7"/>
    <s v="Female"/>
    <s v="903 Norfolk Boulevard"/>
    <n v="30.68"/>
    <n v="-88.04"/>
    <n v="9284"/>
    <n v="18935"/>
    <n v="43928"/>
    <n v="658"/>
    <n v="3"/>
    <d v="1905-07-15T00:00:00"/>
    <n v="5"/>
    <n v="24"/>
    <d v="2023-05-24T00:00:00"/>
    <x v="22"/>
  </r>
  <r>
    <n v="793"/>
    <n v="73"/>
    <n v="60"/>
    <n v="1946"/>
    <n v="8"/>
    <s v="Female"/>
    <s v="658 Plum Avenue"/>
    <n v="26.14"/>
    <n v="-80.13"/>
    <n v="21084"/>
    <n v="42593"/>
    <n v="16083"/>
    <n v="703"/>
    <n v="2"/>
    <d v="1905-07-13T00:00:00"/>
    <n v="2"/>
    <n v="6"/>
    <d v="2021-02-06T00:00:00"/>
    <x v="7"/>
  </r>
  <r>
    <n v="1681"/>
    <n v="21"/>
    <n v="72"/>
    <n v="1998"/>
    <n v="6"/>
    <s v="Male"/>
    <s v="21 Birch Drive"/>
    <n v="38.630000000000003"/>
    <n v="-90.24"/>
    <n v="31909"/>
    <n v="65058"/>
    <n v="157708"/>
    <n v="746"/>
    <n v="1"/>
    <d v="1905-07-15T00:00:00"/>
    <n v="8"/>
    <n v="2"/>
    <d v="2023-08-02T00:00:00"/>
    <x v="25"/>
  </r>
  <r>
    <n v="1179"/>
    <n v="50"/>
    <n v="71"/>
    <n v="1969"/>
    <n v="7"/>
    <s v="Female"/>
    <s v="312 Burns Boulevard"/>
    <n v="36.67"/>
    <n v="-76.3"/>
    <n v="24312"/>
    <n v="49570"/>
    <n v="43645"/>
    <n v="752"/>
    <n v="5"/>
    <d v="1905-07-15T00:00:00"/>
    <n v="7"/>
    <n v="7"/>
    <d v="2023-07-07T00:00:00"/>
    <x v="27"/>
  </r>
  <r>
    <n v="114"/>
    <n v="47"/>
    <n v="65"/>
    <n v="1972"/>
    <n v="12"/>
    <s v="Female"/>
    <s v="112 Elm Avenue"/>
    <n v="34.18"/>
    <n v="-118.39"/>
    <n v="16892"/>
    <n v="34441"/>
    <n v="907"/>
    <n v="725"/>
    <n v="4"/>
    <d v="1905-07-15T00:00:00"/>
    <n v="12"/>
    <n v="26"/>
    <d v="2023-12-26T00:00:00"/>
    <x v="1"/>
  </r>
  <r>
    <n v="271"/>
    <n v="30"/>
    <n v="65"/>
    <n v="1989"/>
    <n v="7"/>
    <s v="Female"/>
    <s v="352 Hill Lane"/>
    <n v="45.65"/>
    <n v="-122.66"/>
    <n v="20649"/>
    <n v="42101"/>
    <n v="70460"/>
    <n v="685"/>
    <n v="1"/>
    <d v="1905-07-14T00:00:00"/>
    <n v="3"/>
    <n v="25"/>
    <d v="2022-03-25T00:00:00"/>
    <x v="10"/>
  </r>
  <r>
    <n v="1107"/>
    <n v="71"/>
    <n v="69"/>
    <n v="1949"/>
    <n v="1"/>
    <s v="Female"/>
    <s v="836 Summit Boulevard"/>
    <n v="42.23"/>
    <n v="-76.34"/>
    <n v="18323"/>
    <n v="40516"/>
    <n v="6908"/>
    <n v="698"/>
    <n v="5"/>
    <d v="1905-07-15T00:00:00"/>
    <n v="2"/>
    <n v="12"/>
    <d v="2023-02-12T00:00:00"/>
    <x v="13"/>
  </r>
  <r>
    <n v="517"/>
    <n v="33"/>
    <n v="71"/>
    <n v="1986"/>
    <n v="11"/>
    <s v="Male"/>
    <s v="87 Ocean Avenue"/>
    <n v="42.31"/>
    <n v="-83.21"/>
    <n v="11773"/>
    <n v="24009"/>
    <n v="19085"/>
    <n v="811"/>
    <n v="4"/>
    <d v="1905-07-14T00:00:00"/>
    <n v="2"/>
    <n v="7"/>
    <d v="2022-02-07T00:00:00"/>
    <x v="30"/>
  </r>
  <r>
    <n v="624"/>
    <n v="33"/>
    <n v="66"/>
    <n v="1987"/>
    <n v="2"/>
    <s v="Male"/>
    <s v="515 Spruce Boulevard"/>
    <n v="42.89"/>
    <n v="-85.72"/>
    <n v="18431"/>
    <n v="37579"/>
    <n v="59201"/>
    <n v="710"/>
    <n v="2"/>
    <d v="1905-07-14T00:00:00"/>
    <n v="11"/>
    <n v="6"/>
    <d v="2022-11-06T00:00:00"/>
    <x v="17"/>
  </r>
  <r>
    <n v="1215"/>
    <n v="53"/>
    <n v="68"/>
    <n v="1967"/>
    <n v="2"/>
    <s v="Female"/>
    <s v="9458 Park Boulevard"/>
    <n v="32.840000000000003"/>
    <n v="-116.88"/>
    <n v="20673"/>
    <n v="42152"/>
    <n v="55576"/>
    <n v="751"/>
    <n v="1"/>
    <d v="1905-07-15T00:00:00"/>
    <n v="9"/>
    <n v="2"/>
    <d v="2023-09-02T00:00:00"/>
    <x v="20"/>
  </r>
  <r>
    <n v="1992"/>
    <n v="63"/>
    <n v="72"/>
    <n v="1956"/>
    <n v="7"/>
    <s v="Female"/>
    <s v="457 Summit Lane"/>
    <n v="36.61"/>
    <n v="-89.81"/>
    <n v="11636"/>
    <n v="23725"/>
    <n v="47647"/>
    <n v="710"/>
    <n v="5"/>
    <d v="1905-07-13T00:00:00"/>
    <n v="5"/>
    <n v="23"/>
    <d v="2021-05-23T00:00:00"/>
    <x v="9"/>
  </r>
  <r>
    <n v="968"/>
    <n v="21"/>
    <n v="69"/>
    <n v="1998"/>
    <n v="9"/>
    <s v="Female"/>
    <s v="89 Oak Lane"/>
    <n v="42.88"/>
    <n v="-78.849999999999994"/>
    <n v="14456"/>
    <n v="29475"/>
    <n v="48741"/>
    <n v="722"/>
    <n v="1"/>
    <d v="1905-07-15T00:00:00"/>
    <n v="10"/>
    <n v="10"/>
    <d v="2023-10-10T00:00:00"/>
    <x v="5"/>
  </r>
  <r>
    <n v="19"/>
    <n v="82"/>
    <n v="68"/>
    <n v="1937"/>
    <n v="5"/>
    <s v="Female"/>
    <s v="6577 Catherine Lane"/>
    <n v="34.409999999999997"/>
    <n v="-119.7"/>
    <n v="23071"/>
    <n v="34903"/>
    <n v="1336"/>
    <n v="630"/>
    <n v="1"/>
    <d v="1905-07-14T00:00:00"/>
    <n v="1"/>
    <n v="4"/>
    <d v="2022-01-04T00:00:00"/>
    <x v="32"/>
  </r>
  <r>
    <n v="1605"/>
    <n v="39"/>
    <n v="67"/>
    <n v="1980"/>
    <n v="5"/>
    <s v="Male"/>
    <s v="9995 Pine Avenue"/>
    <n v="39.5"/>
    <n v="-84.37"/>
    <n v="19293"/>
    <n v="39336"/>
    <n v="43747"/>
    <n v="690"/>
    <n v="3"/>
    <d v="1905-07-13T00:00:00"/>
    <n v="8"/>
    <n v="16"/>
    <d v="2021-08-16T00:00:00"/>
    <x v="23"/>
  </r>
  <r>
    <n v="463"/>
    <n v="32"/>
    <n v="74"/>
    <n v="1987"/>
    <n v="5"/>
    <s v="Female"/>
    <s v="412 Fifth Boulevard"/>
    <n v="40.71"/>
    <n v="-73.989999999999995"/>
    <n v="19744"/>
    <n v="40256"/>
    <n v="0"/>
    <n v="719"/>
    <n v="2"/>
    <d v="1905-07-14T00:00:00"/>
    <n v="11"/>
    <n v="25"/>
    <d v="2022-11-25T00:00:00"/>
    <x v="17"/>
  </r>
  <r>
    <n v="1365"/>
    <n v="18"/>
    <n v="65"/>
    <n v="2002"/>
    <n v="2"/>
    <s v="Male"/>
    <s v="6039 Valley Stream Street"/>
    <n v="38.229999999999997"/>
    <n v="-122.56"/>
    <n v="26752"/>
    <n v="54547"/>
    <n v="92901"/>
    <n v="751"/>
    <n v="1"/>
    <d v="1905-07-14T00:00:00"/>
    <n v="10"/>
    <n v="17"/>
    <d v="2022-10-17T00:00:00"/>
    <x v="15"/>
  </r>
  <r>
    <n v="809"/>
    <n v="54"/>
    <n v="66"/>
    <n v="1965"/>
    <n v="5"/>
    <s v="Female"/>
    <s v="2855 Sixth Avenue"/>
    <n v="41.76"/>
    <n v="-88.15"/>
    <n v="41979"/>
    <n v="85596"/>
    <n v="159101"/>
    <n v="618"/>
    <n v="1"/>
    <d v="1905-07-14T00:00:00"/>
    <n v="11"/>
    <n v="14"/>
    <d v="2022-11-14T00:00:00"/>
    <x v="17"/>
  </r>
  <r>
    <n v="590"/>
    <n v="37"/>
    <n v="66"/>
    <n v="1982"/>
    <n v="6"/>
    <s v="Male"/>
    <s v="300 West Avenue"/>
    <n v="34.17"/>
    <n v="-86.83"/>
    <n v="17198"/>
    <n v="35060"/>
    <n v="39104"/>
    <n v="724"/>
    <n v="2"/>
    <d v="1905-07-14T00:00:00"/>
    <n v="3"/>
    <n v="27"/>
    <d v="2022-03-27T00:00:00"/>
    <x v="10"/>
  </r>
  <r>
    <n v="1904"/>
    <n v="69"/>
    <n v="70"/>
    <n v="1951"/>
    <n v="2"/>
    <s v="Male"/>
    <s v="5844 Littlewood Street"/>
    <n v="35.950000000000003"/>
    <n v="-95.38"/>
    <n v="15195"/>
    <n v="30983"/>
    <n v="10019"/>
    <n v="757"/>
    <n v="5"/>
    <d v="1905-07-14T00:00:00"/>
    <n v="12"/>
    <n v="21"/>
    <d v="2022-12-21T00:00:00"/>
    <x v="33"/>
  </r>
  <r>
    <n v="545"/>
    <n v="55"/>
    <n v="67"/>
    <n v="1964"/>
    <n v="10"/>
    <s v="Male"/>
    <s v="22 First Boulevard"/>
    <n v="40.67"/>
    <n v="-89.54"/>
    <n v="22416"/>
    <n v="45707"/>
    <n v="113194"/>
    <n v="715"/>
    <n v="3"/>
    <d v="1905-07-14T00:00:00"/>
    <n v="1"/>
    <n v="25"/>
    <d v="2022-01-25T00:00:00"/>
    <x v="32"/>
  </r>
  <r>
    <n v="789"/>
    <n v="43"/>
    <n v="60"/>
    <n v="1976"/>
    <n v="11"/>
    <s v="Female"/>
    <s v="429 Grant Boulevard"/>
    <n v="39.590000000000003"/>
    <n v="-75.17"/>
    <n v="24417"/>
    <n v="49788"/>
    <n v="83932"/>
    <n v="690"/>
    <n v="3"/>
    <d v="1905-07-15T00:00:00"/>
    <n v="5"/>
    <n v="21"/>
    <d v="2023-05-21T00:00:00"/>
    <x v="22"/>
  </r>
  <r>
    <n v="742"/>
    <n v="69"/>
    <n v="67"/>
    <n v="1950"/>
    <n v="12"/>
    <s v="Female"/>
    <s v="829 Mill Boulevard"/>
    <n v="38.74"/>
    <n v="-77.48"/>
    <n v="24016"/>
    <n v="50753"/>
    <n v="20226"/>
    <n v="698"/>
    <n v="4"/>
    <d v="1905-07-13T00:00:00"/>
    <n v="9"/>
    <n v="14"/>
    <d v="2021-09-14T00:00:00"/>
    <x v="16"/>
  </r>
  <r>
    <n v="612"/>
    <n v="88"/>
    <n v="67"/>
    <n v="1931"/>
    <n v="9"/>
    <s v="Female"/>
    <s v="336 North Street"/>
    <n v="39.090000000000003"/>
    <n v="-84.51"/>
    <n v="18959"/>
    <n v="16296"/>
    <n v="667"/>
    <n v="838"/>
    <n v="7"/>
    <d v="1905-07-15T00:00:00"/>
    <n v="11"/>
    <n v="8"/>
    <d v="2023-11-08T00:00:00"/>
    <x v="21"/>
  </r>
  <r>
    <n v="536"/>
    <n v="21"/>
    <n v="62"/>
    <n v="1998"/>
    <n v="8"/>
    <s v="Male"/>
    <s v="894 Catherine Boulevard"/>
    <n v="42.93"/>
    <n v="-74.62"/>
    <n v="15242"/>
    <n v="31077"/>
    <n v="89659"/>
    <n v="789"/>
    <n v="5"/>
    <d v="1905-07-15T00:00:00"/>
    <n v="1"/>
    <n v="6"/>
    <d v="2023-01-06T00:00:00"/>
    <x v="28"/>
  </r>
  <r>
    <n v="523"/>
    <n v="27"/>
    <n v="65"/>
    <n v="1992"/>
    <n v="6"/>
    <s v="Female"/>
    <s v="444 Forest Boulevard"/>
    <n v="42.77"/>
    <n v="-86.1"/>
    <n v="18877"/>
    <n v="38487"/>
    <n v="28032"/>
    <n v="773"/>
    <n v="4"/>
    <d v="1905-07-14T00:00:00"/>
    <n v="10"/>
    <n v="8"/>
    <d v="2022-10-08T00:00:00"/>
    <x v="15"/>
  </r>
  <r>
    <n v="928"/>
    <n v="59"/>
    <n v="66"/>
    <n v="1960"/>
    <n v="12"/>
    <s v="Female"/>
    <s v="26 Martin Luther King Drive"/>
    <n v="29.76"/>
    <n v="-95.38"/>
    <n v="15862"/>
    <n v="32347"/>
    <n v="82667"/>
    <n v="784"/>
    <n v="7"/>
    <d v="1905-07-15T00:00:00"/>
    <n v="11"/>
    <n v="16"/>
    <d v="2023-11-16T00:00:00"/>
    <x v="21"/>
  </r>
  <r>
    <n v="1642"/>
    <n v="37"/>
    <n v="66"/>
    <n v="1982"/>
    <n v="4"/>
    <s v="Female"/>
    <s v="48190 Plum Drive"/>
    <n v="39.96"/>
    <n v="-74.06"/>
    <n v="19848"/>
    <n v="40470"/>
    <n v="41938"/>
    <n v="731"/>
    <n v="5"/>
    <d v="1905-07-15T00:00:00"/>
    <n v="1"/>
    <n v="7"/>
    <d v="2023-01-07T00:00:00"/>
    <x v="28"/>
  </r>
  <r>
    <n v="495"/>
    <n v="49"/>
    <n v="63"/>
    <n v="1970"/>
    <n v="8"/>
    <s v="Male"/>
    <s v="6427 Martin Luther King Drive"/>
    <n v="43.04"/>
    <n v="-76.14"/>
    <n v="18649"/>
    <n v="38028"/>
    <n v="79101"/>
    <n v="831"/>
    <n v="4"/>
    <d v="1905-07-15T00:00:00"/>
    <n v="12"/>
    <n v="25"/>
    <d v="2023-12-25T00:00:00"/>
    <x v="1"/>
  </r>
  <r>
    <n v="166"/>
    <n v="83"/>
    <n v="64"/>
    <n v="1936"/>
    <n v="4"/>
    <s v="Female"/>
    <s v="9915 Burns Lane"/>
    <n v="39.15"/>
    <n v="-75.510000000000005"/>
    <n v="17634"/>
    <n v="25567"/>
    <n v="1001"/>
    <n v="665"/>
    <n v="3"/>
    <d v="1905-07-14T00:00:00"/>
    <n v="1"/>
    <n v="19"/>
    <d v="2022-01-19T00:00:00"/>
    <x v="32"/>
  </r>
  <r>
    <n v="1277"/>
    <n v="33"/>
    <n v="65"/>
    <n v="1987"/>
    <n v="1"/>
    <s v="Male"/>
    <s v="97542 Hillside Lane"/>
    <n v="43.1"/>
    <n v="-76.209999999999994"/>
    <n v="25429"/>
    <n v="51848"/>
    <n v="86951"/>
    <n v="692"/>
    <n v="1"/>
    <d v="1905-07-13T00:00:00"/>
    <n v="8"/>
    <n v="25"/>
    <d v="2021-08-25T00:00:00"/>
    <x v="23"/>
  </r>
  <r>
    <n v="718"/>
    <n v="48"/>
    <n v="63"/>
    <n v="1971"/>
    <n v="8"/>
    <s v="Male"/>
    <s v="7944 Hill Lane"/>
    <n v="41.64"/>
    <n v="-85.41"/>
    <n v="14263"/>
    <n v="29081"/>
    <n v="56301"/>
    <n v="655"/>
    <n v="3"/>
    <d v="1905-07-14T00:00:00"/>
    <n v="6"/>
    <n v="26"/>
    <d v="2022-06-26T00:00:00"/>
    <x v="2"/>
  </r>
  <r>
    <n v="1962"/>
    <n v="34"/>
    <n v="68"/>
    <n v="1985"/>
    <n v="9"/>
    <s v="Male"/>
    <s v="2066 Ninth Lane"/>
    <n v="41.8"/>
    <n v="-87.92"/>
    <n v="45307"/>
    <n v="92375"/>
    <n v="156949"/>
    <n v="712"/>
    <n v="5"/>
    <d v="1905-07-13T00:00:00"/>
    <n v="12"/>
    <n v="26"/>
    <d v="2021-12-26T00:00:00"/>
    <x v="12"/>
  </r>
  <r>
    <n v="133"/>
    <n v="31"/>
    <n v="65"/>
    <n v="1988"/>
    <n v="10"/>
    <s v="Female"/>
    <s v="5295 Pine Street"/>
    <n v="33.950000000000003"/>
    <n v="-84.54"/>
    <n v="30747"/>
    <n v="62692"/>
    <n v="50290"/>
    <n v="698"/>
    <n v="2"/>
    <d v="1905-07-13T00:00:00"/>
    <n v="1"/>
    <n v="24"/>
    <d v="2021-01-24T00:00:00"/>
    <x v="6"/>
  </r>
  <r>
    <n v="682"/>
    <n v="58"/>
    <n v="62"/>
    <n v="1961"/>
    <n v="10"/>
    <s v="Male"/>
    <s v="2130 Valley Stream Lane"/>
    <n v="40.69"/>
    <n v="-111.99"/>
    <n v="17276"/>
    <n v="35229"/>
    <n v="60945"/>
    <n v="724"/>
    <n v="2"/>
    <d v="1905-07-13T00:00:00"/>
    <n v="7"/>
    <n v="21"/>
    <d v="2021-07-21T00:00:00"/>
    <x v="14"/>
  </r>
  <r>
    <n v="795"/>
    <n v="40"/>
    <n v="58"/>
    <n v="1979"/>
    <n v="3"/>
    <s v="Female"/>
    <s v="73 Oak Street"/>
    <n v="32.79"/>
    <n v="-96.76"/>
    <n v="37234"/>
    <n v="75918"/>
    <n v="94579"/>
    <n v="759"/>
    <n v="2"/>
    <d v="1905-07-15T00:00:00"/>
    <n v="11"/>
    <n v="1"/>
    <d v="2023-11-01T00:00:00"/>
    <x v="21"/>
  </r>
  <r>
    <n v="1849"/>
    <n v="39"/>
    <n v="66"/>
    <n v="1980"/>
    <n v="11"/>
    <s v="Female"/>
    <s v="364 12th Drive"/>
    <n v="47.13"/>
    <n v="-122.4"/>
    <n v="20345"/>
    <n v="41483"/>
    <n v="64098"/>
    <n v="721"/>
    <n v="2"/>
    <d v="1905-07-15T00:00:00"/>
    <n v="5"/>
    <n v="7"/>
    <d v="2023-05-07T00:00:00"/>
    <x v="22"/>
  </r>
  <r>
    <n v="1732"/>
    <n v="50"/>
    <n v="60"/>
    <n v="1969"/>
    <n v="7"/>
    <s v="Female"/>
    <s v="4704 Essex Boulevard"/>
    <n v="37.770000000000003"/>
    <n v="-122.21"/>
    <n v="26391"/>
    <n v="53810"/>
    <n v="78986"/>
    <n v="637"/>
    <n v="1"/>
    <d v="1905-07-13T00:00:00"/>
    <n v="1"/>
    <n v="22"/>
    <d v="2021-01-22T00:00:00"/>
    <x v="6"/>
  </r>
  <r>
    <n v="167"/>
    <n v="26"/>
    <n v="72"/>
    <n v="1994"/>
    <n v="1"/>
    <s v="Female"/>
    <s v="189 Washington Street"/>
    <n v="35.880000000000003"/>
    <n v="-80.010000000000005"/>
    <n v="18657"/>
    <n v="38036"/>
    <n v="0"/>
    <n v="743"/>
    <n v="3"/>
    <d v="1905-07-13T00:00:00"/>
    <n v="12"/>
    <n v="13"/>
    <d v="2021-12-13T00:00:00"/>
    <x v="12"/>
  </r>
  <r>
    <n v="1496"/>
    <n v="20"/>
    <n v="65"/>
    <n v="1999"/>
    <n v="9"/>
    <s v="Male"/>
    <s v="9895 El Camino Boulevard"/>
    <n v="41.75"/>
    <n v="-70.61"/>
    <n v="23909"/>
    <n v="48747"/>
    <n v="171249"/>
    <n v="713"/>
    <n v="3"/>
    <d v="1905-07-15T00:00:00"/>
    <n v="7"/>
    <n v="2"/>
    <d v="2023-07-02T00:00:00"/>
    <x v="27"/>
  </r>
  <r>
    <n v="853"/>
    <n v="29"/>
    <n v="67"/>
    <n v="1990"/>
    <n v="8"/>
    <s v="Female"/>
    <s v="225 Lake Boulevard"/>
    <n v="42.46"/>
    <n v="-83.37"/>
    <n v="36817"/>
    <n v="75070"/>
    <n v="161525"/>
    <n v="723"/>
    <n v="1"/>
    <d v="1905-07-14T00:00:00"/>
    <n v="2"/>
    <n v="9"/>
    <d v="2022-02-09T00:00:00"/>
    <x v="30"/>
  </r>
  <r>
    <n v="237"/>
    <n v="42"/>
    <n v="72"/>
    <n v="1977"/>
    <n v="8"/>
    <s v="Male"/>
    <s v="331 Oak Lane"/>
    <n v="37.96"/>
    <n v="-121.76"/>
    <n v="28733"/>
    <n v="58584"/>
    <n v="99235"/>
    <n v="563"/>
    <n v="2"/>
    <d v="1905-07-14T00:00:00"/>
    <n v="12"/>
    <n v="7"/>
    <d v="2022-12-07T00:00:00"/>
    <x v="33"/>
  </r>
  <r>
    <n v="769"/>
    <n v="53"/>
    <n v="66"/>
    <n v="1966"/>
    <n v="10"/>
    <s v="Female"/>
    <s v="1132 Hill Street"/>
    <n v="36.200000000000003"/>
    <n v="-81.66"/>
    <n v="19604"/>
    <n v="39974"/>
    <n v="77967"/>
    <n v="644"/>
    <n v="2"/>
    <d v="1905-07-13T00:00:00"/>
    <n v="2"/>
    <n v="10"/>
    <d v="2021-02-10T00:00:00"/>
    <x v="7"/>
  </r>
  <r>
    <n v="2"/>
    <n v="48"/>
    <n v="64"/>
    <n v="1971"/>
    <n v="8"/>
    <s v="Male"/>
    <s v="6035 Forest Avenue"/>
    <n v="40.840000000000003"/>
    <n v="-73.87"/>
    <n v="13461"/>
    <n v="27447"/>
    <n v="80850"/>
    <n v="673"/>
    <n v="5"/>
    <d v="1905-07-15T00:00:00"/>
    <n v="1"/>
    <n v="8"/>
    <d v="2023-01-08T00:00:00"/>
    <x v="28"/>
  </r>
  <r>
    <n v="313"/>
    <n v="32"/>
    <n v="68"/>
    <n v="1987"/>
    <n v="6"/>
    <s v="Female"/>
    <s v="9384 Ocean Avenue"/>
    <n v="36.729999999999997"/>
    <n v="-95.94"/>
    <n v="16453"/>
    <n v="33548"/>
    <n v="31183"/>
    <n v="693"/>
    <n v="2"/>
    <d v="1905-07-13T00:00:00"/>
    <n v="2"/>
    <n v="2"/>
    <d v="2021-02-02T00:00:00"/>
    <x v="7"/>
  </r>
  <r>
    <n v="1624"/>
    <n v="23"/>
    <n v="74"/>
    <n v="1996"/>
    <n v="7"/>
    <s v="Male"/>
    <s v="613 First Boulevard"/>
    <n v="40.07"/>
    <n v="-80.89"/>
    <n v="20697"/>
    <n v="42200"/>
    <n v="28557"/>
    <n v="769"/>
    <n v="2"/>
    <d v="1905-07-14T00:00:00"/>
    <n v="5"/>
    <n v="8"/>
    <d v="2022-05-08T00:00:00"/>
    <x v="3"/>
  </r>
  <r>
    <n v="958"/>
    <n v="18"/>
    <n v="65"/>
    <n v="2001"/>
    <n v="9"/>
    <s v="Female"/>
    <s v="141 Sixth Boulevard"/>
    <n v="32.380000000000003"/>
    <n v="-83.35"/>
    <n v="16413"/>
    <n v="33459"/>
    <n v="37753"/>
    <n v="705"/>
    <n v="3"/>
    <d v="1905-07-14T00:00:00"/>
    <n v="4"/>
    <n v="3"/>
    <d v="2022-04-03T00:00:00"/>
    <x v="35"/>
  </r>
  <r>
    <n v="989"/>
    <n v="78"/>
    <n v="66"/>
    <n v="1941"/>
    <n v="9"/>
    <s v="Male"/>
    <s v="6283 Rose Avenue"/>
    <n v="38.869999999999997"/>
    <n v="-77.400000000000006"/>
    <n v="46175"/>
    <n v="113514"/>
    <n v="16524"/>
    <n v="727"/>
    <n v="8"/>
    <d v="1905-07-13T00:00:00"/>
    <n v="1"/>
    <n v="1"/>
    <d v="2021-01-01T00:00:00"/>
    <x v="6"/>
  </r>
  <r>
    <n v="1562"/>
    <n v="38"/>
    <n v="65"/>
    <n v="1982"/>
    <n v="2"/>
    <s v="Female"/>
    <s v="8 Hillside Lane"/>
    <n v="36.26"/>
    <n v="-94.69"/>
    <n v="12517"/>
    <n v="25524"/>
    <n v="69401"/>
    <n v="759"/>
    <n v="3"/>
    <d v="1905-07-15T00:00:00"/>
    <n v="3"/>
    <n v="9"/>
    <d v="2023-03-09T00:00:00"/>
    <x v="8"/>
  </r>
  <r>
    <n v="1983"/>
    <n v="50"/>
    <n v="67"/>
    <n v="1969"/>
    <n v="3"/>
    <s v="Male"/>
    <s v="655 George Boulevard"/>
    <n v="33.549999999999997"/>
    <n v="-117.78"/>
    <n v="69236"/>
    <n v="141161"/>
    <n v="0"/>
    <n v="773"/>
    <n v="3"/>
    <d v="1905-07-14T00:00:00"/>
    <n v="10"/>
    <n v="14"/>
    <d v="2022-10-14T00:00:00"/>
    <x v="15"/>
  </r>
  <r>
    <n v="1091"/>
    <n v="32"/>
    <n v="66"/>
    <n v="1987"/>
    <n v="5"/>
    <s v="Female"/>
    <s v="52292 East Street"/>
    <n v="39.299999999999997"/>
    <n v="-76.61"/>
    <n v="26431"/>
    <n v="53890"/>
    <n v="252106"/>
    <n v="656"/>
    <n v="4"/>
    <d v="1905-07-15T00:00:00"/>
    <n v="12"/>
    <n v="20"/>
    <d v="2023-12-20T00:00:00"/>
    <x v="1"/>
  </r>
  <r>
    <n v="759"/>
    <n v="60"/>
    <n v="65"/>
    <n v="1959"/>
    <n v="12"/>
    <s v="Male"/>
    <s v="575 Bayview Lane"/>
    <n v="35.92"/>
    <n v="-86.84"/>
    <n v="36563"/>
    <n v="74550"/>
    <n v="37427"/>
    <n v="687"/>
    <n v="4"/>
    <d v="1905-07-13T00:00:00"/>
    <n v="8"/>
    <n v="17"/>
    <d v="2021-08-17T00:00:00"/>
    <x v="23"/>
  </r>
  <r>
    <n v="779"/>
    <n v="81"/>
    <n v="69"/>
    <n v="1938"/>
    <n v="3"/>
    <s v="Female"/>
    <s v="44 Valley Boulevard"/>
    <n v="33.770000000000003"/>
    <n v="-96.67"/>
    <n v="20874"/>
    <n v="32669"/>
    <n v="1433"/>
    <n v="755"/>
    <n v="5"/>
    <d v="1905-07-14T00:00:00"/>
    <n v="3"/>
    <n v="2"/>
    <d v="2022-03-02T00:00:00"/>
    <x v="10"/>
  </r>
  <r>
    <n v="105"/>
    <n v="54"/>
    <n v="68"/>
    <n v="1965"/>
    <n v="8"/>
    <s v="Male"/>
    <s v="420 Oak Drive"/>
    <n v="41.47"/>
    <n v="-75.569999999999993"/>
    <n v="18432"/>
    <n v="37579"/>
    <n v="0"/>
    <n v="742"/>
    <n v="5"/>
    <d v="1905-07-15T00:00:00"/>
    <n v="8"/>
    <n v="26"/>
    <d v="2023-08-26T00:00:00"/>
    <x v="25"/>
  </r>
  <r>
    <n v="1618"/>
    <n v="53"/>
    <n v="66"/>
    <n v="1966"/>
    <n v="12"/>
    <s v="Male"/>
    <s v="3512 Forest Street"/>
    <n v="40.909999999999997"/>
    <n v="-73.819999999999993"/>
    <n v="34646"/>
    <n v="70634"/>
    <n v="155651"/>
    <n v="682"/>
    <n v="4"/>
    <d v="1905-07-14T00:00:00"/>
    <n v="7"/>
    <n v="15"/>
    <d v="2022-07-15T00:00:00"/>
    <x v="19"/>
  </r>
  <r>
    <n v="1168"/>
    <n v="51"/>
    <n v="68"/>
    <n v="1968"/>
    <n v="10"/>
    <s v="Male"/>
    <s v="207 Ocean View Street"/>
    <n v="40.67"/>
    <n v="-74.42"/>
    <n v="53790"/>
    <n v="109673"/>
    <n v="242379"/>
    <n v="505"/>
    <n v="1"/>
    <d v="1905-07-13T00:00:00"/>
    <n v="8"/>
    <n v="9"/>
    <d v="2021-08-09T00:00:00"/>
    <x v="23"/>
  </r>
  <r>
    <n v="1237"/>
    <n v="46"/>
    <n v="66"/>
    <n v="1973"/>
    <n v="9"/>
    <s v="Female"/>
    <s v="3276 Maple Street"/>
    <n v="42.37"/>
    <n v="-87.86"/>
    <n v="15770"/>
    <n v="32150"/>
    <n v="47179"/>
    <n v="717"/>
    <n v="6"/>
    <d v="1905-07-15T00:00:00"/>
    <n v="12"/>
    <n v="25"/>
    <d v="2023-12-25T00:00:00"/>
    <x v="1"/>
  </r>
  <r>
    <n v="699"/>
    <n v="42"/>
    <n v="68"/>
    <n v="1978"/>
    <n v="2"/>
    <s v="Male"/>
    <s v="9141 Ocean View Lane"/>
    <n v="41.48"/>
    <n v="-91.57"/>
    <n v="22308"/>
    <n v="45475"/>
    <n v="68358"/>
    <n v="698"/>
    <n v="3"/>
    <d v="1905-07-13T00:00:00"/>
    <n v="5"/>
    <n v="1"/>
    <d v="2021-05-01T00:00:00"/>
    <x v="9"/>
  </r>
  <r>
    <n v="646"/>
    <n v="38"/>
    <n v="65"/>
    <n v="1981"/>
    <n v="12"/>
    <s v="Female"/>
    <s v="354 Federal Street"/>
    <n v="41.47"/>
    <n v="-81.67"/>
    <n v="21402"/>
    <n v="43634"/>
    <n v="73037"/>
    <n v="786"/>
    <n v="3"/>
    <d v="1905-07-13T00:00:00"/>
    <n v="3"/>
    <n v="14"/>
    <d v="2021-03-14T00:00:00"/>
    <x v="31"/>
  </r>
  <r>
    <n v="499"/>
    <n v="23"/>
    <n v="66"/>
    <n v="1996"/>
    <n v="9"/>
    <s v="Male"/>
    <s v="8373 Birch Boulevard"/>
    <n v="40.71"/>
    <n v="-73.989999999999995"/>
    <n v="18525"/>
    <n v="37769"/>
    <n v="1412"/>
    <n v="742"/>
    <n v="2"/>
    <d v="1905-07-13T00:00:00"/>
    <n v="10"/>
    <n v="19"/>
    <d v="2021-10-19T00:00:00"/>
    <x v="24"/>
  </r>
  <r>
    <n v="1403"/>
    <n v="74"/>
    <n v="61"/>
    <n v="1945"/>
    <n v="11"/>
    <s v="Male"/>
    <s v="316 Grant Drive"/>
    <n v="37.94"/>
    <n v="-77.650000000000006"/>
    <n v="25937"/>
    <n v="24545"/>
    <n v="22488"/>
    <n v="753"/>
    <n v="2"/>
    <d v="1905-07-15T00:00:00"/>
    <n v="3"/>
    <n v="4"/>
    <d v="2023-03-04T00:00:00"/>
    <x v="8"/>
  </r>
  <r>
    <n v="631"/>
    <n v="83"/>
    <n v="65"/>
    <n v="1936"/>
    <n v="5"/>
    <s v="Female"/>
    <s v="273 Elm Drive"/>
    <n v="35.46"/>
    <n v="-97.51"/>
    <n v="17070"/>
    <n v="33811"/>
    <n v="2206"/>
    <n v="682"/>
    <n v="7"/>
    <d v="1905-07-13T00:00:00"/>
    <n v="1"/>
    <n v="6"/>
    <d v="2021-01-06T00:00:00"/>
    <x v="6"/>
  </r>
  <r>
    <n v="1070"/>
    <n v="61"/>
    <n v="65"/>
    <n v="1958"/>
    <n v="11"/>
    <s v="Male"/>
    <s v="841 Wessex Boulevard"/>
    <n v="42.03"/>
    <n v="-91.58"/>
    <n v="25275"/>
    <n v="51528"/>
    <n v="58509"/>
    <n v="745"/>
    <n v="6"/>
    <d v="1905-07-13T00:00:00"/>
    <n v="10"/>
    <n v="14"/>
    <d v="2021-10-14T00:00:00"/>
    <x v="24"/>
  </r>
  <r>
    <n v="291"/>
    <n v="64"/>
    <n v="66"/>
    <n v="1956"/>
    <n v="1"/>
    <s v="Female"/>
    <s v="682 Federal Lane"/>
    <n v="34.76"/>
    <n v="-84.97"/>
    <n v="19818"/>
    <n v="40407"/>
    <n v="62695"/>
    <n v="793"/>
    <n v="3"/>
    <d v="1905-07-14T00:00:00"/>
    <n v="8"/>
    <n v="1"/>
    <d v="2022-08-01T00:00:00"/>
    <x v="4"/>
  </r>
  <r>
    <n v="738"/>
    <n v="57"/>
    <n v="67"/>
    <n v="1962"/>
    <n v="10"/>
    <s v="Female"/>
    <s v="15664 Lafayette Street"/>
    <n v="40.020000000000003"/>
    <n v="-105.25"/>
    <n v="31377"/>
    <n v="63974"/>
    <n v="131731"/>
    <n v="707"/>
    <n v="4"/>
    <d v="1905-07-14T00:00:00"/>
    <n v="5"/>
    <n v="25"/>
    <d v="2022-05-25T00:00:00"/>
    <x v="3"/>
  </r>
  <r>
    <n v="142"/>
    <n v="59"/>
    <n v="68"/>
    <n v="1960"/>
    <n v="11"/>
    <s v="Female"/>
    <s v="723 Fourth Drive"/>
    <n v="41.9"/>
    <n v="-72.08"/>
    <n v="25399"/>
    <n v="51788"/>
    <n v="77642"/>
    <n v="675"/>
    <n v="2"/>
    <d v="1905-07-15T00:00:00"/>
    <n v="3"/>
    <n v="8"/>
    <d v="2023-03-08T00:00:00"/>
    <x v="8"/>
  </r>
  <r>
    <n v="1375"/>
    <n v="23"/>
    <n v="70"/>
    <n v="1996"/>
    <n v="4"/>
    <s v="Female"/>
    <s v="532 Lake Drive"/>
    <n v="38.64"/>
    <n v="-76.900000000000006"/>
    <n v="35114"/>
    <n v="71590"/>
    <n v="60635"/>
    <n v="717"/>
    <n v="2"/>
    <d v="1905-07-14T00:00:00"/>
    <n v="12"/>
    <n v="12"/>
    <d v="2022-12-12T00:00:00"/>
    <x v="33"/>
  </r>
  <r>
    <n v="459"/>
    <n v="65"/>
    <n v="70"/>
    <n v="1954"/>
    <n v="5"/>
    <s v="Male"/>
    <s v="9079 Second Drive"/>
    <n v="33.36"/>
    <n v="-81.28"/>
    <n v="12387"/>
    <n v="25257"/>
    <n v="83995"/>
    <n v="734"/>
    <n v="6"/>
    <d v="1905-07-14T00:00:00"/>
    <n v="1"/>
    <n v="10"/>
    <d v="2022-01-10T00:00:00"/>
    <x v="32"/>
  </r>
  <r>
    <n v="281"/>
    <n v="24"/>
    <n v="65"/>
    <n v="1996"/>
    <n v="2"/>
    <s v="Male"/>
    <s v="4779 Lafayette Avenue"/>
    <n v="41.15"/>
    <n v="-81.239999999999995"/>
    <n v="18907"/>
    <n v="38549"/>
    <n v="35691"/>
    <n v="684"/>
    <n v="2"/>
    <d v="1905-07-15T00:00:00"/>
    <n v="4"/>
    <n v="8"/>
    <d v="2023-04-08T00:00:00"/>
    <x v="0"/>
  </r>
  <r>
    <n v="498"/>
    <n v="20"/>
    <n v="61"/>
    <n v="1999"/>
    <n v="6"/>
    <s v="Male"/>
    <s v="53 Elm Street"/>
    <n v="20.88"/>
    <n v="-156.5"/>
    <n v="22844"/>
    <n v="46580"/>
    <n v="91081"/>
    <n v="660"/>
    <n v="2"/>
    <d v="1905-07-15T00:00:00"/>
    <n v="4"/>
    <n v="24"/>
    <d v="2023-04-24T00:00:00"/>
    <x v="0"/>
  </r>
  <r>
    <n v="55"/>
    <n v="61"/>
    <n v="68"/>
    <n v="1958"/>
    <n v="3"/>
    <s v="Female"/>
    <s v="3374 Littlewood Street"/>
    <n v="37.92"/>
    <n v="-122.34"/>
    <n v="21869"/>
    <n v="44583"/>
    <n v="85531"/>
    <n v="717"/>
    <n v="5"/>
    <d v="1905-07-13T00:00:00"/>
    <n v="11"/>
    <n v="17"/>
    <d v="2021-11-17T00:00:00"/>
    <x v="29"/>
  </r>
  <r>
    <n v="1370"/>
    <n v="62"/>
    <n v="66"/>
    <n v="1958"/>
    <n v="1"/>
    <s v="Female"/>
    <s v="99 Fifth Street"/>
    <n v="38.44"/>
    <n v="-121.3"/>
    <n v="25949"/>
    <n v="52908"/>
    <n v="109229"/>
    <n v="709"/>
    <n v="4"/>
    <d v="1905-07-15T00:00:00"/>
    <n v="5"/>
    <n v="4"/>
    <d v="2023-05-04T00:00:00"/>
    <x v="22"/>
  </r>
  <r>
    <n v="897"/>
    <n v="30"/>
    <n v="64"/>
    <n v="1989"/>
    <n v="8"/>
    <s v="Female"/>
    <s v="847 Martin Luther King Lane"/>
    <n v="31.07"/>
    <n v="-83.19"/>
    <n v="13238"/>
    <n v="26996"/>
    <n v="33332"/>
    <n v="501"/>
    <n v="2"/>
    <d v="1905-07-14T00:00:00"/>
    <n v="1"/>
    <n v="3"/>
    <d v="2022-01-03T00:00:00"/>
    <x v="32"/>
  </r>
  <r>
    <n v="262"/>
    <n v="18"/>
    <n v="60"/>
    <n v="2002"/>
    <n v="2"/>
    <s v="Male"/>
    <s v="878 Summit Avenue"/>
    <n v="28.82"/>
    <n v="-96.98"/>
    <n v="16005"/>
    <n v="32635"/>
    <n v="47930"/>
    <n v="734"/>
    <n v="3"/>
    <d v="1905-07-15T00:00:00"/>
    <n v="4"/>
    <n v="9"/>
    <d v="2023-04-09T00:00:00"/>
    <x v="0"/>
  </r>
  <r>
    <n v="1781"/>
    <n v="29"/>
    <n v="53"/>
    <n v="1990"/>
    <n v="3"/>
    <s v="Male"/>
    <s v="73 South Lane"/>
    <n v="42.93"/>
    <n v="-75.459999999999994"/>
    <n v="17681"/>
    <n v="36050"/>
    <n v="45559"/>
    <n v="708"/>
    <n v="3"/>
    <d v="1905-07-14T00:00:00"/>
    <n v="5"/>
    <n v="5"/>
    <d v="2022-05-05T00:00:00"/>
    <x v="3"/>
  </r>
  <r>
    <n v="457"/>
    <n v="34"/>
    <n v="65"/>
    <n v="1985"/>
    <n v="10"/>
    <s v="Female"/>
    <s v="378 West Boulevard"/>
    <n v="35.19"/>
    <n v="-80.83"/>
    <n v="17817"/>
    <n v="36324"/>
    <n v="56689"/>
    <n v="705"/>
    <n v="4"/>
    <d v="1905-07-14T00:00:00"/>
    <n v="12"/>
    <n v="26"/>
    <d v="2022-12-26T00:00:00"/>
    <x v="33"/>
  </r>
  <r>
    <n v="160"/>
    <n v="44"/>
    <n v="68"/>
    <n v="1975"/>
    <n v="10"/>
    <s v="Male"/>
    <s v="1915 Catherine Boulevard"/>
    <n v="38.909999999999997"/>
    <n v="-75.430000000000007"/>
    <n v="18622"/>
    <n v="37965"/>
    <n v="69614"/>
    <n v="796"/>
    <n v="3"/>
    <d v="1905-07-13T00:00:00"/>
    <n v="10"/>
    <n v="4"/>
    <d v="2021-10-04T00:00:00"/>
    <x v="24"/>
  </r>
  <r>
    <n v="1655"/>
    <n v="57"/>
    <n v="63"/>
    <n v="1962"/>
    <n v="12"/>
    <s v="Male"/>
    <s v="2547 El Camino Street"/>
    <n v="42.24"/>
    <n v="-83.18"/>
    <n v="17094"/>
    <n v="34856"/>
    <n v="127313"/>
    <n v="830"/>
    <n v="3"/>
    <d v="1905-07-14T00:00:00"/>
    <n v="12"/>
    <n v="16"/>
    <d v="2022-12-16T00:00:00"/>
    <x v="33"/>
  </r>
  <r>
    <n v="984"/>
    <n v="63"/>
    <n v="66"/>
    <n v="1956"/>
    <n v="3"/>
    <s v="Female"/>
    <s v="642 Ocean View Lane"/>
    <n v="28.3"/>
    <n v="-81.41"/>
    <n v="16150"/>
    <n v="32928"/>
    <n v="80794"/>
    <n v="850"/>
    <n v="5"/>
    <d v="1905-07-13T00:00:00"/>
    <n v="12"/>
    <n v="9"/>
    <d v="2021-12-09T00:00:00"/>
    <x v="12"/>
  </r>
  <r>
    <n v="1329"/>
    <n v="24"/>
    <n v="68"/>
    <n v="1995"/>
    <n v="3"/>
    <s v="Female"/>
    <s v="6768 Federal Avenue"/>
    <n v="34.08"/>
    <n v="-117.46"/>
    <n v="13739"/>
    <n v="28011"/>
    <n v="20196"/>
    <n v="720"/>
    <n v="4"/>
    <d v="1905-07-13T00:00:00"/>
    <n v="12"/>
    <n v="22"/>
    <d v="2021-12-22T00:00:00"/>
    <x v="12"/>
  </r>
  <r>
    <n v="1535"/>
    <n v="59"/>
    <n v="64"/>
    <n v="1960"/>
    <n v="8"/>
    <s v="Male"/>
    <s v="8 Pine Street"/>
    <n v="38.869999999999997"/>
    <n v="-82.99"/>
    <n v="16336"/>
    <n v="33311"/>
    <n v="65822"/>
    <n v="590"/>
    <n v="2"/>
    <d v="1905-07-15T00:00:00"/>
    <n v="12"/>
    <n v="13"/>
    <d v="2023-12-13T00:00:00"/>
    <x v="1"/>
  </r>
  <r>
    <n v="1220"/>
    <n v="22"/>
    <n v="62"/>
    <n v="1997"/>
    <n v="4"/>
    <s v="Female"/>
    <s v="655 Mountain View Lane"/>
    <n v="41.7"/>
    <n v="-111.87"/>
    <n v="17093"/>
    <n v="34852"/>
    <n v="53830"/>
    <n v="641"/>
    <n v="1"/>
    <d v="1905-07-15T00:00:00"/>
    <n v="9"/>
    <n v="6"/>
    <d v="2023-09-06T00:00:00"/>
    <x v="20"/>
  </r>
  <r>
    <n v="833"/>
    <n v="21"/>
    <n v="65"/>
    <n v="1998"/>
    <n v="11"/>
    <s v="Female"/>
    <s v="1425 Fifth Street"/>
    <n v="40.85"/>
    <n v="-74.099999999999994"/>
    <n v="21827"/>
    <n v="44501"/>
    <n v="37251"/>
    <n v="683"/>
    <n v="2"/>
    <d v="1905-07-13T00:00:00"/>
    <n v="8"/>
    <n v="4"/>
    <d v="2021-08-04T00:00:00"/>
    <x v="23"/>
  </r>
  <r>
    <n v="295"/>
    <n v="53"/>
    <n v="69"/>
    <n v="1966"/>
    <n v="11"/>
    <s v="Male"/>
    <s v="914 Spruce Drive"/>
    <n v="40.79"/>
    <n v="-90.16"/>
    <n v="14739"/>
    <n v="30054"/>
    <n v="60128"/>
    <n v="681"/>
    <n v="1"/>
    <d v="1905-07-13T00:00:00"/>
    <n v="1"/>
    <n v="17"/>
    <d v="2021-01-17T00:00:00"/>
    <x v="6"/>
  </r>
  <r>
    <n v="1434"/>
    <n v="62"/>
    <n v="67"/>
    <n v="1957"/>
    <n v="10"/>
    <s v="Male"/>
    <s v="8278 Grant Lane"/>
    <n v="26.45"/>
    <n v="-80.08"/>
    <n v="20055"/>
    <n v="40891"/>
    <n v="61245"/>
    <n v="717"/>
    <n v="4"/>
    <d v="1905-07-13T00:00:00"/>
    <n v="6"/>
    <n v="27"/>
    <d v="2021-06-27T00:00:00"/>
    <x v="11"/>
  </r>
  <r>
    <n v="208"/>
    <n v="37"/>
    <n v="66"/>
    <n v="1982"/>
    <n v="7"/>
    <s v="Female"/>
    <s v="6976 Ocean View Avenue"/>
    <n v="47.79"/>
    <n v="-122.2"/>
    <n v="33226"/>
    <n v="67747"/>
    <n v="76650"/>
    <n v="804"/>
    <n v="3"/>
    <d v="1905-07-13T00:00:00"/>
    <n v="3"/>
    <n v="14"/>
    <d v="2021-03-14T00:00:00"/>
    <x v="31"/>
  </r>
  <r>
    <n v="1909"/>
    <n v="56"/>
    <n v="66"/>
    <n v="1963"/>
    <n v="5"/>
    <s v="Male"/>
    <s v="603 Lake Avenue"/>
    <n v="34.020000000000003"/>
    <n v="-118.28"/>
    <n v="13002"/>
    <n v="26510"/>
    <n v="53023"/>
    <n v="696"/>
    <n v="4"/>
    <d v="1905-07-15T00:00:00"/>
    <n v="8"/>
    <n v="27"/>
    <d v="2023-08-27T00:00:00"/>
    <x v="25"/>
  </r>
  <r>
    <n v="1356"/>
    <n v="84"/>
    <n v="70"/>
    <n v="1936"/>
    <n v="1"/>
    <s v="Male"/>
    <s v="9 Lafayette Lane"/>
    <n v="44.99"/>
    <n v="-91.72"/>
    <n v="19196"/>
    <n v="26676"/>
    <n v="1370"/>
    <n v="733"/>
    <n v="5"/>
    <d v="1905-07-15T00:00:00"/>
    <n v="10"/>
    <n v="5"/>
    <d v="2023-10-05T00:00:00"/>
    <x v="5"/>
  </r>
  <r>
    <n v="265"/>
    <n v="44"/>
    <n v="70"/>
    <n v="1975"/>
    <n v="10"/>
    <s v="Female"/>
    <s v="68 Rose Boulevard"/>
    <n v="27.8"/>
    <n v="-97.39"/>
    <n v="22314"/>
    <n v="45497"/>
    <n v="101549"/>
    <n v="713"/>
    <n v="3"/>
    <d v="1905-07-15T00:00:00"/>
    <n v="3"/>
    <n v="2"/>
    <d v="2023-03-02T00:00:00"/>
    <x v="8"/>
  </r>
  <r>
    <n v="1947"/>
    <n v="87"/>
    <n v="66"/>
    <n v="1932"/>
    <n v="4"/>
    <s v="Male"/>
    <s v="770 Maple Street"/>
    <n v="31.62"/>
    <n v="-82.88"/>
    <n v="14060"/>
    <n v="27971"/>
    <n v="1265"/>
    <n v="765"/>
    <n v="4"/>
    <d v="1905-07-14T00:00:00"/>
    <n v="2"/>
    <n v="10"/>
    <d v="2022-02-10T00:00:00"/>
    <x v="30"/>
  </r>
  <r>
    <n v="1089"/>
    <n v="31"/>
    <n v="75"/>
    <n v="1988"/>
    <n v="9"/>
    <s v="Female"/>
    <s v="2725 Jefferson Drive"/>
    <n v="38.22"/>
    <n v="-85.74"/>
    <n v="25258"/>
    <n v="51501"/>
    <n v="140481"/>
    <n v="729"/>
    <n v="3"/>
    <d v="1905-07-13T00:00:00"/>
    <n v="8"/>
    <n v="1"/>
    <d v="2021-08-01T00:00:00"/>
    <x v="23"/>
  </r>
  <r>
    <n v="1790"/>
    <n v="21"/>
    <n v="69"/>
    <n v="1998"/>
    <n v="3"/>
    <s v="Male"/>
    <s v="727 Valley Stream Boulevard"/>
    <n v="41.24"/>
    <n v="-73.31"/>
    <n v="55814"/>
    <n v="113797"/>
    <n v="169684"/>
    <n v="660"/>
    <n v="1"/>
    <d v="1905-07-14T00:00:00"/>
    <n v="2"/>
    <n v="24"/>
    <d v="2022-02-24T00:00:00"/>
    <x v="30"/>
  </r>
  <r>
    <n v="1999"/>
    <n v="19"/>
    <n v="69"/>
    <n v="2000"/>
    <n v="12"/>
    <s v="Male"/>
    <s v="1749 Spruce Street"/>
    <n v="31.06"/>
    <n v="-98.18"/>
    <n v="16744"/>
    <n v="34134"/>
    <n v="0"/>
    <n v="683"/>
    <n v="2"/>
    <d v="1905-07-14T00:00:00"/>
    <n v="4"/>
    <n v="9"/>
    <d v="2022-04-09T00:00:00"/>
    <x v="35"/>
  </r>
  <r>
    <n v="614"/>
    <n v="84"/>
    <n v="66"/>
    <n v="1935"/>
    <n v="9"/>
    <s v="Female"/>
    <s v="129 Sussex Street"/>
    <n v="35.4"/>
    <n v="-80.59"/>
    <n v="20570"/>
    <n v="16430"/>
    <n v="2873"/>
    <n v="779"/>
    <n v="7"/>
    <d v="1905-07-15T00:00:00"/>
    <n v="1"/>
    <n v="27"/>
    <d v="2023-01-27T00:00:00"/>
    <x v="28"/>
  </r>
  <r>
    <n v="814"/>
    <n v="72"/>
    <n v="65"/>
    <n v="1948"/>
    <n v="1"/>
    <s v="Male"/>
    <s v="9380 Hill Drive"/>
    <n v="27.98"/>
    <n v="-80.66"/>
    <n v="15318"/>
    <n v="16302"/>
    <n v="14408"/>
    <n v="748"/>
    <n v="4"/>
    <d v="1905-07-14T00:00:00"/>
    <n v="1"/>
    <n v="5"/>
    <d v="2022-01-05T00:00:00"/>
    <x v="32"/>
  </r>
  <r>
    <n v="175"/>
    <n v="33"/>
    <n v="63"/>
    <n v="1986"/>
    <n v="6"/>
    <s v="Female"/>
    <s v="8740 Lafayette Drive"/>
    <n v="40.68"/>
    <n v="-73.37"/>
    <n v="26528"/>
    <n v="54091"/>
    <n v="165960"/>
    <n v="675"/>
    <n v="1"/>
    <d v="1905-07-15T00:00:00"/>
    <n v="11"/>
    <n v="21"/>
    <d v="2023-11-21T00:00:00"/>
    <x v="21"/>
  </r>
  <r>
    <n v="305"/>
    <n v="51"/>
    <n v="65"/>
    <n v="1968"/>
    <n v="10"/>
    <s v="Male"/>
    <s v="9070 Third Boulevard"/>
    <n v="44.37"/>
    <n v="-73.400000000000006"/>
    <n v="14415"/>
    <n v="29388"/>
    <n v="21221"/>
    <n v="755"/>
    <n v="3"/>
    <d v="1905-07-13T00:00:00"/>
    <n v="12"/>
    <n v="10"/>
    <d v="2021-12-10T00:00:00"/>
    <x v="12"/>
  </r>
  <r>
    <n v="1225"/>
    <n v="54"/>
    <n v="70"/>
    <n v="1965"/>
    <n v="11"/>
    <s v="Male"/>
    <s v="6831 Valley Boulevard"/>
    <n v="37.97"/>
    <n v="-122.5"/>
    <n v="30819"/>
    <n v="62837"/>
    <n v="86171"/>
    <n v="850"/>
    <n v="3"/>
    <d v="1905-07-13T00:00:00"/>
    <n v="11"/>
    <n v="7"/>
    <d v="2021-11-07T00:00:00"/>
    <x v="29"/>
  </r>
  <r>
    <n v="1405"/>
    <n v="45"/>
    <n v="71"/>
    <n v="1974"/>
    <n v="4"/>
    <s v="Male"/>
    <s v="70 Tenth Boulevard"/>
    <n v="47.91"/>
    <n v="-97.07"/>
    <n v="23910"/>
    <n v="48755"/>
    <n v="37315"/>
    <n v="777"/>
    <n v="8"/>
    <d v="1905-07-13T00:00:00"/>
    <n v="8"/>
    <n v="24"/>
    <d v="2021-08-24T00:00:00"/>
    <x v="23"/>
  </r>
  <r>
    <n v="1478"/>
    <n v="39"/>
    <n v="66"/>
    <n v="1980"/>
    <n v="10"/>
    <s v="Female"/>
    <s v="3863 River Avenue"/>
    <n v="38.93"/>
    <n v="-121.25"/>
    <n v="21829"/>
    <n v="44506"/>
    <n v="57994"/>
    <n v="849"/>
    <n v="3"/>
    <d v="1905-07-13T00:00:00"/>
    <n v="11"/>
    <n v="8"/>
    <d v="2021-11-08T00:00:00"/>
    <x v="29"/>
  </r>
  <r>
    <n v="1920"/>
    <n v="64"/>
    <n v="66"/>
    <n v="1955"/>
    <n v="7"/>
    <s v="Male"/>
    <s v="3315 Lake Lane"/>
    <n v="46.04"/>
    <n v="-95.29"/>
    <n v="15325"/>
    <n v="31244"/>
    <n v="51924"/>
    <n v="713"/>
    <n v="4"/>
    <d v="1905-07-13T00:00:00"/>
    <n v="7"/>
    <n v="13"/>
    <d v="2021-07-13T00:00:00"/>
    <x v="14"/>
  </r>
  <r>
    <n v="241"/>
    <n v="58"/>
    <n v="67"/>
    <n v="1961"/>
    <n v="4"/>
    <s v="Female"/>
    <s v="6077 Sixth Avenue"/>
    <n v="34.93"/>
    <n v="-79.760000000000005"/>
    <n v="15009"/>
    <n v="30605"/>
    <n v="16549"/>
    <n v="737"/>
    <n v="5"/>
    <d v="1905-07-14T00:00:00"/>
    <n v="3"/>
    <n v="3"/>
    <d v="2022-03-03T00:00:00"/>
    <x v="10"/>
  </r>
  <r>
    <n v="331"/>
    <n v="34"/>
    <n v="68"/>
    <n v="1985"/>
    <n v="6"/>
    <s v="Male"/>
    <s v="30 Catherine Street"/>
    <n v="33.44"/>
    <n v="-79.56"/>
    <n v="14669"/>
    <n v="29907"/>
    <n v="16764"/>
    <n v="732"/>
    <n v="2"/>
    <d v="1905-07-15T00:00:00"/>
    <n v="1"/>
    <n v="14"/>
    <d v="2023-01-14T00:00:00"/>
    <x v="28"/>
  </r>
  <r>
    <n v="8"/>
    <n v="21"/>
    <n v="69"/>
    <n v="1998"/>
    <n v="8"/>
    <s v="Male"/>
    <s v="41 East Boulevard"/>
    <n v="27.95"/>
    <n v="-82.48"/>
    <n v="18881"/>
    <n v="38497"/>
    <n v="33413"/>
    <n v="699"/>
    <n v="2"/>
    <d v="1905-07-14T00:00:00"/>
    <n v="8"/>
    <n v="20"/>
    <d v="2022-08-20T00:00:00"/>
    <x v="4"/>
  </r>
  <r>
    <n v="1354"/>
    <n v="34"/>
    <n v="59"/>
    <n v="1985"/>
    <n v="4"/>
    <s v="Male"/>
    <s v="7401 Seventh Street"/>
    <n v="35.46"/>
    <n v="-86.08"/>
    <n v="16349"/>
    <n v="33336"/>
    <n v="48213"/>
    <n v="692"/>
    <n v="3"/>
    <d v="1905-07-13T00:00:00"/>
    <n v="11"/>
    <n v="8"/>
    <d v="2021-11-08T00:00:00"/>
    <x v="29"/>
  </r>
  <r>
    <n v="1258"/>
    <n v="79"/>
    <n v="65"/>
    <n v="1940"/>
    <n v="5"/>
    <s v="Female"/>
    <s v="265 Little Creek Street"/>
    <n v="33.99"/>
    <n v="-117.53"/>
    <n v="19851"/>
    <n v="15470"/>
    <n v="15349"/>
    <n v="789"/>
    <n v="7"/>
    <d v="1905-07-15T00:00:00"/>
    <n v="2"/>
    <n v="18"/>
    <d v="2023-02-18T00:00:00"/>
    <x v="13"/>
  </r>
  <r>
    <n v="919"/>
    <n v="54"/>
    <n v="62"/>
    <n v="1965"/>
    <n v="3"/>
    <s v="Female"/>
    <s v="1635 Sussex Lane"/>
    <n v="38.81"/>
    <n v="-76.75"/>
    <n v="33295"/>
    <n v="67890"/>
    <n v="112564"/>
    <n v="698"/>
    <n v="2"/>
    <d v="1905-07-14T00:00:00"/>
    <n v="4"/>
    <n v="23"/>
    <d v="2022-04-23T00:00:00"/>
    <x v="35"/>
  </r>
  <r>
    <n v="1447"/>
    <n v="33"/>
    <n v="60"/>
    <n v="1987"/>
    <n v="2"/>
    <s v="Male"/>
    <s v="338 George Avenue"/>
    <n v="47.49"/>
    <n v="-122.1"/>
    <n v="33714"/>
    <n v="68741"/>
    <n v="203172"/>
    <n v="610"/>
    <n v="1"/>
    <d v="1905-07-15T00:00:00"/>
    <n v="1"/>
    <n v="4"/>
    <d v="2023-01-04T00:00:00"/>
    <x v="28"/>
  </r>
  <r>
    <n v="902"/>
    <n v="31"/>
    <n v="64"/>
    <n v="1988"/>
    <n v="4"/>
    <s v="Male"/>
    <s v="5157 Seventh Drive"/>
    <n v="33.15"/>
    <n v="-117.17"/>
    <n v="22081"/>
    <n v="45025"/>
    <n v="62719"/>
    <n v="635"/>
    <n v="1"/>
    <d v="1905-07-13T00:00:00"/>
    <n v="1"/>
    <n v="10"/>
    <d v="2021-01-10T00:00:00"/>
    <x v="6"/>
  </r>
  <r>
    <n v="1318"/>
    <n v="18"/>
    <n v="65"/>
    <n v="2002"/>
    <n v="2"/>
    <s v="Female"/>
    <s v="521 Mountain View Lane"/>
    <n v="35.549999999999997"/>
    <n v="-117.67"/>
    <n v="22397"/>
    <n v="45664"/>
    <n v="0"/>
    <n v="778"/>
    <n v="4"/>
    <d v="1905-07-14T00:00:00"/>
    <n v="2"/>
    <n v="24"/>
    <d v="2022-02-24T00:00:00"/>
    <x v="30"/>
  </r>
  <r>
    <n v="1545"/>
    <n v="20"/>
    <n v="63"/>
    <n v="1999"/>
    <n v="12"/>
    <s v="Male"/>
    <s v="1433 Rose Boulevard"/>
    <n v="33.729999999999997"/>
    <n v="-117.05"/>
    <n v="15144"/>
    <n v="30882"/>
    <n v="60484"/>
    <n v="807"/>
    <n v="3"/>
    <d v="1905-07-14T00:00:00"/>
    <n v="7"/>
    <n v="19"/>
    <d v="2022-07-19T00:00:00"/>
    <x v="19"/>
  </r>
  <r>
    <n v="1001"/>
    <n v="20"/>
    <n v="62"/>
    <n v="1999"/>
    <n v="10"/>
    <s v="Male"/>
    <s v="6223 Maple Lane"/>
    <n v="36.56"/>
    <n v="-82.19"/>
    <n v="17795"/>
    <n v="36283"/>
    <n v="60989"/>
    <n v="716"/>
    <n v="1"/>
    <d v="1905-07-15T00:00:00"/>
    <n v="3"/>
    <n v="11"/>
    <d v="2023-03-11T00:00:00"/>
    <x v="8"/>
  </r>
  <r>
    <n v="1315"/>
    <n v="57"/>
    <n v="70"/>
    <n v="1962"/>
    <n v="8"/>
    <s v="Female"/>
    <s v="759 Madison Drive"/>
    <n v="38.61"/>
    <n v="-88.78"/>
    <n v="15976"/>
    <n v="32576"/>
    <n v="0"/>
    <n v="753"/>
    <n v="4"/>
    <d v="1905-07-14T00:00:00"/>
    <n v="12"/>
    <n v="28"/>
    <d v="2022-12-28T00:00:00"/>
    <x v="33"/>
  </r>
  <r>
    <n v="323"/>
    <n v="54"/>
    <n v="66"/>
    <n v="1965"/>
    <n v="7"/>
    <s v="Male"/>
    <s v="782 Hill Lane"/>
    <n v="36.6"/>
    <n v="-119.75"/>
    <n v="13093"/>
    <n v="26696"/>
    <n v="0"/>
    <n v="683"/>
    <n v="5"/>
    <d v="1905-07-13T00:00:00"/>
    <n v="3"/>
    <n v="10"/>
    <d v="2021-03-10T00:00:00"/>
    <x v="31"/>
  </r>
  <r>
    <n v="625"/>
    <n v="19"/>
    <n v="66"/>
    <n v="2000"/>
    <n v="12"/>
    <s v="Female"/>
    <s v="4135 Valley Stream Lane"/>
    <n v="36.33"/>
    <n v="-82.36"/>
    <n v="23224"/>
    <n v="47350"/>
    <n v="47026"/>
    <n v="680"/>
    <n v="1"/>
    <d v="1905-07-15T00:00:00"/>
    <n v="5"/>
    <n v="12"/>
    <d v="2023-05-12T00:00:00"/>
    <x v="22"/>
  </r>
  <r>
    <n v="979"/>
    <n v="59"/>
    <n v="62"/>
    <n v="1961"/>
    <n v="2"/>
    <s v="Male"/>
    <s v="621 Rose Avenue"/>
    <n v="34.06"/>
    <n v="-117.79"/>
    <n v="16025"/>
    <n v="32678"/>
    <n v="44434"/>
    <n v="693"/>
    <n v="3"/>
    <d v="1905-07-13T00:00:00"/>
    <n v="3"/>
    <n v="19"/>
    <d v="2021-03-19T00:00:00"/>
    <x v="31"/>
  </r>
  <r>
    <n v="537"/>
    <n v="19"/>
    <n v="71"/>
    <n v="2000"/>
    <n v="10"/>
    <s v="Female"/>
    <s v="35 Fifth Street"/>
    <n v="38.01"/>
    <n v="-121.38"/>
    <n v="31600"/>
    <n v="64428"/>
    <n v="122968"/>
    <n v="703"/>
    <n v="2"/>
    <d v="1905-07-15T00:00:00"/>
    <n v="8"/>
    <n v="6"/>
    <d v="2023-08-06T00:00:00"/>
    <x v="25"/>
  </r>
  <r>
    <n v="1096"/>
    <n v="59"/>
    <n v="67"/>
    <n v="1960"/>
    <n v="10"/>
    <s v="Male"/>
    <s v="1089 Norfolk Avenue"/>
    <n v="43.04"/>
    <n v="-76.14"/>
    <n v="20294"/>
    <n v="41379"/>
    <n v="95988"/>
    <n v="681"/>
    <n v="2"/>
    <d v="1905-07-14T00:00:00"/>
    <n v="10"/>
    <n v="1"/>
    <d v="2022-10-01T00:00:00"/>
    <x v="15"/>
  </r>
  <r>
    <n v="1347"/>
    <n v="64"/>
    <n v="64"/>
    <n v="1955"/>
    <n v="5"/>
    <s v="Female"/>
    <s v="893 Littlewood Lane"/>
    <n v="35.729999999999997"/>
    <n v="-77.92"/>
    <n v="23756"/>
    <n v="55418"/>
    <n v="20950"/>
    <n v="590"/>
    <n v="3"/>
    <d v="1905-07-13T00:00:00"/>
    <n v="9"/>
    <n v="14"/>
    <d v="2021-09-14T00:00:00"/>
    <x v="16"/>
  </r>
  <r>
    <n v="1395"/>
    <n v="58"/>
    <n v="65"/>
    <n v="1961"/>
    <n v="9"/>
    <s v="Male"/>
    <s v="2687 Burns Avenue"/>
    <n v="40.98"/>
    <n v="-74.11"/>
    <n v="75378"/>
    <n v="153691"/>
    <n v="197377"/>
    <n v="604"/>
    <n v="2"/>
    <d v="1905-07-13T00:00:00"/>
    <n v="7"/>
    <n v="12"/>
    <d v="2021-07-12T00:00:00"/>
    <x v="14"/>
  </r>
  <r>
    <n v="1614"/>
    <n v="40"/>
    <n v="70"/>
    <n v="1979"/>
    <n v="9"/>
    <s v="Female"/>
    <s v="7072 Mountain View Avenue"/>
    <n v="35.479999999999997"/>
    <n v="-96.89"/>
    <n v="17730"/>
    <n v="36152"/>
    <n v="81345"/>
    <n v="716"/>
    <n v="1"/>
    <d v="1905-07-13T00:00:00"/>
    <n v="10"/>
    <n v="14"/>
    <d v="2021-10-14T00:00:00"/>
    <x v="24"/>
  </r>
  <r>
    <n v="1212"/>
    <n v="33"/>
    <n v="58"/>
    <n v="1987"/>
    <n v="2"/>
    <s v="Male"/>
    <s v="3904 Martin Luther King Drive"/>
    <n v="34.979999999999997"/>
    <n v="-80.540000000000006"/>
    <n v="19605"/>
    <n v="39975"/>
    <n v="52575"/>
    <n v="810"/>
    <n v="1"/>
    <d v="1905-07-13T00:00:00"/>
    <n v="8"/>
    <n v="5"/>
    <d v="2021-08-05T00:00:00"/>
    <x v="23"/>
  </r>
  <r>
    <n v="1588"/>
    <n v="42"/>
    <n v="69"/>
    <n v="1977"/>
    <n v="8"/>
    <s v="Male"/>
    <s v="74 Sixth Avenue"/>
    <n v="41.26"/>
    <n v="-96.01"/>
    <n v="28553"/>
    <n v="58223"/>
    <n v="128784"/>
    <n v="689"/>
    <n v="2"/>
    <d v="1905-07-15T00:00:00"/>
    <n v="10"/>
    <n v="15"/>
    <d v="2023-10-15T00:00:00"/>
    <x v="5"/>
  </r>
  <r>
    <n v="121"/>
    <n v="34"/>
    <n v="66"/>
    <n v="1985"/>
    <n v="11"/>
    <s v="Female"/>
    <s v="71858 Mountain View Street"/>
    <n v="44.21"/>
    <n v="-88.43"/>
    <n v="22277"/>
    <n v="45419"/>
    <n v="124370"/>
    <n v="721"/>
    <n v="3"/>
    <d v="1905-07-14T00:00:00"/>
    <n v="4"/>
    <n v="20"/>
    <d v="2022-04-20T00:00:00"/>
    <x v="35"/>
  </r>
  <r>
    <n v="1773"/>
    <n v="22"/>
    <n v="70"/>
    <n v="1997"/>
    <n v="9"/>
    <s v="Male"/>
    <s v="675 Norfolk Drive"/>
    <n v="29.76"/>
    <n v="-95.38"/>
    <n v="26420"/>
    <n v="53873"/>
    <n v="76960"/>
    <n v="742"/>
    <n v="1"/>
    <d v="1905-07-13T00:00:00"/>
    <n v="9"/>
    <n v="27"/>
    <d v="2021-09-27T00:00:00"/>
    <x v="16"/>
  </r>
  <r>
    <n v="1859"/>
    <n v="68"/>
    <n v="66"/>
    <n v="1952"/>
    <n v="1"/>
    <s v="Male"/>
    <s v="530 Federal Drive"/>
    <n v="41.44"/>
    <n v="-74.42"/>
    <n v="22621"/>
    <n v="38689"/>
    <n v="8942"/>
    <n v="836"/>
    <n v="5"/>
    <d v="1905-07-14T00:00:00"/>
    <n v="6"/>
    <n v="23"/>
    <d v="2022-06-23T00:00:00"/>
    <x v="2"/>
  </r>
  <r>
    <n v="1339"/>
    <n v="25"/>
    <n v="70"/>
    <n v="1994"/>
    <n v="8"/>
    <s v="Male"/>
    <s v="9181 Elm Avenue"/>
    <n v="38.01"/>
    <n v="-121.38"/>
    <n v="31600"/>
    <n v="64429"/>
    <n v="136163"/>
    <n v="773"/>
    <n v="2"/>
    <d v="1905-07-14T00:00:00"/>
    <n v="9"/>
    <n v="10"/>
    <d v="2022-09-10T00:00:00"/>
    <x v="34"/>
  </r>
  <r>
    <n v="1894"/>
    <n v="21"/>
    <n v="70"/>
    <n v="1999"/>
    <n v="1"/>
    <s v="Female"/>
    <s v="6595 Summit Boulevard"/>
    <n v="41.51"/>
    <n v="-93.48"/>
    <n v="23347"/>
    <n v="47602"/>
    <n v="89319"/>
    <n v="790"/>
    <n v="2"/>
    <d v="1905-07-13T00:00:00"/>
    <n v="6"/>
    <n v="15"/>
    <d v="2021-06-15T00:00:00"/>
    <x v="11"/>
  </r>
  <r>
    <n v="77"/>
    <n v="99"/>
    <n v="67"/>
    <n v="1920"/>
    <n v="10"/>
    <s v="Female"/>
    <s v="596 Ninth Street"/>
    <n v="40.24"/>
    <n v="-76.92"/>
    <n v="25336"/>
    <n v="51110"/>
    <n v="3781"/>
    <n v="709"/>
    <n v="8"/>
    <d v="1905-07-13T00:00:00"/>
    <n v="5"/>
    <n v="5"/>
    <d v="2021-05-05T00:00:00"/>
    <x v="9"/>
  </r>
  <r>
    <n v="1222"/>
    <n v="42"/>
    <n v="66"/>
    <n v="1977"/>
    <n v="12"/>
    <s v="Female"/>
    <s v="1957 Park Lane"/>
    <n v="42.39"/>
    <n v="-113.78"/>
    <n v="14094"/>
    <n v="28738"/>
    <n v="48786"/>
    <n v="600"/>
    <n v="1"/>
    <d v="1905-07-15T00:00:00"/>
    <n v="1"/>
    <n v="11"/>
    <d v="2023-01-11T00:00:00"/>
    <x v="28"/>
  </r>
  <r>
    <n v="363"/>
    <n v="52"/>
    <n v="66"/>
    <n v="1967"/>
    <n v="9"/>
    <s v="Female"/>
    <s v="7508 Grant Street"/>
    <n v="27.9"/>
    <n v="-82.78"/>
    <n v="23878"/>
    <n v="48686"/>
    <n v="113137"/>
    <n v="701"/>
    <n v="3"/>
    <d v="1905-07-15T00:00:00"/>
    <n v="1"/>
    <n v="8"/>
    <d v="2023-01-08T00:00:00"/>
    <x v="28"/>
  </r>
  <r>
    <n v="634"/>
    <n v="49"/>
    <n v="74"/>
    <n v="1970"/>
    <n v="8"/>
    <s v="Female"/>
    <s v="5063 Seventh Avenue"/>
    <n v="41.38"/>
    <n v="-81.64"/>
    <n v="24071"/>
    <n v="49079"/>
    <n v="6494"/>
    <n v="683"/>
    <n v="4"/>
    <d v="1905-07-15T00:00:00"/>
    <n v="3"/>
    <n v="1"/>
    <d v="2023-03-01T00:00:00"/>
    <x v="8"/>
  </r>
  <r>
    <n v="628"/>
    <n v="57"/>
    <n v="66"/>
    <n v="1963"/>
    <n v="1"/>
    <s v="Male"/>
    <s v="4 George Lane"/>
    <n v="40"/>
    <n v="-75.260000000000005"/>
    <n v="52517"/>
    <n v="107075"/>
    <n v="75999"/>
    <n v="815"/>
    <n v="3"/>
    <d v="1905-07-14T00:00:00"/>
    <n v="7"/>
    <n v="18"/>
    <d v="2022-07-18T00:00:00"/>
    <x v="19"/>
  </r>
  <r>
    <n v="756"/>
    <n v="66"/>
    <n v="65"/>
    <n v="1953"/>
    <n v="10"/>
    <s v="Female"/>
    <s v="8651 North Boulevard"/>
    <n v="39.64"/>
    <n v="-84.08"/>
    <n v="28466"/>
    <n v="59251"/>
    <n v="29300"/>
    <n v="679"/>
    <n v="1"/>
    <d v="1905-07-14T00:00:00"/>
    <n v="9"/>
    <n v="1"/>
    <d v="2022-09-01T00:00:00"/>
    <x v="34"/>
  </r>
  <r>
    <n v="971"/>
    <n v="20"/>
    <n v="66"/>
    <n v="1999"/>
    <n v="10"/>
    <s v="Female"/>
    <s v="711 Tenth Street"/>
    <n v="33.369999999999997"/>
    <n v="-84.78"/>
    <n v="19899"/>
    <n v="40572"/>
    <n v="0"/>
    <n v="732"/>
    <n v="5"/>
    <d v="1905-07-13T00:00:00"/>
    <n v="3"/>
    <n v="26"/>
    <d v="2021-03-26T00:00:00"/>
    <x v="31"/>
  </r>
  <r>
    <n v="111"/>
    <n v="25"/>
    <n v="65"/>
    <n v="1994"/>
    <n v="10"/>
    <s v="Female"/>
    <s v="3124 Madison Drive"/>
    <n v="33.79"/>
    <n v="-82.47"/>
    <n v="14717"/>
    <n v="30004"/>
    <n v="67526"/>
    <n v="738"/>
    <n v="3"/>
    <d v="1905-07-15T00:00:00"/>
    <n v="7"/>
    <n v="2"/>
    <d v="2023-07-02T00:00:00"/>
    <x v="27"/>
  </r>
  <r>
    <n v="312"/>
    <n v="18"/>
    <n v="68"/>
    <n v="2002"/>
    <n v="2"/>
    <s v="Female"/>
    <s v="4949 South Avenue"/>
    <n v="39.69"/>
    <n v="-76.06"/>
    <n v="23383"/>
    <n v="47672"/>
    <n v="115371"/>
    <n v="767"/>
    <n v="4"/>
    <d v="1905-07-14T00:00:00"/>
    <n v="11"/>
    <n v="9"/>
    <d v="2022-11-09T00:00:00"/>
    <x v="17"/>
  </r>
  <r>
    <n v="1627"/>
    <n v="29"/>
    <n v="65"/>
    <n v="1990"/>
    <n v="6"/>
    <s v="Male"/>
    <s v="323 Mountain View Lane"/>
    <n v="30.65"/>
    <n v="-93.89"/>
    <n v="18424"/>
    <n v="37568"/>
    <n v="53323"/>
    <n v="825"/>
    <n v="1"/>
    <d v="1905-07-14T00:00:00"/>
    <n v="8"/>
    <n v="28"/>
    <d v="2022-08-28T00:00:00"/>
    <x v="4"/>
  </r>
  <r>
    <n v="1359"/>
    <n v="35"/>
    <n v="70"/>
    <n v="1984"/>
    <n v="7"/>
    <s v="Female"/>
    <s v="316 Lexington Boulevard"/>
    <n v="36.67"/>
    <n v="-76.3"/>
    <n v="22084"/>
    <n v="45025"/>
    <n v="49878"/>
    <n v="691"/>
    <n v="2"/>
    <d v="1905-07-14T00:00:00"/>
    <n v="9"/>
    <n v="6"/>
    <d v="2022-09-06T00:00:00"/>
    <x v="34"/>
  </r>
  <r>
    <n v="174"/>
    <n v="23"/>
    <n v="69"/>
    <n v="1996"/>
    <n v="4"/>
    <s v="Female"/>
    <s v="4822 Jefferson Avenue"/>
    <n v="38.35"/>
    <n v="-81.63"/>
    <n v="21899"/>
    <n v="44644"/>
    <n v="83108"/>
    <n v="716"/>
    <n v="3"/>
    <d v="1905-07-13T00:00:00"/>
    <n v="12"/>
    <n v="9"/>
    <d v="2021-12-09T00:00:00"/>
    <x v="12"/>
  </r>
  <r>
    <n v="420"/>
    <n v="22"/>
    <n v="62"/>
    <n v="1998"/>
    <n v="2"/>
    <s v="Male"/>
    <s v="1651 Oak Drive"/>
    <n v="33.82"/>
    <n v="-117.91"/>
    <n v="16252"/>
    <n v="33140"/>
    <n v="51305"/>
    <n v="744"/>
    <n v="1"/>
    <d v="1905-07-15T00:00:00"/>
    <n v="9"/>
    <n v="28"/>
    <d v="2023-09-28T00:00:00"/>
    <x v="20"/>
  </r>
  <r>
    <n v="488"/>
    <n v="34"/>
    <n v="69"/>
    <n v="1985"/>
    <n v="6"/>
    <s v="Male"/>
    <s v="927 River Street"/>
    <n v="27.92"/>
    <n v="-97.29"/>
    <n v="15758"/>
    <n v="32126"/>
    <n v="54351"/>
    <n v="745"/>
    <n v="2"/>
    <d v="1905-07-14T00:00:00"/>
    <n v="9"/>
    <n v="22"/>
    <d v="2022-09-22T00:00:00"/>
    <x v="34"/>
  </r>
  <r>
    <n v="7"/>
    <n v="74"/>
    <n v="61"/>
    <n v="1945"/>
    <n v="5"/>
    <s v="Male"/>
    <s v="124 Madison Lane"/>
    <n v="39.299999999999997"/>
    <n v="-76.61"/>
    <n v="20919"/>
    <n v="32682"/>
    <n v="21379"/>
    <n v="650"/>
    <n v="3"/>
    <d v="1905-07-13T00:00:00"/>
    <n v="11"/>
    <n v="18"/>
    <d v="2021-11-18T00:00:00"/>
    <x v="29"/>
  </r>
  <r>
    <n v="863"/>
    <n v="60"/>
    <n v="68"/>
    <n v="1959"/>
    <n v="12"/>
    <s v="Female"/>
    <s v="256 Ocean Drive"/>
    <n v="35.4"/>
    <n v="-93.11"/>
    <n v="16877"/>
    <n v="34406"/>
    <n v="1636"/>
    <n v="774"/>
    <n v="3"/>
    <d v="1905-07-15T00:00:00"/>
    <n v="8"/>
    <n v="18"/>
    <d v="2023-08-18T00:00:00"/>
    <x v="25"/>
  </r>
  <r>
    <n v="1854"/>
    <n v="48"/>
    <n v="69"/>
    <n v="1972"/>
    <n v="1"/>
    <s v="Male"/>
    <s v="4405 Wessex Drive"/>
    <n v="35.06"/>
    <n v="-85.25"/>
    <n v="23706"/>
    <n v="48337"/>
    <n v="70603"/>
    <n v="625"/>
    <n v="2"/>
    <d v="1905-07-13T00:00:00"/>
    <n v="6"/>
    <n v="23"/>
    <d v="2021-06-23T00:00:00"/>
    <x v="11"/>
  </r>
  <r>
    <n v="1041"/>
    <n v="48"/>
    <n v="62"/>
    <n v="1971"/>
    <n v="9"/>
    <s v="Female"/>
    <s v="6144 Summit Street"/>
    <n v="34.869999999999997"/>
    <n v="-85.5"/>
    <n v="15950"/>
    <n v="32522"/>
    <n v="50155"/>
    <n v="639"/>
    <n v="1"/>
    <d v="1905-07-15T00:00:00"/>
    <n v="9"/>
    <n v="22"/>
    <d v="2023-09-22T00:00:00"/>
    <x v="20"/>
  </r>
  <r>
    <n v="1616"/>
    <n v="48"/>
    <n v="70"/>
    <n v="1971"/>
    <n v="8"/>
    <s v="Male"/>
    <s v="469 First Lane"/>
    <n v="33"/>
    <n v="-97.23"/>
    <n v="46232"/>
    <n v="94260"/>
    <n v="39326"/>
    <n v="815"/>
    <n v="4"/>
    <d v="1905-07-15T00:00:00"/>
    <n v="11"/>
    <n v="4"/>
    <d v="2023-11-04T00:00:00"/>
    <x v="21"/>
  </r>
  <r>
    <n v="1805"/>
    <n v="38"/>
    <n v="68"/>
    <n v="1981"/>
    <n v="5"/>
    <s v="Male"/>
    <s v="679 Bayview Lane"/>
    <n v="45.99"/>
    <n v="-84.36"/>
    <n v="13053"/>
    <n v="26613"/>
    <n v="17008"/>
    <n v="718"/>
    <n v="2"/>
    <d v="1905-07-14T00:00:00"/>
    <n v="6"/>
    <n v="7"/>
    <d v="2022-06-07T00:00:00"/>
    <x v="2"/>
  </r>
  <r>
    <n v="1284"/>
    <n v="50"/>
    <n v="64"/>
    <n v="1969"/>
    <n v="9"/>
    <s v="Female"/>
    <s v="8990 Plum Street"/>
    <n v="41.76"/>
    <n v="-70.08"/>
    <n v="19591"/>
    <n v="39947"/>
    <n v="57346"/>
    <n v="765"/>
    <n v="2"/>
    <d v="1905-07-13T00:00:00"/>
    <n v="2"/>
    <n v="17"/>
    <d v="2021-02-17T00:00:00"/>
    <x v="7"/>
  </r>
  <r>
    <n v="1735"/>
    <n v="56"/>
    <n v="66"/>
    <n v="1963"/>
    <n v="5"/>
    <s v="Male"/>
    <s v="9291 Jefferson Drive"/>
    <n v="27.64"/>
    <n v="-80.39"/>
    <n v="17942"/>
    <n v="36583"/>
    <n v="56310"/>
    <n v="614"/>
    <n v="6"/>
    <d v="1905-07-15T00:00:00"/>
    <n v="7"/>
    <n v="7"/>
    <d v="2023-07-07T00:00:00"/>
    <x v="27"/>
  </r>
  <r>
    <n v="1528"/>
    <n v="78"/>
    <n v="73"/>
    <n v="1942"/>
    <n v="1"/>
    <s v="Female"/>
    <s v="324 Lafayette Drive"/>
    <n v="32.61"/>
    <n v="-93.28"/>
    <n v="17311"/>
    <n v="27992"/>
    <n v="1058"/>
    <n v="695"/>
    <n v="6"/>
    <d v="1905-07-14T00:00:00"/>
    <n v="2"/>
    <n v="19"/>
    <d v="2022-02-19T00:00:00"/>
    <x v="30"/>
  </r>
  <r>
    <n v="1278"/>
    <n v="19"/>
    <n v="70"/>
    <n v="2000"/>
    <n v="9"/>
    <s v="Male"/>
    <s v="1804 Madison Lane"/>
    <n v="39.979999999999997"/>
    <n v="-82.98"/>
    <n v="13938"/>
    <n v="28417"/>
    <n v="25959"/>
    <n v="684"/>
    <n v="3"/>
    <d v="1905-07-14T00:00:00"/>
    <n v="8"/>
    <n v="21"/>
    <d v="2022-08-21T00:00:00"/>
    <x v="4"/>
  </r>
  <r>
    <n v="591"/>
    <n v="50"/>
    <n v="60"/>
    <n v="1969"/>
    <n v="11"/>
    <s v="Male"/>
    <s v="320 Second Street"/>
    <n v="34.97"/>
    <n v="-89.99"/>
    <n v="18861"/>
    <n v="38458"/>
    <n v="65836"/>
    <n v="696"/>
    <n v="3"/>
    <d v="1905-07-14T00:00:00"/>
    <n v="11"/>
    <n v="16"/>
    <d v="2022-11-16T00:00:00"/>
    <x v="17"/>
  </r>
  <r>
    <n v="97"/>
    <n v="69"/>
    <n v="60"/>
    <n v="1950"/>
    <n v="3"/>
    <s v="Female"/>
    <s v="93 Mill Drive"/>
    <n v="35.97"/>
    <n v="-83.94"/>
    <n v="19596"/>
    <n v="32952"/>
    <n v="5077"/>
    <n v="765"/>
    <n v="1"/>
    <d v="1905-07-14T00:00:00"/>
    <n v="3"/>
    <n v="24"/>
    <d v="2022-03-24T00:00:00"/>
    <x v="10"/>
  </r>
  <r>
    <n v="31"/>
    <n v="51"/>
    <n v="65"/>
    <n v="1968"/>
    <n v="6"/>
    <s v="Female"/>
    <s v="413 East Boulevard"/>
    <n v="41.62"/>
    <n v="-87.72"/>
    <n v="22348"/>
    <n v="45570"/>
    <n v="0"/>
    <n v="712"/>
    <n v="3"/>
    <d v="1905-07-15T00:00:00"/>
    <n v="12"/>
    <n v="5"/>
    <d v="2023-12-05T00:00:00"/>
    <x v="1"/>
  </r>
  <r>
    <n v="1380"/>
    <n v="37"/>
    <n v="66"/>
    <n v="1982"/>
    <n v="9"/>
    <s v="Male"/>
    <s v="566 Lexington Drive"/>
    <n v="33.619999999999997"/>
    <n v="-112.13"/>
    <n v="20815"/>
    <n v="42444"/>
    <n v="77510"/>
    <n v="736"/>
    <n v="2"/>
    <d v="1905-07-13T00:00:00"/>
    <n v="11"/>
    <n v="15"/>
    <d v="2021-11-15T00:00:00"/>
    <x v="29"/>
  </r>
  <r>
    <n v="1240"/>
    <n v="56"/>
    <n v="67"/>
    <n v="1963"/>
    <n v="5"/>
    <s v="Female"/>
    <s v="899 Maple Street"/>
    <n v="40.26"/>
    <n v="-81.84"/>
    <n v="15603"/>
    <n v="31814"/>
    <n v="43140"/>
    <n v="693"/>
    <n v="3"/>
    <d v="1905-07-14T00:00:00"/>
    <n v="10"/>
    <n v="26"/>
    <d v="2022-10-26T00:00:00"/>
    <x v="15"/>
  </r>
  <r>
    <n v="932"/>
    <n v="67"/>
    <n v="69"/>
    <n v="1953"/>
    <n v="2"/>
    <s v="Male"/>
    <s v="295 West Avenue"/>
    <n v="32.36"/>
    <n v="-92.97"/>
    <n v="16760"/>
    <n v="34172"/>
    <n v="71366"/>
    <n v="811"/>
    <n v="6"/>
    <d v="1905-07-15T00:00:00"/>
    <n v="8"/>
    <n v="3"/>
    <d v="2023-08-03T00:00:00"/>
    <x v="25"/>
  </r>
  <r>
    <n v="378"/>
    <n v="18"/>
    <n v="60"/>
    <n v="2001"/>
    <n v="5"/>
    <s v="Female"/>
    <s v="512 Second Avenue"/>
    <n v="46.21"/>
    <n v="-119.16"/>
    <n v="18753"/>
    <n v="38241"/>
    <n v="81833"/>
    <n v="596"/>
    <n v="1"/>
    <d v="1905-07-13T00:00:00"/>
    <n v="3"/>
    <n v="23"/>
    <d v="2021-03-23T00:00:00"/>
    <x v="31"/>
  </r>
  <r>
    <n v="647"/>
    <n v="31"/>
    <n v="72"/>
    <n v="1988"/>
    <n v="7"/>
    <s v="Female"/>
    <s v="27 Birch Avenue"/>
    <n v="36.520000000000003"/>
    <n v="-119.39"/>
    <n v="13194"/>
    <n v="26900"/>
    <n v="74083"/>
    <n v="758"/>
    <n v="2"/>
    <d v="1905-07-15T00:00:00"/>
    <n v="9"/>
    <n v="2"/>
    <d v="2023-09-02T00:00:00"/>
    <x v="20"/>
  </r>
  <r>
    <n v="391"/>
    <n v="85"/>
    <n v="66"/>
    <n v="1934"/>
    <n v="7"/>
    <s v="Female"/>
    <s v="31 Hill Boulevard"/>
    <n v="33.69"/>
    <n v="-78.89"/>
    <n v="19025"/>
    <n v="35270"/>
    <n v="1769"/>
    <n v="731"/>
    <n v="6"/>
    <d v="1905-07-13T00:00:00"/>
    <n v="5"/>
    <n v="16"/>
    <d v="2021-05-16T00:00:00"/>
    <x v="9"/>
  </r>
  <r>
    <n v="588"/>
    <n v="21"/>
    <n v="66"/>
    <n v="1998"/>
    <n v="6"/>
    <s v="Male"/>
    <s v="2183 Catherine Boulevard"/>
    <n v="38.47"/>
    <n v="-90.75"/>
    <n v="23106"/>
    <n v="47109"/>
    <n v="76035"/>
    <n v="844"/>
    <n v="3"/>
    <d v="1905-07-15T00:00:00"/>
    <n v="10"/>
    <n v="17"/>
    <d v="2023-10-17T00:00:00"/>
    <x v="5"/>
  </r>
  <r>
    <n v="986"/>
    <n v="32"/>
    <n v="70"/>
    <n v="1987"/>
    <n v="7"/>
    <s v="Male"/>
    <s v="6577 Lexington Lane"/>
    <n v="40.65"/>
    <n v="-73.58"/>
    <n v="23550"/>
    <n v="48010"/>
    <n v="87837"/>
    <n v="703"/>
    <n v="3"/>
    <d v="1905-07-15T00:00:00"/>
    <n v="6"/>
    <n v="4"/>
    <d v="2023-06-04T00:00:00"/>
    <x v="18"/>
  </r>
  <r>
    <n v="1944"/>
    <n v="62"/>
    <n v="65"/>
    <n v="1957"/>
    <n v="11"/>
    <s v="Female"/>
    <s v="2 Elm Drive"/>
    <n v="38.950000000000003"/>
    <n v="-84.54"/>
    <n v="24218"/>
    <n v="49378"/>
    <n v="104480"/>
    <n v="740"/>
    <n v="4"/>
    <d v="1905-07-14T00:00:00"/>
    <n v="8"/>
    <n v="13"/>
    <d v="2022-08-13T00:00:00"/>
    <x v="4"/>
  </r>
  <r>
    <n v="185"/>
    <n v="47"/>
    <n v="67"/>
    <n v="1973"/>
    <n v="1"/>
    <s v="Female"/>
    <s v="276 Fifth Boulevard"/>
    <n v="40.659999999999997"/>
    <n v="-74.19"/>
    <n v="15175"/>
    <n v="30942"/>
    <n v="71066"/>
    <n v="779"/>
    <n v="3"/>
    <d v="1905-07-15T00:00:00"/>
    <n v="4"/>
    <n v="4"/>
    <d v="2023-04-04T00:00:00"/>
    <x v="0"/>
  </r>
  <r>
    <n v="1007"/>
    <n v="66"/>
    <n v="60"/>
    <n v="1954"/>
    <n v="2"/>
    <s v="Male"/>
    <s v="259 Valley Boulevard"/>
    <n v="40.24"/>
    <n v="-76.92"/>
    <n v="25336"/>
    <n v="54654"/>
    <n v="27241"/>
    <n v="618"/>
    <n v="1"/>
    <d v="1905-07-14T00:00:00"/>
    <n v="8"/>
    <n v="18"/>
    <d v="2022-08-18T00:00:00"/>
    <x v="4"/>
  </r>
  <r>
    <n v="1110"/>
    <n v="21"/>
    <n v="60"/>
    <n v="1998"/>
    <n v="11"/>
    <s v="Female"/>
    <s v="472 Ocean View Street"/>
    <n v="42.86"/>
    <n v="-71.48"/>
    <n v="32325"/>
    <n v="65909"/>
    <n v="181261"/>
    <n v="673"/>
    <n v="2"/>
    <d v="1905-07-13T00:00:00"/>
    <n v="11"/>
    <n v="8"/>
    <d v="2021-11-08T00:00:00"/>
    <x v="29"/>
  </r>
  <r>
    <m/>
    <m/>
    <m/>
    <m/>
    <m/>
    <m/>
    <m/>
    <m/>
    <m/>
    <m/>
    <m/>
    <m/>
    <m/>
    <m/>
    <m/>
    <m/>
    <m/>
    <m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:V18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showAll="0"/>
    <pivotField showAll="0"/>
    <pivotField numFmtId="14" showAll="0"/>
    <pivotField showAll="0"/>
    <pivotField showAll="0"/>
    <pivotField numFmtId="1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Month">
  <location ref="A3:B41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26"/>
        <item x="35"/>
        <item x="0"/>
        <item x="23"/>
        <item x="4"/>
        <item x="25"/>
        <item x="12"/>
        <item x="33"/>
        <item x="1"/>
        <item x="7"/>
        <item x="30"/>
        <item x="13"/>
        <item x="6"/>
        <item x="32"/>
        <item x="28"/>
        <item x="14"/>
        <item x="19"/>
        <item x="27"/>
        <item x="11"/>
        <item x="2"/>
        <item x="18"/>
        <item x="31"/>
        <item x="10"/>
        <item x="8"/>
        <item x="9"/>
        <item x="3"/>
        <item x="22"/>
        <item x="29"/>
        <item x="17"/>
        <item x="21"/>
        <item x="24"/>
        <item x="15"/>
        <item x="5"/>
        <item x="16"/>
        <item x="34"/>
        <item x="20"/>
        <item x="36"/>
        <item t="default"/>
      </items>
    </pivotField>
  </pivotFields>
  <rowFields count="1">
    <field x="18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New customers" fld="0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S56" totalsRowShown="0">
  <autoFilter ref="A1:S56"/>
  <tableColumns count="19">
    <tableColumn id="1" name="id"/>
    <tableColumn id="2" name="current_age"/>
    <tableColumn id="3" name="retirement_age"/>
    <tableColumn id="4" name="birth_year"/>
    <tableColumn id="5" name="birth_month"/>
    <tableColumn id="6" name="gender"/>
    <tableColumn id="7" name="address"/>
    <tableColumn id="8" name="latitude"/>
    <tableColumn id="9" name="longitude"/>
    <tableColumn id="10" name="per_capita_income"/>
    <tableColumn id="11" name="yearly_income"/>
    <tableColumn id="12" name="total_debt"/>
    <tableColumn id="13" name="credit_score"/>
    <tableColumn id="14" name="num_credit_cards"/>
    <tableColumn id="15" name="YEAR" dataDxfId="1"/>
    <tableColumn id="16" name="MONTH"/>
    <tableColumn id="17" name="DAY"/>
    <tableColumn id="18" name="SIGNUP DATE" dataDxfId="0"/>
    <tableColumn id="19" name="Signup_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1"/>
  <sheetViews>
    <sheetView workbookViewId="0">
      <selection activeCell="T1" sqref="T1"/>
    </sheetView>
  </sheetViews>
  <sheetFormatPr defaultRowHeight="14.4" x14ac:dyDescent="0.3"/>
  <cols>
    <col min="2" max="2" width="15.5546875" customWidth="1"/>
    <col min="3" max="3" width="17.44140625" customWidth="1"/>
    <col min="4" max="4" width="11.21875" customWidth="1"/>
    <col min="5" max="5" width="13.77734375" customWidth="1"/>
    <col min="6" max="6" width="14.109375" customWidth="1"/>
    <col min="7" max="7" width="23.33203125" customWidth="1"/>
    <col min="8" max="8" width="12.5546875" customWidth="1"/>
    <col min="9" max="9" width="12.44140625" customWidth="1"/>
    <col min="10" max="10" width="16.109375" customWidth="1"/>
    <col min="11" max="11" width="14.33203125" customWidth="1"/>
    <col min="12" max="12" width="14.44140625" customWidth="1"/>
    <col min="13" max="13" width="13.77734375" customWidth="1"/>
    <col min="14" max="14" width="16.77734375" customWidth="1"/>
    <col min="15" max="15" width="9.5546875" bestFit="1" customWidth="1"/>
    <col min="18" max="18" width="15" customWidth="1"/>
    <col min="19" max="19" width="16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2015</v>
      </c>
      <c r="P1" t="s">
        <v>2016</v>
      </c>
      <c r="Q1" t="s">
        <v>2017</v>
      </c>
      <c r="R1" t="s">
        <v>2018</v>
      </c>
      <c r="S1" t="s">
        <v>2019</v>
      </c>
      <c r="T1" s="3"/>
      <c r="U1" s="4"/>
      <c r="V1" s="5"/>
    </row>
    <row r="2" spans="1:22" x14ac:dyDescent="0.3">
      <c r="A2">
        <v>825</v>
      </c>
      <c r="B2">
        <v>53</v>
      </c>
      <c r="C2">
        <v>66</v>
      </c>
      <c r="D2">
        <v>1966</v>
      </c>
      <c r="E2">
        <v>11</v>
      </c>
      <c r="F2" t="s">
        <v>14</v>
      </c>
      <c r="G2" t="s">
        <v>15</v>
      </c>
      <c r="H2">
        <v>34.15</v>
      </c>
      <c r="I2">
        <v>-117.76</v>
      </c>
      <c r="J2" s="1">
        <v>29278</v>
      </c>
      <c r="K2" s="1">
        <v>59696</v>
      </c>
      <c r="L2" s="1">
        <v>127613</v>
      </c>
      <c r="M2">
        <v>787</v>
      </c>
      <c r="N2">
        <v>5</v>
      </c>
      <c r="O2" s="2">
        <f ca="1">2021+RANDBETWEEN(0,2)</f>
        <v>2021</v>
      </c>
      <c r="P2">
        <f ca="1">RANDBETWEEN(1,12)</f>
        <v>12</v>
      </c>
      <c r="Q2">
        <f ca="1">RANDBETWEEN(1,28)</f>
        <v>18</v>
      </c>
      <c r="R2" s="2">
        <f ca="1">DATE(O2,P2,Q2)</f>
        <v>44548</v>
      </c>
      <c r="S2" t="str">
        <f ca="1">TEXT(R2, "mmm-yyy")</f>
        <v>Dec-2021</v>
      </c>
      <c r="T2" s="6"/>
      <c r="U2" s="7"/>
      <c r="V2" s="8"/>
    </row>
    <row r="3" spans="1:22" x14ac:dyDescent="0.3">
      <c r="A3">
        <v>1746</v>
      </c>
      <c r="B3">
        <v>53</v>
      </c>
      <c r="C3">
        <v>68</v>
      </c>
      <c r="D3">
        <v>1966</v>
      </c>
      <c r="E3">
        <v>12</v>
      </c>
      <c r="F3" t="s">
        <v>14</v>
      </c>
      <c r="G3" t="s">
        <v>16</v>
      </c>
      <c r="H3">
        <v>40.76</v>
      </c>
      <c r="I3">
        <v>-73.739999999999995</v>
      </c>
      <c r="J3" s="1">
        <v>37891</v>
      </c>
      <c r="K3" s="1">
        <v>77254</v>
      </c>
      <c r="L3" s="1">
        <v>191349</v>
      </c>
      <c r="M3">
        <v>701</v>
      </c>
      <c r="N3">
        <v>5</v>
      </c>
      <c r="O3" s="2">
        <f t="shared" ref="O3:O66" ca="1" si="0">2021+RANDBETWEEN(0,2)</f>
        <v>2022</v>
      </c>
      <c r="P3">
        <f t="shared" ref="P3:P66" ca="1" si="1">RANDBETWEEN(1,12)</f>
        <v>4</v>
      </c>
      <c r="Q3">
        <f t="shared" ref="Q3:Q66" ca="1" si="2">RANDBETWEEN(1,28)</f>
        <v>17</v>
      </c>
      <c r="R3" s="2">
        <f t="shared" ref="R3:R66" ca="1" si="3">DATE(O3,P3,Q3)</f>
        <v>44668</v>
      </c>
      <c r="S3" t="str">
        <f t="shared" ref="S3:S66" ca="1" si="4">TEXT(R3, "mmm-yyy")</f>
        <v>Apr-2022</v>
      </c>
      <c r="T3" s="6"/>
      <c r="U3" s="7"/>
      <c r="V3" s="8"/>
    </row>
    <row r="4" spans="1:22" x14ac:dyDescent="0.3">
      <c r="A4">
        <v>1718</v>
      </c>
      <c r="B4">
        <v>81</v>
      </c>
      <c r="C4">
        <v>67</v>
      </c>
      <c r="D4">
        <v>1938</v>
      </c>
      <c r="E4">
        <v>11</v>
      </c>
      <c r="F4" t="s">
        <v>14</v>
      </c>
      <c r="G4" t="s">
        <v>17</v>
      </c>
      <c r="H4">
        <v>34.020000000000003</v>
      </c>
      <c r="I4">
        <v>-117.89</v>
      </c>
      <c r="J4" s="1">
        <v>22681</v>
      </c>
      <c r="K4" s="1">
        <v>33483</v>
      </c>
      <c r="L4" s="1">
        <v>196</v>
      </c>
      <c r="M4">
        <v>698</v>
      </c>
      <c r="N4">
        <v>5</v>
      </c>
      <c r="O4" s="2">
        <f t="shared" ca="1" si="0"/>
        <v>2022</v>
      </c>
      <c r="P4">
        <f t="shared" ca="1" si="1"/>
        <v>11</v>
      </c>
      <c r="Q4">
        <f t="shared" ca="1" si="2"/>
        <v>7</v>
      </c>
      <c r="R4" s="2">
        <f t="shared" ca="1" si="3"/>
        <v>44872</v>
      </c>
      <c r="S4" t="str">
        <f t="shared" ca="1" si="4"/>
        <v>Nov-2022</v>
      </c>
      <c r="T4" s="6"/>
      <c r="U4" s="7"/>
      <c r="V4" s="8"/>
    </row>
    <row r="5" spans="1:22" x14ac:dyDescent="0.3">
      <c r="A5">
        <v>708</v>
      </c>
      <c r="B5">
        <v>63</v>
      </c>
      <c r="C5">
        <v>63</v>
      </c>
      <c r="D5">
        <v>1957</v>
      </c>
      <c r="E5">
        <v>1</v>
      </c>
      <c r="F5" t="s">
        <v>14</v>
      </c>
      <c r="G5" t="s">
        <v>18</v>
      </c>
      <c r="H5">
        <v>40.71</v>
      </c>
      <c r="I5">
        <v>-73.989999999999995</v>
      </c>
      <c r="J5" s="1">
        <v>163145</v>
      </c>
      <c r="K5" s="1">
        <v>249925</v>
      </c>
      <c r="L5" s="1">
        <v>202328</v>
      </c>
      <c r="M5">
        <v>722</v>
      </c>
      <c r="N5">
        <v>4</v>
      </c>
      <c r="O5" s="2">
        <f t="shared" ca="1" si="0"/>
        <v>2021</v>
      </c>
      <c r="P5">
        <f t="shared" ca="1" si="1"/>
        <v>6</v>
      </c>
      <c r="Q5">
        <f t="shared" ca="1" si="2"/>
        <v>24</v>
      </c>
      <c r="R5" s="2">
        <f t="shared" ca="1" si="3"/>
        <v>44371</v>
      </c>
      <c r="S5" t="str">
        <f t="shared" ca="1" si="4"/>
        <v>Jun-2021</v>
      </c>
      <c r="T5" s="6"/>
      <c r="U5" s="7"/>
      <c r="V5" s="8"/>
    </row>
    <row r="6" spans="1:22" x14ac:dyDescent="0.3">
      <c r="A6">
        <v>1164</v>
      </c>
      <c r="B6">
        <v>43</v>
      </c>
      <c r="C6">
        <v>70</v>
      </c>
      <c r="D6">
        <v>1976</v>
      </c>
      <c r="E6">
        <v>9</v>
      </c>
      <c r="F6" t="s">
        <v>19</v>
      </c>
      <c r="G6" t="s">
        <v>20</v>
      </c>
      <c r="H6">
        <v>37.76</v>
      </c>
      <c r="I6">
        <v>-122.44</v>
      </c>
      <c r="J6" s="1">
        <v>53797</v>
      </c>
      <c r="K6" s="1">
        <v>109687</v>
      </c>
      <c r="L6" s="1">
        <v>183855</v>
      </c>
      <c r="M6">
        <v>675</v>
      </c>
      <c r="N6">
        <v>1</v>
      </c>
      <c r="O6" s="2">
        <f t="shared" ca="1" si="0"/>
        <v>2023</v>
      </c>
      <c r="P6">
        <f t="shared" ca="1" si="1"/>
        <v>5</v>
      </c>
      <c r="Q6">
        <f t="shared" ca="1" si="2"/>
        <v>4</v>
      </c>
      <c r="R6" s="2">
        <f t="shared" ca="1" si="3"/>
        <v>45050</v>
      </c>
      <c r="S6" t="str">
        <f t="shared" ca="1" si="4"/>
        <v>May-2023</v>
      </c>
      <c r="T6" s="6"/>
      <c r="U6" s="7"/>
      <c r="V6" s="8"/>
    </row>
    <row r="7" spans="1:22" x14ac:dyDescent="0.3">
      <c r="A7">
        <v>68</v>
      </c>
      <c r="B7">
        <v>42</v>
      </c>
      <c r="C7">
        <v>70</v>
      </c>
      <c r="D7">
        <v>1977</v>
      </c>
      <c r="E7">
        <v>10</v>
      </c>
      <c r="F7" t="s">
        <v>19</v>
      </c>
      <c r="G7" t="s">
        <v>21</v>
      </c>
      <c r="H7">
        <v>41.55</v>
      </c>
      <c r="I7">
        <v>-90.6</v>
      </c>
      <c r="J7" s="1">
        <v>20599</v>
      </c>
      <c r="K7" s="1">
        <v>41997</v>
      </c>
      <c r="L7" s="1">
        <v>0</v>
      </c>
      <c r="M7">
        <v>704</v>
      </c>
      <c r="N7">
        <v>3</v>
      </c>
      <c r="O7" s="2">
        <f t="shared" ca="1" si="0"/>
        <v>2021</v>
      </c>
      <c r="P7">
        <f t="shared" ca="1" si="1"/>
        <v>1</v>
      </c>
      <c r="Q7">
        <f t="shared" ca="1" si="2"/>
        <v>19</v>
      </c>
      <c r="R7" s="2">
        <f t="shared" ca="1" si="3"/>
        <v>44215</v>
      </c>
      <c r="S7" t="str">
        <f t="shared" ca="1" si="4"/>
        <v>Jan-2021</v>
      </c>
      <c r="T7" s="6"/>
      <c r="U7" s="7"/>
      <c r="V7" s="8"/>
    </row>
    <row r="8" spans="1:22" x14ac:dyDescent="0.3">
      <c r="A8">
        <v>1075</v>
      </c>
      <c r="B8">
        <v>36</v>
      </c>
      <c r="C8">
        <v>67</v>
      </c>
      <c r="D8">
        <v>1983</v>
      </c>
      <c r="E8">
        <v>12</v>
      </c>
      <c r="F8" t="s">
        <v>14</v>
      </c>
      <c r="G8" t="s">
        <v>22</v>
      </c>
      <c r="H8">
        <v>38.22</v>
      </c>
      <c r="I8">
        <v>-85.74</v>
      </c>
      <c r="J8" s="1">
        <v>25258</v>
      </c>
      <c r="K8" s="1">
        <v>51500</v>
      </c>
      <c r="L8" s="1">
        <v>102286</v>
      </c>
      <c r="M8">
        <v>672</v>
      </c>
      <c r="N8">
        <v>3</v>
      </c>
      <c r="O8" s="2">
        <f t="shared" ca="1" si="0"/>
        <v>2022</v>
      </c>
      <c r="P8">
        <f t="shared" ca="1" si="1"/>
        <v>6</v>
      </c>
      <c r="Q8">
        <f t="shared" ca="1" si="2"/>
        <v>13</v>
      </c>
      <c r="R8" s="2">
        <f t="shared" ca="1" si="3"/>
        <v>44725</v>
      </c>
      <c r="S8" t="str">
        <f t="shared" ca="1" si="4"/>
        <v>Jun-2022</v>
      </c>
      <c r="T8" s="6"/>
      <c r="U8" s="7"/>
      <c r="V8" s="8"/>
    </row>
    <row r="9" spans="1:22" x14ac:dyDescent="0.3">
      <c r="A9">
        <v>1711</v>
      </c>
      <c r="B9">
        <v>26</v>
      </c>
      <c r="C9">
        <v>67</v>
      </c>
      <c r="D9">
        <v>1993</v>
      </c>
      <c r="E9">
        <v>12</v>
      </c>
      <c r="F9" t="s">
        <v>19</v>
      </c>
      <c r="G9" t="s">
        <v>23</v>
      </c>
      <c r="H9">
        <v>45.51</v>
      </c>
      <c r="I9">
        <v>-122.64</v>
      </c>
      <c r="J9" s="1">
        <v>26790</v>
      </c>
      <c r="K9" s="1">
        <v>54623</v>
      </c>
      <c r="L9" s="1">
        <v>114711</v>
      </c>
      <c r="M9">
        <v>728</v>
      </c>
      <c r="N9">
        <v>1</v>
      </c>
      <c r="O9" s="2">
        <f t="shared" ca="1" si="0"/>
        <v>2022</v>
      </c>
      <c r="P9">
        <f t="shared" ca="1" si="1"/>
        <v>12</v>
      </c>
      <c r="Q9">
        <f t="shared" ca="1" si="2"/>
        <v>11</v>
      </c>
      <c r="R9" s="2">
        <f t="shared" ca="1" si="3"/>
        <v>44906</v>
      </c>
      <c r="S9" t="str">
        <f t="shared" ca="1" si="4"/>
        <v>Dec-2022</v>
      </c>
      <c r="T9" s="6"/>
      <c r="U9" s="7"/>
      <c r="V9" s="8"/>
    </row>
    <row r="10" spans="1:22" x14ac:dyDescent="0.3">
      <c r="A10">
        <v>1116</v>
      </c>
      <c r="B10">
        <v>81</v>
      </c>
      <c r="C10">
        <v>66</v>
      </c>
      <c r="D10">
        <v>1938</v>
      </c>
      <c r="E10">
        <v>7</v>
      </c>
      <c r="F10" t="s">
        <v>14</v>
      </c>
      <c r="G10" t="s">
        <v>24</v>
      </c>
      <c r="H10">
        <v>40.32</v>
      </c>
      <c r="I10">
        <v>-75.319999999999993</v>
      </c>
      <c r="J10" s="1">
        <v>26273</v>
      </c>
      <c r="K10" s="1">
        <v>42509</v>
      </c>
      <c r="L10" s="1">
        <v>2895</v>
      </c>
      <c r="M10">
        <v>755</v>
      </c>
      <c r="N10">
        <v>5</v>
      </c>
      <c r="O10" s="2">
        <f t="shared" ca="1" si="0"/>
        <v>2022</v>
      </c>
      <c r="P10">
        <f t="shared" ca="1" si="1"/>
        <v>7</v>
      </c>
      <c r="Q10">
        <f t="shared" ca="1" si="2"/>
        <v>3</v>
      </c>
      <c r="R10" s="2">
        <f t="shared" ca="1" si="3"/>
        <v>44745</v>
      </c>
      <c r="S10" t="str">
        <f t="shared" ca="1" si="4"/>
        <v>Jul-2022</v>
      </c>
      <c r="T10" s="6"/>
      <c r="U10" s="7"/>
      <c r="V10" s="8"/>
    </row>
    <row r="11" spans="1:22" x14ac:dyDescent="0.3">
      <c r="A11">
        <v>1752</v>
      </c>
      <c r="B11">
        <v>34</v>
      </c>
      <c r="C11">
        <v>60</v>
      </c>
      <c r="D11">
        <v>1986</v>
      </c>
      <c r="E11">
        <v>1</v>
      </c>
      <c r="F11" t="s">
        <v>14</v>
      </c>
      <c r="G11" t="s">
        <v>25</v>
      </c>
      <c r="H11">
        <v>29.97</v>
      </c>
      <c r="I11">
        <v>-92.12</v>
      </c>
      <c r="J11" s="1">
        <v>18730</v>
      </c>
      <c r="K11" s="1">
        <v>38190</v>
      </c>
      <c r="L11" s="1">
        <v>81262</v>
      </c>
      <c r="M11">
        <v>810</v>
      </c>
      <c r="N11">
        <v>1</v>
      </c>
      <c r="O11" s="2">
        <f t="shared" ca="1" si="0"/>
        <v>2023</v>
      </c>
      <c r="P11">
        <f t="shared" ca="1" si="1"/>
        <v>6</v>
      </c>
      <c r="Q11">
        <f t="shared" ca="1" si="2"/>
        <v>25</v>
      </c>
      <c r="R11" s="2">
        <f t="shared" ca="1" si="3"/>
        <v>45102</v>
      </c>
      <c r="S11" t="str">
        <f t="shared" ca="1" si="4"/>
        <v>Jun-2023</v>
      </c>
      <c r="T11" s="6"/>
      <c r="U11" s="7"/>
      <c r="V11" s="8"/>
    </row>
    <row r="12" spans="1:22" x14ac:dyDescent="0.3">
      <c r="A12">
        <v>192</v>
      </c>
      <c r="B12">
        <v>27</v>
      </c>
      <c r="C12">
        <v>66</v>
      </c>
      <c r="D12">
        <v>1992</v>
      </c>
      <c r="E12">
        <v>6</v>
      </c>
      <c r="F12" t="s">
        <v>19</v>
      </c>
      <c r="G12" t="s">
        <v>26</v>
      </c>
      <c r="H12">
        <v>38.65</v>
      </c>
      <c r="I12">
        <v>-121.25</v>
      </c>
      <c r="J12" s="1">
        <v>27548</v>
      </c>
      <c r="K12" s="1">
        <v>56164</v>
      </c>
      <c r="L12" s="1">
        <v>15224</v>
      </c>
      <c r="M12">
        <v>761</v>
      </c>
      <c r="N12">
        <v>2</v>
      </c>
      <c r="O12" s="2">
        <f t="shared" ca="1" si="0"/>
        <v>2023</v>
      </c>
      <c r="P12">
        <f t="shared" ca="1" si="1"/>
        <v>5</v>
      </c>
      <c r="Q12">
        <f t="shared" ca="1" si="2"/>
        <v>18</v>
      </c>
      <c r="R12" s="2">
        <f t="shared" ca="1" si="3"/>
        <v>45064</v>
      </c>
      <c r="S12" t="str">
        <f t="shared" ca="1" si="4"/>
        <v>May-2023</v>
      </c>
      <c r="T12" s="6"/>
      <c r="U12" s="7"/>
      <c r="V12" s="8"/>
    </row>
    <row r="13" spans="1:22" x14ac:dyDescent="0.3">
      <c r="A13">
        <v>640</v>
      </c>
      <c r="B13">
        <v>29</v>
      </c>
      <c r="C13">
        <v>63</v>
      </c>
      <c r="D13">
        <v>1990</v>
      </c>
      <c r="E13">
        <v>9</v>
      </c>
      <c r="F13" t="s">
        <v>14</v>
      </c>
      <c r="G13" t="s">
        <v>27</v>
      </c>
      <c r="H13">
        <v>40.42</v>
      </c>
      <c r="I13">
        <v>-104.74</v>
      </c>
      <c r="J13" s="1">
        <v>22427</v>
      </c>
      <c r="K13" s="1">
        <v>45727</v>
      </c>
      <c r="L13" s="1">
        <v>94016</v>
      </c>
      <c r="M13">
        <v>629</v>
      </c>
      <c r="N13">
        <v>1</v>
      </c>
      <c r="O13" s="2">
        <f t="shared" ca="1" si="0"/>
        <v>2022</v>
      </c>
      <c r="P13">
        <f t="shared" ca="1" si="1"/>
        <v>11</v>
      </c>
      <c r="Q13">
        <f t="shared" ca="1" si="2"/>
        <v>4</v>
      </c>
      <c r="R13" s="2">
        <f t="shared" ca="1" si="3"/>
        <v>44869</v>
      </c>
      <c r="S13" t="str">
        <f t="shared" ca="1" si="4"/>
        <v>Nov-2022</v>
      </c>
      <c r="T13" s="6"/>
      <c r="U13" s="7"/>
      <c r="V13" s="8"/>
    </row>
    <row r="14" spans="1:22" x14ac:dyDescent="0.3">
      <c r="A14">
        <v>1679</v>
      </c>
      <c r="B14">
        <v>18</v>
      </c>
      <c r="C14">
        <v>67</v>
      </c>
      <c r="D14">
        <v>2002</v>
      </c>
      <c r="E14">
        <v>1</v>
      </c>
      <c r="F14" t="s">
        <v>14</v>
      </c>
      <c r="G14" t="s">
        <v>28</v>
      </c>
      <c r="H14">
        <v>41.76</v>
      </c>
      <c r="I14">
        <v>-71.48</v>
      </c>
      <c r="J14" s="1">
        <v>33914</v>
      </c>
      <c r="K14" s="1">
        <v>69149</v>
      </c>
      <c r="L14" s="1">
        <v>89214</v>
      </c>
      <c r="M14">
        <v>776</v>
      </c>
      <c r="N14">
        <v>1</v>
      </c>
      <c r="O14" s="2">
        <f t="shared" ca="1" si="0"/>
        <v>2022</v>
      </c>
      <c r="P14">
        <f t="shared" ca="1" si="1"/>
        <v>9</v>
      </c>
      <c r="Q14">
        <f t="shared" ca="1" si="2"/>
        <v>4</v>
      </c>
      <c r="R14" s="2">
        <f t="shared" ca="1" si="3"/>
        <v>44808</v>
      </c>
      <c r="S14" t="str">
        <f t="shared" ca="1" si="4"/>
        <v>Sep-2022</v>
      </c>
      <c r="T14" s="6"/>
      <c r="U14" s="7"/>
      <c r="V14" s="8"/>
    </row>
    <row r="15" spans="1:22" x14ac:dyDescent="0.3">
      <c r="A15">
        <v>1094</v>
      </c>
      <c r="B15">
        <v>34</v>
      </c>
      <c r="C15">
        <v>62</v>
      </c>
      <c r="D15">
        <v>1985</v>
      </c>
      <c r="E15">
        <v>10</v>
      </c>
      <c r="F15" t="s">
        <v>19</v>
      </c>
      <c r="G15" t="s">
        <v>29</v>
      </c>
      <c r="H15">
        <v>44.75</v>
      </c>
      <c r="I15">
        <v>-85.6</v>
      </c>
      <c r="J15" s="1">
        <v>20325</v>
      </c>
      <c r="K15" s="1">
        <v>41442</v>
      </c>
      <c r="L15" s="1">
        <v>78833</v>
      </c>
      <c r="M15">
        <v>712</v>
      </c>
      <c r="N15">
        <v>3</v>
      </c>
      <c r="O15" s="2">
        <f t="shared" ca="1" si="0"/>
        <v>2022</v>
      </c>
      <c r="P15">
        <f t="shared" ca="1" si="1"/>
        <v>11</v>
      </c>
      <c r="Q15">
        <f t="shared" ca="1" si="2"/>
        <v>20</v>
      </c>
      <c r="R15" s="2">
        <f t="shared" ca="1" si="3"/>
        <v>44885</v>
      </c>
      <c r="S15" t="str">
        <f t="shared" ca="1" si="4"/>
        <v>Nov-2022</v>
      </c>
      <c r="T15" s="6"/>
      <c r="U15" s="7"/>
      <c r="V15" s="8"/>
    </row>
    <row r="16" spans="1:22" x14ac:dyDescent="0.3">
      <c r="A16">
        <v>1590</v>
      </c>
      <c r="B16">
        <v>48</v>
      </c>
      <c r="C16">
        <v>62</v>
      </c>
      <c r="D16">
        <v>1971</v>
      </c>
      <c r="E16">
        <v>5</v>
      </c>
      <c r="F16" t="s">
        <v>14</v>
      </c>
      <c r="G16" t="s">
        <v>30</v>
      </c>
      <c r="H16">
        <v>29.45</v>
      </c>
      <c r="I16">
        <v>-98.5</v>
      </c>
      <c r="J16" s="1">
        <v>10059</v>
      </c>
      <c r="K16" s="1">
        <v>20513</v>
      </c>
      <c r="L16" s="1">
        <v>32509</v>
      </c>
      <c r="M16">
        <v>599</v>
      </c>
      <c r="N16">
        <v>1</v>
      </c>
      <c r="O16" s="2">
        <f t="shared" ca="1" si="0"/>
        <v>2021</v>
      </c>
      <c r="P16">
        <f t="shared" ca="1" si="1"/>
        <v>2</v>
      </c>
      <c r="Q16">
        <f t="shared" ca="1" si="2"/>
        <v>10</v>
      </c>
      <c r="R16" s="2">
        <f t="shared" ca="1" si="3"/>
        <v>44237</v>
      </c>
      <c r="S16" t="str">
        <f t="shared" ca="1" si="4"/>
        <v>Feb-2021</v>
      </c>
      <c r="T16" s="6"/>
      <c r="U16" s="7"/>
      <c r="V16" s="8"/>
    </row>
    <row r="17" spans="1:22" x14ac:dyDescent="0.3">
      <c r="A17">
        <v>1660</v>
      </c>
      <c r="B17">
        <v>41</v>
      </c>
      <c r="C17">
        <v>68</v>
      </c>
      <c r="D17">
        <v>1978</v>
      </c>
      <c r="E17">
        <v>4</v>
      </c>
      <c r="F17" t="s">
        <v>14</v>
      </c>
      <c r="G17" t="s">
        <v>31</v>
      </c>
      <c r="H17">
        <v>36.729999999999997</v>
      </c>
      <c r="I17">
        <v>-102.51</v>
      </c>
      <c r="J17" s="1">
        <v>11342</v>
      </c>
      <c r="K17" s="1">
        <v>23123</v>
      </c>
      <c r="L17" s="1">
        <v>5079</v>
      </c>
      <c r="M17">
        <v>723</v>
      </c>
      <c r="N17">
        <v>6</v>
      </c>
      <c r="O17" s="2">
        <f t="shared" ca="1" si="0"/>
        <v>2022</v>
      </c>
      <c r="P17">
        <f t="shared" ca="1" si="1"/>
        <v>11</v>
      </c>
      <c r="Q17">
        <f t="shared" ca="1" si="2"/>
        <v>7</v>
      </c>
      <c r="R17" s="2">
        <f t="shared" ca="1" si="3"/>
        <v>44872</v>
      </c>
      <c r="S17" t="str">
        <f t="shared" ca="1" si="4"/>
        <v>Nov-2022</v>
      </c>
      <c r="T17" s="6"/>
      <c r="U17" s="7"/>
      <c r="V17" s="8"/>
    </row>
    <row r="18" spans="1:22" x14ac:dyDescent="0.3">
      <c r="A18">
        <v>1747</v>
      </c>
      <c r="B18">
        <v>54</v>
      </c>
      <c r="C18">
        <v>71</v>
      </c>
      <c r="D18">
        <v>1966</v>
      </c>
      <c r="E18">
        <v>1</v>
      </c>
      <c r="F18" t="s">
        <v>19</v>
      </c>
      <c r="G18" t="s">
        <v>32</v>
      </c>
      <c r="H18">
        <v>32.15</v>
      </c>
      <c r="I18">
        <v>-94.79</v>
      </c>
      <c r="J18" s="1">
        <v>17898</v>
      </c>
      <c r="K18" s="1">
        <v>36497</v>
      </c>
      <c r="L18" s="1">
        <v>38333</v>
      </c>
      <c r="M18">
        <v>719</v>
      </c>
      <c r="N18">
        <v>6</v>
      </c>
      <c r="O18" s="2">
        <f t="shared" ca="1" si="0"/>
        <v>2022</v>
      </c>
      <c r="P18">
        <f t="shared" ca="1" si="1"/>
        <v>9</v>
      </c>
      <c r="Q18">
        <f t="shared" ca="1" si="2"/>
        <v>13</v>
      </c>
      <c r="R18" s="2">
        <f t="shared" ca="1" si="3"/>
        <v>44817</v>
      </c>
      <c r="S18" t="str">
        <f t="shared" ca="1" si="4"/>
        <v>Sep-2022</v>
      </c>
      <c r="T18" s="9"/>
      <c r="U18" s="10"/>
      <c r="V18" s="11"/>
    </row>
    <row r="19" spans="1:22" x14ac:dyDescent="0.3">
      <c r="A19">
        <v>153</v>
      </c>
      <c r="B19">
        <v>76</v>
      </c>
      <c r="C19">
        <v>71</v>
      </c>
      <c r="D19">
        <v>1943</v>
      </c>
      <c r="E19">
        <v>8</v>
      </c>
      <c r="F19" t="s">
        <v>14</v>
      </c>
      <c r="G19" t="s">
        <v>33</v>
      </c>
      <c r="H19">
        <v>35.29</v>
      </c>
      <c r="I19">
        <v>-111.32</v>
      </c>
      <c r="J19" s="1">
        <v>21950</v>
      </c>
      <c r="K19" s="1">
        <v>27484</v>
      </c>
      <c r="L19" s="1">
        <v>16803</v>
      </c>
      <c r="M19">
        <v>660</v>
      </c>
      <c r="N19">
        <v>4</v>
      </c>
      <c r="O19" s="2">
        <f t="shared" ca="1" si="0"/>
        <v>2021</v>
      </c>
      <c r="P19">
        <f t="shared" ca="1" si="1"/>
        <v>10</v>
      </c>
      <c r="Q19">
        <f t="shared" ca="1" si="2"/>
        <v>15</v>
      </c>
      <c r="R19" s="2">
        <f t="shared" ca="1" si="3"/>
        <v>44484</v>
      </c>
      <c r="S19" t="str">
        <f t="shared" ca="1" si="4"/>
        <v>Oct-2021</v>
      </c>
    </row>
    <row r="20" spans="1:22" x14ac:dyDescent="0.3">
      <c r="A20">
        <v>429</v>
      </c>
      <c r="B20">
        <v>22</v>
      </c>
      <c r="C20">
        <v>68</v>
      </c>
      <c r="D20">
        <v>1997</v>
      </c>
      <c r="E20">
        <v>11</v>
      </c>
      <c r="F20" t="s">
        <v>19</v>
      </c>
      <c r="G20" t="s">
        <v>34</v>
      </c>
      <c r="H20">
        <v>35.19</v>
      </c>
      <c r="I20">
        <v>-80.83</v>
      </c>
      <c r="J20" s="1">
        <v>26481</v>
      </c>
      <c r="K20" s="1">
        <v>53995</v>
      </c>
      <c r="L20" s="1">
        <v>89056</v>
      </c>
      <c r="M20">
        <v>683</v>
      </c>
      <c r="N20">
        <v>3</v>
      </c>
      <c r="O20" s="2">
        <f t="shared" ca="1" si="0"/>
        <v>2022</v>
      </c>
      <c r="P20">
        <f t="shared" ca="1" si="1"/>
        <v>8</v>
      </c>
      <c r="Q20">
        <f t="shared" ca="1" si="2"/>
        <v>19</v>
      </c>
      <c r="R20" s="2">
        <f t="shared" ca="1" si="3"/>
        <v>44792</v>
      </c>
      <c r="S20" t="str">
        <f t="shared" ca="1" si="4"/>
        <v>Aug-2022</v>
      </c>
    </row>
    <row r="21" spans="1:22" x14ac:dyDescent="0.3">
      <c r="A21">
        <v>511</v>
      </c>
      <c r="B21">
        <v>66</v>
      </c>
      <c r="C21">
        <v>68</v>
      </c>
      <c r="D21">
        <v>1953</v>
      </c>
      <c r="E21">
        <v>10</v>
      </c>
      <c r="F21" t="s">
        <v>19</v>
      </c>
      <c r="G21" t="s">
        <v>35</v>
      </c>
      <c r="H21">
        <v>32.21</v>
      </c>
      <c r="I21">
        <v>-110.88</v>
      </c>
      <c r="J21" s="1">
        <v>17460</v>
      </c>
      <c r="K21" s="1">
        <v>35602</v>
      </c>
      <c r="L21" s="1">
        <v>55369</v>
      </c>
      <c r="M21">
        <v>661</v>
      </c>
      <c r="N21">
        <v>5</v>
      </c>
      <c r="O21" s="2">
        <f t="shared" ca="1" si="0"/>
        <v>2022</v>
      </c>
      <c r="P21">
        <f t="shared" ca="1" si="1"/>
        <v>4</v>
      </c>
      <c r="Q21">
        <f t="shared" ca="1" si="2"/>
        <v>8</v>
      </c>
      <c r="R21" s="2">
        <f t="shared" ca="1" si="3"/>
        <v>44659</v>
      </c>
      <c r="S21" t="str">
        <f t="shared" ca="1" si="4"/>
        <v>Apr-2022</v>
      </c>
    </row>
    <row r="22" spans="1:22" x14ac:dyDescent="0.3">
      <c r="A22">
        <v>309</v>
      </c>
      <c r="B22">
        <v>28</v>
      </c>
      <c r="C22">
        <v>57</v>
      </c>
      <c r="D22">
        <v>1991</v>
      </c>
      <c r="E22">
        <v>8</v>
      </c>
      <c r="F22" t="s">
        <v>19</v>
      </c>
      <c r="G22" t="s">
        <v>36</v>
      </c>
      <c r="H22">
        <v>32.07</v>
      </c>
      <c r="I22">
        <v>-82.91</v>
      </c>
      <c r="J22" s="1">
        <v>12321</v>
      </c>
      <c r="K22" s="1">
        <v>25122</v>
      </c>
      <c r="L22" s="1">
        <v>43205</v>
      </c>
      <c r="M22">
        <v>819</v>
      </c>
      <c r="N22">
        <v>3</v>
      </c>
      <c r="O22" s="2">
        <f t="shared" ca="1" si="0"/>
        <v>2023</v>
      </c>
      <c r="P22">
        <f t="shared" ca="1" si="1"/>
        <v>9</v>
      </c>
      <c r="Q22">
        <f t="shared" ca="1" si="2"/>
        <v>11</v>
      </c>
      <c r="R22" s="2">
        <f t="shared" ca="1" si="3"/>
        <v>45180</v>
      </c>
      <c r="S22" t="str">
        <f t="shared" ca="1" si="4"/>
        <v>Sep-2023</v>
      </c>
    </row>
    <row r="23" spans="1:22" x14ac:dyDescent="0.3">
      <c r="A23">
        <v>777</v>
      </c>
      <c r="B23">
        <v>18</v>
      </c>
      <c r="C23">
        <v>65</v>
      </c>
      <c r="D23">
        <v>2002</v>
      </c>
      <c r="E23">
        <v>1</v>
      </c>
      <c r="F23" t="s">
        <v>19</v>
      </c>
      <c r="G23" t="s">
        <v>37</v>
      </c>
      <c r="H23">
        <v>37.369999999999997</v>
      </c>
      <c r="I23">
        <v>-122.21</v>
      </c>
      <c r="J23" s="1">
        <v>106305</v>
      </c>
      <c r="K23" s="1">
        <v>216740</v>
      </c>
      <c r="L23" s="1">
        <v>0</v>
      </c>
      <c r="M23">
        <v>700</v>
      </c>
      <c r="N23">
        <v>2</v>
      </c>
      <c r="O23" s="2">
        <f t="shared" ca="1" si="0"/>
        <v>2021</v>
      </c>
      <c r="P23">
        <f t="shared" ca="1" si="1"/>
        <v>4</v>
      </c>
      <c r="Q23">
        <f t="shared" ca="1" si="2"/>
        <v>2</v>
      </c>
      <c r="R23" s="2">
        <f t="shared" ca="1" si="3"/>
        <v>44288</v>
      </c>
      <c r="S23" t="str">
        <f t="shared" ca="1" si="4"/>
        <v>Apr-2021</v>
      </c>
    </row>
    <row r="24" spans="1:22" x14ac:dyDescent="0.3">
      <c r="A24">
        <v>1946</v>
      </c>
      <c r="B24">
        <v>76</v>
      </c>
      <c r="C24">
        <v>66</v>
      </c>
      <c r="D24">
        <v>1943</v>
      </c>
      <c r="E24">
        <v>6</v>
      </c>
      <c r="F24" t="s">
        <v>19</v>
      </c>
      <c r="G24" t="s">
        <v>38</v>
      </c>
      <c r="H24">
        <v>41.47</v>
      </c>
      <c r="I24">
        <v>-81.67</v>
      </c>
      <c r="J24" s="1">
        <v>19524</v>
      </c>
      <c r="K24" s="1">
        <v>41109</v>
      </c>
      <c r="L24" s="1">
        <v>21486</v>
      </c>
      <c r="M24">
        <v>698</v>
      </c>
      <c r="N24">
        <v>2</v>
      </c>
      <c r="O24" s="2">
        <f t="shared" ca="1" si="0"/>
        <v>2021</v>
      </c>
      <c r="P24">
        <f t="shared" ca="1" si="1"/>
        <v>1</v>
      </c>
      <c r="Q24">
        <f t="shared" ca="1" si="2"/>
        <v>2</v>
      </c>
      <c r="R24" s="2">
        <f t="shared" ca="1" si="3"/>
        <v>44198</v>
      </c>
      <c r="S24" t="str">
        <f t="shared" ca="1" si="4"/>
        <v>Jan-2021</v>
      </c>
    </row>
    <row r="25" spans="1:22" x14ac:dyDescent="0.3">
      <c r="A25">
        <v>1674</v>
      </c>
      <c r="B25">
        <v>70</v>
      </c>
      <c r="C25">
        <v>64</v>
      </c>
      <c r="D25">
        <v>1949</v>
      </c>
      <c r="E25">
        <v>4</v>
      </c>
      <c r="F25" t="s">
        <v>19</v>
      </c>
      <c r="G25" t="s">
        <v>39</v>
      </c>
      <c r="H25">
        <v>35.49</v>
      </c>
      <c r="I25">
        <v>-90.35</v>
      </c>
      <c r="J25" s="1">
        <v>14172</v>
      </c>
      <c r="K25" s="1">
        <v>26858</v>
      </c>
      <c r="L25" s="1">
        <v>11245</v>
      </c>
      <c r="M25">
        <v>712</v>
      </c>
      <c r="N25">
        <v>2</v>
      </c>
      <c r="O25" s="2">
        <f t="shared" ca="1" si="0"/>
        <v>2021</v>
      </c>
      <c r="P25">
        <f t="shared" ca="1" si="1"/>
        <v>3</v>
      </c>
      <c r="Q25">
        <f t="shared" ca="1" si="2"/>
        <v>20</v>
      </c>
      <c r="R25" s="2">
        <f t="shared" ca="1" si="3"/>
        <v>44275</v>
      </c>
      <c r="S25" t="str">
        <f t="shared" ca="1" si="4"/>
        <v>Mar-2021</v>
      </c>
    </row>
    <row r="26" spans="1:22" x14ac:dyDescent="0.3">
      <c r="A26">
        <v>482</v>
      </c>
      <c r="B26">
        <v>45</v>
      </c>
      <c r="C26">
        <v>65</v>
      </c>
      <c r="D26">
        <v>1975</v>
      </c>
      <c r="E26">
        <v>1</v>
      </c>
      <c r="F26" t="s">
        <v>19</v>
      </c>
      <c r="G26" t="s">
        <v>40</v>
      </c>
      <c r="H26">
        <v>42.39</v>
      </c>
      <c r="I26">
        <v>-122.93</v>
      </c>
      <c r="J26" s="1">
        <v>17131</v>
      </c>
      <c r="K26" s="1">
        <v>34929</v>
      </c>
      <c r="L26" s="1">
        <v>63849</v>
      </c>
      <c r="M26">
        <v>714</v>
      </c>
      <c r="N26">
        <v>1</v>
      </c>
      <c r="O26" s="2">
        <f t="shared" ca="1" si="0"/>
        <v>2021</v>
      </c>
      <c r="P26">
        <f t="shared" ca="1" si="1"/>
        <v>2</v>
      </c>
      <c r="Q26">
        <f t="shared" ca="1" si="2"/>
        <v>1</v>
      </c>
      <c r="R26" s="2">
        <f t="shared" ca="1" si="3"/>
        <v>44228</v>
      </c>
      <c r="S26" t="str">
        <f t="shared" ca="1" si="4"/>
        <v>Feb-2021</v>
      </c>
    </row>
    <row r="27" spans="1:22" x14ac:dyDescent="0.3">
      <c r="A27">
        <v>877</v>
      </c>
      <c r="B27">
        <v>36</v>
      </c>
      <c r="C27">
        <v>63</v>
      </c>
      <c r="D27">
        <v>1983</v>
      </c>
      <c r="E27">
        <v>8</v>
      </c>
      <c r="F27" t="s">
        <v>14</v>
      </c>
      <c r="G27" t="s">
        <v>41</v>
      </c>
      <c r="H27">
        <v>33.44</v>
      </c>
      <c r="I27">
        <v>-111.85</v>
      </c>
      <c r="J27" s="1">
        <v>16829</v>
      </c>
      <c r="K27" s="1">
        <v>34317</v>
      </c>
      <c r="L27" s="1">
        <v>61826</v>
      </c>
      <c r="M27">
        <v>610</v>
      </c>
      <c r="N27">
        <v>3</v>
      </c>
      <c r="O27" s="2">
        <f t="shared" ca="1" si="0"/>
        <v>2021</v>
      </c>
      <c r="P27">
        <f t="shared" ca="1" si="1"/>
        <v>11</v>
      </c>
      <c r="Q27">
        <f t="shared" ca="1" si="2"/>
        <v>9</v>
      </c>
      <c r="R27" s="2">
        <f t="shared" ca="1" si="3"/>
        <v>44509</v>
      </c>
      <c r="S27" t="str">
        <f t="shared" ca="1" si="4"/>
        <v>Nov-2021</v>
      </c>
    </row>
    <row r="28" spans="1:22" x14ac:dyDescent="0.3">
      <c r="A28">
        <v>128</v>
      </c>
      <c r="B28">
        <v>40</v>
      </c>
      <c r="C28">
        <v>66</v>
      </c>
      <c r="D28">
        <v>1979</v>
      </c>
      <c r="E28">
        <v>4</v>
      </c>
      <c r="F28" t="s">
        <v>14</v>
      </c>
      <c r="G28" t="s">
        <v>42</v>
      </c>
      <c r="H28">
        <v>29.76</v>
      </c>
      <c r="I28">
        <v>-95.38</v>
      </c>
      <c r="J28" s="1">
        <v>15389</v>
      </c>
      <c r="K28" s="1">
        <v>31377</v>
      </c>
      <c r="L28" s="1">
        <v>59615</v>
      </c>
      <c r="M28">
        <v>722</v>
      </c>
      <c r="N28">
        <v>2</v>
      </c>
      <c r="O28" s="2">
        <f t="shared" ca="1" si="0"/>
        <v>2023</v>
      </c>
      <c r="P28">
        <f t="shared" ca="1" si="1"/>
        <v>12</v>
      </c>
      <c r="Q28">
        <f t="shared" ca="1" si="2"/>
        <v>19</v>
      </c>
      <c r="R28" s="2">
        <f t="shared" ca="1" si="3"/>
        <v>45279</v>
      </c>
      <c r="S28" t="str">
        <f t="shared" ca="1" si="4"/>
        <v>Dec-2023</v>
      </c>
    </row>
    <row r="29" spans="1:22" x14ac:dyDescent="0.3">
      <c r="A29">
        <v>775</v>
      </c>
      <c r="B29">
        <v>37</v>
      </c>
      <c r="C29">
        <v>58</v>
      </c>
      <c r="D29">
        <v>1982</v>
      </c>
      <c r="E29">
        <v>9</v>
      </c>
      <c r="F29" t="s">
        <v>19</v>
      </c>
      <c r="G29" t="s">
        <v>43</v>
      </c>
      <c r="H29">
        <v>34.17</v>
      </c>
      <c r="I29">
        <v>-118.46</v>
      </c>
      <c r="J29" s="1">
        <v>21402</v>
      </c>
      <c r="K29" s="1">
        <v>43638</v>
      </c>
      <c r="L29" s="1">
        <v>104052</v>
      </c>
      <c r="M29">
        <v>627</v>
      </c>
      <c r="N29">
        <v>1</v>
      </c>
      <c r="O29" s="2">
        <f t="shared" ca="1" si="0"/>
        <v>2023</v>
      </c>
      <c r="P29">
        <f t="shared" ca="1" si="1"/>
        <v>12</v>
      </c>
      <c r="Q29">
        <f t="shared" ca="1" si="2"/>
        <v>27</v>
      </c>
      <c r="R29" s="2">
        <f t="shared" ca="1" si="3"/>
        <v>45287</v>
      </c>
      <c r="S29" t="str">
        <f t="shared" ca="1" si="4"/>
        <v>Dec-2023</v>
      </c>
    </row>
    <row r="30" spans="1:22" x14ac:dyDescent="0.3">
      <c r="A30">
        <v>1536</v>
      </c>
      <c r="B30">
        <v>41</v>
      </c>
      <c r="C30">
        <v>67</v>
      </c>
      <c r="D30">
        <v>1978</v>
      </c>
      <c r="E30">
        <v>11</v>
      </c>
      <c r="F30" t="s">
        <v>19</v>
      </c>
      <c r="G30" t="s">
        <v>44</v>
      </c>
      <c r="H30">
        <v>36.15</v>
      </c>
      <c r="I30">
        <v>-85.5</v>
      </c>
      <c r="J30" s="1">
        <v>15955</v>
      </c>
      <c r="K30" s="1">
        <v>32531</v>
      </c>
      <c r="L30" s="1">
        <v>38260</v>
      </c>
      <c r="M30">
        <v>766</v>
      </c>
      <c r="N30">
        <v>2</v>
      </c>
      <c r="O30" s="2">
        <f t="shared" ca="1" si="0"/>
        <v>2023</v>
      </c>
      <c r="P30">
        <f t="shared" ca="1" si="1"/>
        <v>2</v>
      </c>
      <c r="Q30">
        <f t="shared" ca="1" si="2"/>
        <v>4</v>
      </c>
      <c r="R30" s="2">
        <f t="shared" ca="1" si="3"/>
        <v>44961</v>
      </c>
      <c r="S30" t="str">
        <f t="shared" ca="1" si="4"/>
        <v>Feb-2023</v>
      </c>
    </row>
    <row r="31" spans="1:22" x14ac:dyDescent="0.3">
      <c r="A31">
        <v>140</v>
      </c>
      <c r="B31">
        <v>37</v>
      </c>
      <c r="C31">
        <v>72</v>
      </c>
      <c r="D31">
        <v>1983</v>
      </c>
      <c r="E31">
        <v>2</v>
      </c>
      <c r="F31" t="s">
        <v>14</v>
      </c>
      <c r="G31" t="s">
        <v>45</v>
      </c>
      <c r="H31">
        <v>36.28</v>
      </c>
      <c r="I31">
        <v>-86.83</v>
      </c>
      <c r="J31" s="1">
        <v>20657</v>
      </c>
      <c r="K31" s="1">
        <v>42120</v>
      </c>
      <c r="L31" s="1">
        <v>72801</v>
      </c>
      <c r="M31">
        <v>739</v>
      </c>
      <c r="N31">
        <v>4</v>
      </c>
      <c r="O31" s="2">
        <f t="shared" ca="1" si="0"/>
        <v>2023</v>
      </c>
      <c r="P31">
        <f t="shared" ca="1" si="1"/>
        <v>12</v>
      </c>
      <c r="Q31">
        <f t="shared" ca="1" si="2"/>
        <v>19</v>
      </c>
      <c r="R31" s="2">
        <f t="shared" ca="1" si="3"/>
        <v>45279</v>
      </c>
      <c r="S31" t="str">
        <f t="shared" ca="1" si="4"/>
        <v>Dec-2023</v>
      </c>
    </row>
    <row r="32" spans="1:22" x14ac:dyDescent="0.3">
      <c r="A32">
        <v>1884</v>
      </c>
      <c r="B32">
        <v>18</v>
      </c>
      <c r="C32">
        <v>64</v>
      </c>
      <c r="D32">
        <v>2001</v>
      </c>
      <c r="E32">
        <v>5</v>
      </c>
      <c r="F32" t="s">
        <v>19</v>
      </c>
      <c r="G32" t="s">
        <v>46</v>
      </c>
      <c r="H32">
        <v>39.979999999999997</v>
      </c>
      <c r="I32">
        <v>-82.98</v>
      </c>
      <c r="J32" s="1">
        <v>28092</v>
      </c>
      <c r="K32" s="1">
        <v>57281</v>
      </c>
      <c r="L32" s="1">
        <v>89114</v>
      </c>
      <c r="M32">
        <v>850</v>
      </c>
      <c r="N32">
        <v>1</v>
      </c>
      <c r="O32" s="2">
        <f t="shared" ca="1" si="0"/>
        <v>2022</v>
      </c>
      <c r="P32">
        <f t="shared" ca="1" si="1"/>
        <v>9</v>
      </c>
      <c r="Q32">
        <f t="shared" ca="1" si="2"/>
        <v>3</v>
      </c>
      <c r="R32" s="2">
        <f t="shared" ca="1" si="3"/>
        <v>44807</v>
      </c>
      <c r="S32" t="str">
        <f t="shared" ca="1" si="4"/>
        <v>Sep-2022</v>
      </c>
    </row>
    <row r="33" spans="1:19" x14ac:dyDescent="0.3">
      <c r="A33">
        <v>1874</v>
      </c>
      <c r="B33">
        <v>49</v>
      </c>
      <c r="C33">
        <v>66</v>
      </c>
      <c r="D33">
        <v>1970</v>
      </c>
      <c r="E33">
        <v>9</v>
      </c>
      <c r="F33" t="s">
        <v>19</v>
      </c>
      <c r="G33" t="s">
        <v>47</v>
      </c>
      <c r="H33">
        <v>25.77</v>
      </c>
      <c r="I33">
        <v>-80.2</v>
      </c>
      <c r="J33" s="1">
        <v>18828</v>
      </c>
      <c r="K33" s="1">
        <v>38390</v>
      </c>
      <c r="L33" s="1">
        <v>87923</v>
      </c>
      <c r="M33">
        <v>783</v>
      </c>
      <c r="N33">
        <v>4</v>
      </c>
      <c r="O33" s="2">
        <f t="shared" ca="1" si="0"/>
        <v>2022</v>
      </c>
      <c r="P33">
        <f t="shared" ca="1" si="1"/>
        <v>7</v>
      </c>
      <c r="Q33">
        <f t="shared" ca="1" si="2"/>
        <v>23</v>
      </c>
      <c r="R33" s="2">
        <f t="shared" ca="1" si="3"/>
        <v>44765</v>
      </c>
      <c r="S33" t="str">
        <f t="shared" ca="1" si="4"/>
        <v>Jul-2022</v>
      </c>
    </row>
    <row r="34" spans="1:19" x14ac:dyDescent="0.3">
      <c r="A34">
        <v>1310</v>
      </c>
      <c r="B34">
        <v>33</v>
      </c>
      <c r="C34">
        <v>69</v>
      </c>
      <c r="D34">
        <v>1986</v>
      </c>
      <c r="E34">
        <v>9</v>
      </c>
      <c r="F34" t="s">
        <v>14</v>
      </c>
      <c r="G34" t="s">
        <v>48</v>
      </c>
      <c r="H34">
        <v>33.92</v>
      </c>
      <c r="I34">
        <v>-78.02</v>
      </c>
      <c r="J34" s="1">
        <v>17498</v>
      </c>
      <c r="K34" s="1">
        <v>35670</v>
      </c>
      <c r="L34" s="1">
        <v>58182</v>
      </c>
      <c r="M34">
        <v>751</v>
      </c>
      <c r="N34">
        <v>2</v>
      </c>
      <c r="O34" s="2">
        <f t="shared" ca="1" si="0"/>
        <v>2023</v>
      </c>
      <c r="P34">
        <f t="shared" ca="1" si="1"/>
        <v>7</v>
      </c>
      <c r="Q34">
        <f t="shared" ca="1" si="2"/>
        <v>7</v>
      </c>
      <c r="R34" s="2">
        <f t="shared" ca="1" si="3"/>
        <v>45114</v>
      </c>
      <c r="S34" t="str">
        <f t="shared" ca="1" si="4"/>
        <v>Jul-2023</v>
      </c>
    </row>
    <row r="35" spans="1:19" x14ac:dyDescent="0.3">
      <c r="A35">
        <v>1689</v>
      </c>
      <c r="B35">
        <v>21</v>
      </c>
      <c r="C35">
        <v>66</v>
      </c>
      <c r="D35">
        <v>1998</v>
      </c>
      <c r="E35">
        <v>9</v>
      </c>
      <c r="F35" t="s">
        <v>14</v>
      </c>
      <c r="G35" t="s">
        <v>49</v>
      </c>
      <c r="H35">
        <v>41.29</v>
      </c>
      <c r="I35">
        <v>-72.36</v>
      </c>
      <c r="J35" s="1">
        <v>30281</v>
      </c>
      <c r="K35" s="1">
        <v>61746</v>
      </c>
      <c r="L35" s="1">
        <v>154817</v>
      </c>
      <c r="M35">
        <v>637</v>
      </c>
      <c r="N35">
        <v>2</v>
      </c>
      <c r="O35" s="2">
        <f t="shared" ca="1" si="0"/>
        <v>2021</v>
      </c>
      <c r="P35">
        <f t="shared" ca="1" si="1"/>
        <v>6</v>
      </c>
      <c r="Q35">
        <f t="shared" ca="1" si="2"/>
        <v>20</v>
      </c>
      <c r="R35" s="2">
        <f t="shared" ca="1" si="3"/>
        <v>44367</v>
      </c>
      <c r="S35" t="str">
        <f t="shared" ca="1" si="4"/>
        <v>Jun-2021</v>
      </c>
    </row>
    <row r="36" spans="1:19" x14ac:dyDescent="0.3">
      <c r="A36">
        <v>379</v>
      </c>
      <c r="B36">
        <v>47</v>
      </c>
      <c r="C36">
        <v>65</v>
      </c>
      <c r="D36">
        <v>1972</v>
      </c>
      <c r="E36">
        <v>11</v>
      </c>
      <c r="F36" t="s">
        <v>14</v>
      </c>
      <c r="G36" t="s">
        <v>50</v>
      </c>
      <c r="H36">
        <v>30.68</v>
      </c>
      <c r="I36">
        <v>-88.04</v>
      </c>
      <c r="J36" s="1">
        <v>21331</v>
      </c>
      <c r="K36" s="1">
        <v>43496</v>
      </c>
      <c r="L36" s="1">
        <v>114563</v>
      </c>
      <c r="M36">
        <v>765</v>
      </c>
      <c r="N36">
        <v>3</v>
      </c>
      <c r="O36" s="2">
        <f t="shared" ca="1" si="0"/>
        <v>2021</v>
      </c>
      <c r="P36">
        <f t="shared" ca="1" si="1"/>
        <v>12</v>
      </c>
      <c r="Q36">
        <f t="shared" ca="1" si="2"/>
        <v>3</v>
      </c>
      <c r="R36" s="2">
        <f t="shared" ca="1" si="3"/>
        <v>44533</v>
      </c>
      <c r="S36" t="str">
        <f t="shared" ca="1" si="4"/>
        <v>Dec-2021</v>
      </c>
    </row>
    <row r="37" spans="1:19" x14ac:dyDescent="0.3">
      <c r="A37">
        <v>34</v>
      </c>
      <c r="B37">
        <v>41</v>
      </c>
      <c r="C37">
        <v>55</v>
      </c>
      <c r="D37">
        <v>1978</v>
      </c>
      <c r="E37">
        <v>8</v>
      </c>
      <c r="F37" t="s">
        <v>19</v>
      </c>
      <c r="G37" t="s">
        <v>51</v>
      </c>
      <c r="H37">
        <v>38.479999999999997</v>
      </c>
      <c r="I37">
        <v>-121.34</v>
      </c>
      <c r="J37" s="1">
        <v>25431</v>
      </c>
      <c r="K37" s="1">
        <v>51854</v>
      </c>
      <c r="L37" s="1">
        <v>72162</v>
      </c>
      <c r="M37">
        <v>737</v>
      </c>
      <c r="N37">
        <v>2</v>
      </c>
      <c r="O37" s="2">
        <f t="shared" ca="1" si="0"/>
        <v>2021</v>
      </c>
      <c r="P37">
        <f t="shared" ca="1" si="1"/>
        <v>4</v>
      </c>
      <c r="Q37">
        <f t="shared" ca="1" si="2"/>
        <v>18</v>
      </c>
      <c r="R37" s="2">
        <f t="shared" ca="1" si="3"/>
        <v>44304</v>
      </c>
      <c r="S37" t="str">
        <f t="shared" ca="1" si="4"/>
        <v>Apr-2021</v>
      </c>
    </row>
    <row r="38" spans="1:19" x14ac:dyDescent="0.3">
      <c r="A38">
        <v>822</v>
      </c>
      <c r="B38">
        <v>51</v>
      </c>
      <c r="C38">
        <v>68</v>
      </c>
      <c r="D38">
        <v>1968</v>
      </c>
      <c r="E38">
        <v>4</v>
      </c>
      <c r="F38" t="s">
        <v>14</v>
      </c>
      <c r="G38" t="s">
        <v>52</v>
      </c>
      <c r="H38">
        <v>32.61</v>
      </c>
      <c r="I38">
        <v>-117.03</v>
      </c>
      <c r="J38" s="1">
        <v>16942</v>
      </c>
      <c r="K38" s="1">
        <v>34540</v>
      </c>
      <c r="L38" s="1">
        <v>22641</v>
      </c>
      <c r="M38">
        <v>793</v>
      </c>
      <c r="N38">
        <v>5</v>
      </c>
      <c r="O38" s="2">
        <f t="shared" ca="1" si="0"/>
        <v>2022</v>
      </c>
      <c r="P38">
        <f t="shared" ca="1" si="1"/>
        <v>12</v>
      </c>
      <c r="Q38">
        <f t="shared" ca="1" si="2"/>
        <v>22</v>
      </c>
      <c r="R38" s="2">
        <f t="shared" ca="1" si="3"/>
        <v>44917</v>
      </c>
      <c r="S38" t="str">
        <f t="shared" ca="1" si="4"/>
        <v>Dec-2022</v>
      </c>
    </row>
    <row r="39" spans="1:19" x14ac:dyDescent="0.3">
      <c r="A39">
        <v>1499</v>
      </c>
      <c r="B39">
        <v>46</v>
      </c>
      <c r="C39">
        <v>62</v>
      </c>
      <c r="D39">
        <v>1973</v>
      </c>
      <c r="E39">
        <v>11</v>
      </c>
      <c r="F39" t="s">
        <v>19</v>
      </c>
      <c r="G39" t="s">
        <v>53</v>
      </c>
      <c r="H39">
        <v>41.97</v>
      </c>
      <c r="I39">
        <v>-88.14</v>
      </c>
      <c r="J39" s="1">
        <v>20248</v>
      </c>
      <c r="K39" s="1">
        <v>41287</v>
      </c>
      <c r="L39" s="1">
        <v>88151</v>
      </c>
      <c r="M39">
        <v>662</v>
      </c>
      <c r="N39">
        <v>1</v>
      </c>
      <c r="O39" s="2">
        <f t="shared" ca="1" si="0"/>
        <v>2022</v>
      </c>
      <c r="P39">
        <f t="shared" ca="1" si="1"/>
        <v>1</v>
      </c>
      <c r="Q39">
        <f t="shared" ca="1" si="2"/>
        <v>6</v>
      </c>
      <c r="R39" s="2">
        <f t="shared" ca="1" si="3"/>
        <v>44567</v>
      </c>
      <c r="S39" t="str">
        <f t="shared" ca="1" si="4"/>
        <v>Jan-2022</v>
      </c>
    </row>
    <row r="40" spans="1:19" x14ac:dyDescent="0.3">
      <c r="A40">
        <v>1780</v>
      </c>
      <c r="B40">
        <v>46</v>
      </c>
      <c r="C40">
        <v>70</v>
      </c>
      <c r="D40">
        <v>1973</v>
      </c>
      <c r="E40">
        <v>10</v>
      </c>
      <c r="F40" t="s">
        <v>19</v>
      </c>
      <c r="G40" t="s">
        <v>54</v>
      </c>
      <c r="H40">
        <v>36.619999999999997</v>
      </c>
      <c r="I40">
        <v>-121.82</v>
      </c>
      <c r="J40" s="1">
        <v>18663</v>
      </c>
      <c r="K40" s="1">
        <v>38054</v>
      </c>
      <c r="L40" s="1">
        <v>63293</v>
      </c>
      <c r="M40">
        <v>666</v>
      </c>
      <c r="N40">
        <v>1</v>
      </c>
      <c r="O40" s="2">
        <f t="shared" ca="1" si="0"/>
        <v>2022</v>
      </c>
      <c r="P40">
        <f t="shared" ca="1" si="1"/>
        <v>6</v>
      </c>
      <c r="Q40">
        <f t="shared" ca="1" si="2"/>
        <v>1</v>
      </c>
      <c r="R40" s="2">
        <f t="shared" ca="1" si="3"/>
        <v>44713</v>
      </c>
      <c r="S40" t="str">
        <f t="shared" ca="1" si="4"/>
        <v>Jun-2022</v>
      </c>
    </row>
    <row r="41" spans="1:19" x14ac:dyDescent="0.3">
      <c r="A41">
        <v>1806</v>
      </c>
      <c r="B41">
        <v>59</v>
      </c>
      <c r="C41">
        <v>62</v>
      </c>
      <c r="D41">
        <v>1961</v>
      </c>
      <c r="E41">
        <v>2</v>
      </c>
      <c r="F41" t="s">
        <v>14</v>
      </c>
      <c r="G41" t="s">
        <v>55</v>
      </c>
      <c r="H41">
        <v>42.31</v>
      </c>
      <c r="I41">
        <v>-71.64</v>
      </c>
      <c r="J41" s="1">
        <v>39418</v>
      </c>
      <c r="K41" s="1">
        <v>80371</v>
      </c>
      <c r="L41" s="1">
        <v>108499</v>
      </c>
      <c r="M41">
        <v>822</v>
      </c>
      <c r="N41">
        <v>1</v>
      </c>
      <c r="O41" s="2">
        <f t="shared" ca="1" si="0"/>
        <v>2022</v>
      </c>
      <c r="P41">
        <f t="shared" ca="1" si="1"/>
        <v>7</v>
      </c>
      <c r="Q41">
        <f t="shared" ca="1" si="2"/>
        <v>14</v>
      </c>
      <c r="R41" s="2">
        <f t="shared" ca="1" si="3"/>
        <v>44756</v>
      </c>
      <c r="S41" t="str">
        <f t="shared" ca="1" si="4"/>
        <v>Jul-2022</v>
      </c>
    </row>
    <row r="42" spans="1:19" x14ac:dyDescent="0.3">
      <c r="A42">
        <v>811</v>
      </c>
      <c r="B42">
        <v>91</v>
      </c>
      <c r="C42">
        <v>68</v>
      </c>
      <c r="D42">
        <v>1929</v>
      </c>
      <c r="E42">
        <v>2</v>
      </c>
      <c r="F42" t="s">
        <v>14</v>
      </c>
      <c r="G42" t="s">
        <v>56</v>
      </c>
      <c r="H42">
        <v>38.9</v>
      </c>
      <c r="I42">
        <v>-94.68</v>
      </c>
      <c r="J42" s="1">
        <v>51642</v>
      </c>
      <c r="K42" s="1">
        <v>84694</v>
      </c>
      <c r="L42" s="1">
        <v>2149</v>
      </c>
      <c r="M42">
        <v>741</v>
      </c>
      <c r="N42">
        <v>7</v>
      </c>
      <c r="O42" s="2">
        <f t="shared" ca="1" si="0"/>
        <v>2022</v>
      </c>
      <c r="P42">
        <f t="shared" ca="1" si="1"/>
        <v>2</v>
      </c>
      <c r="Q42">
        <f t="shared" ca="1" si="2"/>
        <v>23</v>
      </c>
      <c r="R42" s="2">
        <f t="shared" ca="1" si="3"/>
        <v>44615</v>
      </c>
      <c r="S42" t="str">
        <f t="shared" ca="1" si="4"/>
        <v>Feb-2022</v>
      </c>
    </row>
    <row r="43" spans="1:19" x14ac:dyDescent="0.3">
      <c r="A43">
        <v>1844</v>
      </c>
      <c r="B43">
        <v>79</v>
      </c>
      <c r="C43">
        <v>72</v>
      </c>
      <c r="D43">
        <v>1941</v>
      </c>
      <c r="E43">
        <v>2</v>
      </c>
      <c r="F43" t="s">
        <v>19</v>
      </c>
      <c r="G43" t="s">
        <v>57</v>
      </c>
      <c r="H43">
        <v>27.8</v>
      </c>
      <c r="I43">
        <v>-97.39</v>
      </c>
      <c r="J43" s="1">
        <v>23608</v>
      </c>
      <c r="K43" s="1">
        <v>37503</v>
      </c>
      <c r="L43" s="1">
        <v>14272</v>
      </c>
      <c r="M43">
        <v>706</v>
      </c>
      <c r="N43">
        <v>5</v>
      </c>
      <c r="O43" s="2">
        <f t="shared" ca="1" si="0"/>
        <v>2021</v>
      </c>
      <c r="P43">
        <f t="shared" ca="1" si="1"/>
        <v>6</v>
      </c>
      <c r="Q43">
        <f t="shared" ca="1" si="2"/>
        <v>27</v>
      </c>
      <c r="R43" s="2">
        <f t="shared" ca="1" si="3"/>
        <v>44374</v>
      </c>
      <c r="S43" t="str">
        <f t="shared" ca="1" si="4"/>
        <v>Jun-2021</v>
      </c>
    </row>
    <row r="44" spans="1:19" x14ac:dyDescent="0.3">
      <c r="A44">
        <v>1852</v>
      </c>
      <c r="B44">
        <v>57</v>
      </c>
      <c r="C44">
        <v>75</v>
      </c>
      <c r="D44">
        <v>1962</v>
      </c>
      <c r="E44">
        <v>12</v>
      </c>
      <c r="F44" t="s">
        <v>19</v>
      </c>
      <c r="G44" t="s">
        <v>58</v>
      </c>
      <c r="H44">
        <v>33.270000000000003</v>
      </c>
      <c r="I44">
        <v>-111.94</v>
      </c>
      <c r="J44" s="1">
        <v>32056</v>
      </c>
      <c r="K44" s="1">
        <v>65357</v>
      </c>
      <c r="L44" s="1">
        <v>21844</v>
      </c>
      <c r="M44">
        <v>685</v>
      </c>
      <c r="N44">
        <v>4</v>
      </c>
      <c r="O44" s="2">
        <f t="shared" ca="1" si="0"/>
        <v>2021</v>
      </c>
      <c r="P44">
        <f t="shared" ca="1" si="1"/>
        <v>12</v>
      </c>
      <c r="Q44">
        <f t="shared" ca="1" si="2"/>
        <v>12</v>
      </c>
      <c r="R44" s="2">
        <f t="shared" ca="1" si="3"/>
        <v>44542</v>
      </c>
      <c r="S44" t="str">
        <f t="shared" ca="1" si="4"/>
        <v>Dec-2021</v>
      </c>
    </row>
    <row r="45" spans="1:19" x14ac:dyDescent="0.3">
      <c r="A45">
        <v>1231</v>
      </c>
      <c r="B45">
        <v>26</v>
      </c>
      <c r="C45">
        <v>52</v>
      </c>
      <c r="D45">
        <v>1994</v>
      </c>
      <c r="E45">
        <v>1</v>
      </c>
      <c r="F45" t="s">
        <v>14</v>
      </c>
      <c r="G45" t="s">
        <v>59</v>
      </c>
      <c r="H45">
        <v>26.41</v>
      </c>
      <c r="I45">
        <v>-81.42</v>
      </c>
      <c r="J45" s="1">
        <v>10819</v>
      </c>
      <c r="K45" s="1">
        <v>22066</v>
      </c>
      <c r="L45" s="1">
        <v>38967</v>
      </c>
      <c r="M45">
        <v>842</v>
      </c>
      <c r="N45">
        <v>1</v>
      </c>
      <c r="O45" s="2">
        <f t="shared" ca="1" si="0"/>
        <v>2023</v>
      </c>
      <c r="P45">
        <f t="shared" ca="1" si="1"/>
        <v>7</v>
      </c>
      <c r="Q45">
        <f t="shared" ca="1" si="2"/>
        <v>4</v>
      </c>
      <c r="R45" s="2">
        <f t="shared" ca="1" si="3"/>
        <v>45111</v>
      </c>
      <c r="S45" t="str">
        <f t="shared" ca="1" si="4"/>
        <v>Jul-2023</v>
      </c>
    </row>
    <row r="46" spans="1:19" x14ac:dyDescent="0.3">
      <c r="A46">
        <v>970</v>
      </c>
      <c r="B46">
        <v>42</v>
      </c>
      <c r="C46">
        <v>66</v>
      </c>
      <c r="D46">
        <v>1977</v>
      </c>
      <c r="E46">
        <v>11</v>
      </c>
      <c r="F46" t="s">
        <v>19</v>
      </c>
      <c r="G46" t="s">
        <v>60</v>
      </c>
      <c r="H46">
        <v>29.1</v>
      </c>
      <c r="I46">
        <v>-81</v>
      </c>
      <c r="J46" s="1">
        <v>21916</v>
      </c>
      <c r="K46" s="1">
        <v>44681</v>
      </c>
      <c r="L46" s="1">
        <v>42011</v>
      </c>
      <c r="M46">
        <v>770</v>
      </c>
      <c r="N46">
        <v>3</v>
      </c>
      <c r="O46" s="2">
        <f t="shared" ca="1" si="0"/>
        <v>2022</v>
      </c>
      <c r="P46">
        <f t="shared" ca="1" si="1"/>
        <v>7</v>
      </c>
      <c r="Q46">
        <f t="shared" ca="1" si="2"/>
        <v>15</v>
      </c>
      <c r="R46" s="2">
        <f t="shared" ca="1" si="3"/>
        <v>44757</v>
      </c>
      <c r="S46" t="str">
        <f t="shared" ca="1" si="4"/>
        <v>Jul-2022</v>
      </c>
    </row>
    <row r="47" spans="1:19" x14ac:dyDescent="0.3">
      <c r="A47">
        <v>381</v>
      </c>
      <c r="B47">
        <v>26</v>
      </c>
      <c r="C47">
        <v>69</v>
      </c>
      <c r="D47">
        <v>1994</v>
      </c>
      <c r="E47">
        <v>2</v>
      </c>
      <c r="F47" t="s">
        <v>19</v>
      </c>
      <c r="G47" t="s">
        <v>61</v>
      </c>
      <c r="H47">
        <v>38.72</v>
      </c>
      <c r="I47">
        <v>-90.47</v>
      </c>
      <c r="J47" s="1">
        <v>25163</v>
      </c>
      <c r="K47" s="1">
        <v>51306</v>
      </c>
      <c r="L47" s="1">
        <v>68198</v>
      </c>
      <c r="M47">
        <v>675</v>
      </c>
      <c r="N47">
        <v>1</v>
      </c>
      <c r="O47" s="2">
        <f t="shared" ca="1" si="0"/>
        <v>2021</v>
      </c>
      <c r="P47">
        <f t="shared" ca="1" si="1"/>
        <v>3</v>
      </c>
      <c r="Q47">
        <f t="shared" ca="1" si="2"/>
        <v>22</v>
      </c>
      <c r="R47" s="2">
        <f t="shared" ca="1" si="3"/>
        <v>44277</v>
      </c>
      <c r="S47" t="str">
        <f t="shared" ca="1" si="4"/>
        <v>Mar-2021</v>
      </c>
    </row>
    <row r="48" spans="1:19" x14ac:dyDescent="0.3">
      <c r="A48">
        <v>1134</v>
      </c>
      <c r="B48">
        <v>18</v>
      </c>
      <c r="C48">
        <v>59</v>
      </c>
      <c r="D48">
        <v>2002</v>
      </c>
      <c r="E48">
        <v>2</v>
      </c>
      <c r="F48" t="s">
        <v>14</v>
      </c>
      <c r="G48" t="s">
        <v>62</v>
      </c>
      <c r="H48">
        <v>29.45</v>
      </c>
      <c r="I48">
        <v>-98.5</v>
      </c>
      <c r="J48" s="1">
        <v>12677</v>
      </c>
      <c r="K48" s="1">
        <v>25847</v>
      </c>
      <c r="L48" s="1">
        <v>46379</v>
      </c>
      <c r="M48">
        <v>568</v>
      </c>
      <c r="N48">
        <v>1</v>
      </c>
      <c r="O48" s="2">
        <f t="shared" ca="1" si="0"/>
        <v>2021</v>
      </c>
      <c r="P48">
        <f t="shared" ca="1" si="1"/>
        <v>1</v>
      </c>
      <c r="Q48">
        <f t="shared" ca="1" si="2"/>
        <v>18</v>
      </c>
      <c r="R48" s="2">
        <f t="shared" ca="1" si="3"/>
        <v>44214</v>
      </c>
      <c r="S48" t="str">
        <f t="shared" ca="1" si="4"/>
        <v>Jan-2021</v>
      </c>
    </row>
    <row r="49" spans="1:19" x14ac:dyDescent="0.3">
      <c r="A49">
        <v>1296</v>
      </c>
      <c r="B49">
        <v>60</v>
      </c>
      <c r="C49">
        <v>64</v>
      </c>
      <c r="D49">
        <v>1959</v>
      </c>
      <c r="E49">
        <v>11</v>
      </c>
      <c r="F49" t="s">
        <v>14</v>
      </c>
      <c r="G49" t="s">
        <v>63</v>
      </c>
      <c r="H49">
        <v>28.7</v>
      </c>
      <c r="I49">
        <v>-81.34</v>
      </c>
      <c r="J49" s="1">
        <v>22896</v>
      </c>
      <c r="K49" s="1">
        <v>46683</v>
      </c>
      <c r="L49" s="1">
        <v>93126</v>
      </c>
      <c r="M49">
        <v>788</v>
      </c>
      <c r="N49">
        <v>5</v>
      </c>
      <c r="O49" s="2">
        <f t="shared" ca="1" si="0"/>
        <v>2021</v>
      </c>
      <c r="P49">
        <f t="shared" ca="1" si="1"/>
        <v>1</v>
      </c>
      <c r="Q49">
        <f t="shared" ca="1" si="2"/>
        <v>12</v>
      </c>
      <c r="R49" s="2">
        <f t="shared" ca="1" si="3"/>
        <v>44208</v>
      </c>
      <c r="S49" t="str">
        <f t="shared" ca="1" si="4"/>
        <v>Jan-2021</v>
      </c>
    </row>
    <row r="50" spans="1:19" x14ac:dyDescent="0.3">
      <c r="A50">
        <v>1880</v>
      </c>
      <c r="B50">
        <v>61</v>
      </c>
      <c r="C50">
        <v>66</v>
      </c>
      <c r="D50">
        <v>1958</v>
      </c>
      <c r="E50">
        <v>11</v>
      </c>
      <c r="F50" t="s">
        <v>19</v>
      </c>
      <c r="G50" t="s">
        <v>64</v>
      </c>
      <c r="H50">
        <v>43.06</v>
      </c>
      <c r="I50">
        <v>-87.96</v>
      </c>
      <c r="J50" s="1">
        <v>15487</v>
      </c>
      <c r="K50" s="1">
        <v>31579</v>
      </c>
      <c r="L50" s="1">
        <v>52419</v>
      </c>
      <c r="M50">
        <v>771</v>
      </c>
      <c r="N50">
        <v>3</v>
      </c>
      <c r="O50" s="2">
        <f t="shared" ca="1" si="0"/>
        <v>2023</v>
      </c>
      <c r="P50">
        <f t="shared" ca="1" si="1"/>
        <v>9</v>
      </c>
      <c r="Q50">
        <f t="shared" ca="1" si="2"/>
        <v>21</v>
      </c>
      <c r="R50" s="2">
        <f t="shared" ca="1" si="3"/>
        <v>45190</v>
      </c>
      <c r="S50" t="str">
        <f t="shared" ca="1" si="4"/>
        <v>Sep-2023</v>
      </c>
    </row>
    <row r="51" spans="1:19" x14ac:dyDescent="0.3">
      <c r="A51">
        <v>322</v>
      </c>
      <c r="B51">
        <v>47</v>
      </c>
      <c r="C51">
        <v>65</v>
      </c>
      <c r="D51">
        <v>1972</v>
      </c>
      <c r="E51">
        <v>10</v>
      </c>
      <c r="F51" t="s">
        <v>19</v>
      </c>
      <c r="G51" t="s">
        <v>65</v>
      </c>
      <c r="H51">
        <v>31.22</v>
      </c>
      <c r="I51">
        <v>-84.21</v>
      </c>
      <c r="J51" s="1">
        <v>13759</v>
      </c>
      <c r="K51" s="1">
        <v>28055</v>
      </c>
      <c r="L51" s="1">
        <v>12475</v>
      </c>
      <c r="M51">
        <v>829</v>
      </c>
      <c r="N51">
        <v>3</v>
      </c>
      <c r="O51" s="2">
        <f t="shared" ca="1" si="0"/>
        <v>2021</v>
      </c>
      <c r="P51">
        <f t="shared" ca="1" si="1"/>
        <v>12</v>
      </c>
      <c r="Q51">
        <f t="shared" ca="1" si="2"/>
        <v>28</v>
      </c>
      <c r="R51" s="2">
        <f t="shared" ca="1" si="3"/>
        <v>44558</v>
      </c>
      <c r="S51" t="str">
        <f t="shared" ca="1" si="4"/>
        <v>Dec-2021</v>
      </c>
    </row>
    <row r="52" spans="1:19" x14ac:dyDescent="0.3">
      <c r="A52">
        <v>461</v>
      </c>
      <c r="B52">
        <v>42</v>
      </c>
      <c r="C52">
        <v>68</v>
      </c>
      <c r="D52">
        <v>1977</v>
      </c>
      <c r="E52">
        <v>12</v>
      </c>
      <c r="F52" t="s">
        <v>14</v>
      </c>
      <c r="G52" t="s">
        <v>66</v>
      </c>
      <c r="H52">
        <v>42.3</v>
      </c>
      <c r="I52">
        <v>-83.48</v>
      </c>
      <c r="J52" s="1">
        <v>32078</v>
      </c>
      <c r="K52" s="1">
        <v>65403</v>
      </c>
      <c r="L52" s="1">
        <v>80057</v>
      </c>
      <c r="M52">
        <v>784</v>
      </c>
      <c r="N52">
        <v>4</v>
      </c>
      <c r="O52" s="2">
        <f t="shared" ca="1" si="0"/>
        <v>2023</v>
      </c>
      <c r="P52">
        <f t="shared" ca="1" si="1"/>
        <v>3</v>
      </c>
      <c r="Q52">
        <f t="shared" ca="1" si="2"/>
        <v>21</v>
      </c>
      <c r="R52" s="2">
        <f t="shared" ca="1" si="3"/>
        <v>45006</v>
      </c>
      <c r="S52" t="str">
        <f t="shared" ca="1" si="4"/>
        <v>Mar-2023</v>
      </c>
    </row>
    <row r="53" spans="1:19" x14ac:dyDescent="0.3">
      <c r="A53">
        <v>1165</v>
      </c>
      <c r="B53">
        <v>55</v>
      </c>
      <c r="C53">
        <v>73</v>
      </c>
      <c r="D53">
        <v>1964</v>
      </c>
      <c r="E53">
        <v>11</v>
      </c>
      <c r="F53" t="s">
        <v>14</v>
      </c>
      <c r="G53" t="s">
        <v>67</v>
      </c>
      <c r="H53">
        <v>36.369999999999997</v>
      </c>
      <c r="I53">
        <v>-84.12</v>
      </c>
      <c r="J53" s="1">
        <v>13522</v>
      </c>
      <c r="K53" s="1">
        <v>27572</v>
      </c>
      <c r="L53" s="1">
        <v>59404</v>
      </c>
      <c r="M53">
        <v>797</v>
      </c>
      <c r="N53">
        <v>1</v>
      </c>
      <c r="O53" s="2">
        <f t="shared" ca="1" si="0"/>
        <v>2022</v>
      </c>
      <c r="P53">
        <f t="shared" ca="1" si="1"/>
        <v>9</v>
      </c>
      <c r="Q53">
        <f t="shared" ca="1" si="2"/>
        <v>19</v>
      </c>
      <c r="R53" s="2">
        <f t="shared" ca="1" si="3"/>
        <v>44823</v>
      </c>
      <c r="S53" t="str">
        <f t="shared" ca="1" si="4"/>
        <v>Sep-2022</v>
      </c>
    </row>
    <row r="54" spans="1:19" x14ac:dyDescent="0.3">
      <c r="A54">
        <v>1448</v>
      </c>
      <c r="B54">
        <v>48</v>
      </c>
      <c r="C54">
        <v>70</v>
      </c>
      <c r="D54">
        <v>1971</v>
      </c>
      <c r="E54">
        <v>12</v>
      </c>
      <c r="F54" t="s">
        <v>14</v>
      </c>
      <c r="G54" t="s">
        <v>68</v>
      </c>
      <c r="H54">
        <v>35.049999999999997</v>
      </c>
      <c r="I54">
        <v>-82.09</v>
      </c>
      <c r="J54" s="1">
        <v>18899</v>
      </c>
      <c r="K54" s="1">
        <v>38539</v>
      </c>
      <c r="L54" s="1">
        <v>0</v>
      </c>
      <c r="M54">
        <v>850</v>
      </c>
      <c r="N54">
        <v>3</v>
      </c>
      <c r="O54" s="2">
        <f t="shared" ca="1" si="0"/>
        <v>2023</v>
      </c>
      <c r="P54">
        <f t="shared" ca="1" si="1"/>
        <v>6</v>
      </c>
      <c r="Q54">
        <f t="shared" ca="1" si="2"/>
        <v>28</v>
      </c>
      <c r="R54" s="2">
        <f t="shared" ca="1" si="3"/>
        <v>45105</v>
      </c>
      <c r="S54" t="str">
        <f t="shared" ca="1" si="4"/>
        <v>Jun-2023</v>
      </c>
    </row>
    <row r="55" spans="1:19" x14ac:dyDescent="0.3">
      <c r="A55">
        <v>1288</v>
      </c>
      <c r="B55">
        <v>41</v>
      </c>
      <c r="C55">
        <v>57</v>
      </c>
      <c r="D55">
        <v>1978</v>
      </c>
      <c r="E55">
        <v>7</v>
      </c>
      <c r="F55" t="s">
        <v>14</v>
      </c>
      <c r="G55" t="s">
        <v>69</v>
      </c>
      <c r="H55">
        <v>38.47</v>
      </c>
      <c r="I55">
        <v>-81.81</v>
      </c>
      <c r="J55" s="1">
        <v>18666</v>
      </c>
      <c r="K55" s="1">
        <v>38059</v>
      </c>
      <c r="L55" s="1">
        <v>68220</v>
      </c>
      <c r="M55">
        <v>634</v>
      </c>
      <c r="N55">
        <v>2</v>
      </c>
      <c r="O55" s="2">
        <f t="shared" ca="1" si="0"/>
        <v>2023</v>
      </c>
      <c r="P55">
        <f t="shared" ca="1" si="1"/>
        <v>4</v>
      </c>
      <c r="Q55">
        <f t="shared" ca="1" si="2"/>
        <v>16</v>
      </c>
      <c r="R55" s="2">
        <f t="shared" ca="1" si="3"/>
        <v>45032</v>
      </c>
      <c r="S55" t="str">
        <f t="shared" ca="1" si="4"/>
        <v>Apr-2023</v>
      </c>
    </row>
    <row r="56" spans="1:19" x14ac:dyDescent="0.3">
      <c r="A56">
        <v>1178</v>
      </c>
      <c r="B56">
        <v>59</v>
      </c>
      <c r="C56">
        <v>68</v>
      </c>
      <c r="D56">
        <v>1960</v>
      </c>
      <c r="E56">
        <v>11</v>
      </c>
      <c r="F56" t="s">
        <v>14</v>
      </c>
      <c r="G56" t="s">
        <v>70</v>
      </c>
      <c r="H56">
        <v>30.56</v>
      </c>
      <c r="I56">
        <v>-97.86</v>
      </c>
      <c r="J56" s="1">
        <v>25872</v>
      </c>
      <c r="K56" s="1">
        <v>52754</v>
      </c>
      <c r="L56" s="1">
        <v>38191</v>
      </c>
      <c r="M56">
        <v>693</v>
      </c>
      <c r="N56">
        <v>5</v>
      </c>
      <c r="O56" s="2">
        <f t="shared" ca="1" si="0"/>
        <v>2023</v>
      </c>
      <c r="P56">
        <f t="shared" ca="1" si="1"/>
        <v>8</v>
      </c>
      <c r="Q56">
        <f t="shared" ca="1" si="2"/>
        <v>17</v>
      </c>
      <c r="R56" s="2">
        <f t="shared" ca="1" si="3"/>
        <v>45155</v>
      </c>
      <c r="S56" t="str">
        <f t="shared" ca="1" si="4"/>
        <v>Aug-2023</v>
      </c>
    </row>
    <row r="57" spans="1:19" x14ac:dyDescent="0.3">
      <c r="A57">
        <v>1391</v>
      </c>
      <c r="B57">
        <v>45</v>
      </c>
      <c r="C57">
        <v>59</v>
      </c>
      <c r="D57">
        <v>1975</v>
      </c>
      <c r="E57">
        <v>2</v>
      </c>
      <c r="F57" t="s">
        <v>19</v>
      </c>
      <c r="G57" t="s">
        <v>71</v>
      </c>
      <c r="H57">
        <v>40.72</v>
      </c>
      <c r="I57">
        <v>-73.86</v>
      </c>
      <c r="J57" s="1">
        <v>25109</v>
      </c>
      <c r="K57" s="1">
        <v>51196</v>
      </c>
      <c r="L57" s="1">
        <v>67164</v>
      </c>
      <c r="M57">
        <v>631</v>
      </c>
      <c r="N57">
        <v>4</v>
      </c>
      <c r="O57" s="2">
        <f t="shared" ca="1" si="0"/>
        <v>2021</v>
      </c>
      <c r="P57">
        <f t="shared" ca="1" si="1"/>
        <v>10</v>
      </c>
      <c r="Q57">
        <f t="shared" ca="1" si="2"/>
        <v>28</v>
      </c>
      <c r="R57" s="2">
        <f t="shared" ca="1" si="3"/>
        <v>44497</v>
      </c>
      <c r="S57" t="str">
        <f t="shared" ca="1" si="4"/>
        <v>Oct-2021</v>
      </c>
    </row>
    <row r="58" spans="1:19" x14ac:dyDescent="0.3">
      <c r="A58">
        <v>838</v>
      </c>
      <c r="B58">
        <v>26</v>
      </c>
      <c r="C58">
        <v>70</v>
      </c>
      <c r="D58">
        <v>1993</v>
      </c>
      <c r="E58">
        <v>7</v>
      </c>
      <c r="F58" t="s">
        <v>19</v>
      </c>
      <c r="G58" t="s">
        <v>72</v>
      </c>
      <c r="H58">
        <v>33.78</v>
      </c>
      <c r="I58">
        <v>-84.44</v>
      </c>
      <c r="J58" s="1">
        <v>24382</v>
      </c>
      <c r="K58" s="1">
        <v>49713</v>
      </c>
      <c r="L58" s="1">
        <v>91776</v>
      </c>
      <c r="M58">
        <v>763</v>
      </c>
      <c r="N58">
        <v>1</v>
      </c>
      <c r="O58" s="2">
        <f t="shared" ca="1" si="0"/>
        <v>2023</v>
      </c>
      <c r="P58">
        <f t="shared" ca="1" si="1"/>
        <v>4</v>
      </c>
      <c r="Q58">
        <f t="shared" ca="1" si="2"/>
        <v>9</v>
      </c>
      <c r="R58" s="2">
        <f t="shared" ca="1" si="3"/>
        <v>45025</v>
      </c>
      <c r="S58" t="str">
        <f t="shared" ca="1" si="4"/>
        <v>Apr-2023</v>
      </c>
    </row>
    <row r="59" spans="1:19" x14ac:dyDescent="0.3">
      <c r="A59">
        <v>54</v>
      </c>
      <c r="B59">
        <v>21</v>
      </c>
      <c r="C59">
        <v>68</v>
      </c>
      <c r="D59">
        <v>1998</v>
      </c>
      <c r="E59">
        <v>4</v>
      </c>
      <c r="F59" t="s">
        <v>14</v>
      </c>
      <c r="G59" t="s">
        <v>73</v>
      </c>
      <c r="H59">
        <v>41.66</v>
      </c>
      <c r="I59">
        <v>-83.58</v>
      </c>
      <c r="J59" s="1">
        <v>21660</v>
      </c>
      <c r="K59" s="1">
        <v>44160</v>
      </c>
      <c r="L59" s="1">
        <v>134173</v>
      </c>
      <c r="M59">
        <v>696</v>
      </c>
      <c r="N59">
        <v>3</v>
      </c>
      <c r="O59" s="2">
        <f t="shared" ca="1" si="0"/>
        <v>2021</v>
      </c>
      <c r="P59">
        <f t="shared" ca="1" si="1"/>
        <v>11</v>
      </c>
      <c r="Q59">
        <f t="shared" ca="1" si="2"/>
        <v>7</v>
      </c>
      <c r="R59" s="2">
        <f t="shared" ca="1" si="3"/>
        <v>44507</v>
      </c>
      <c r="S59" t="str">
        <f t="shared" ca="1" si="4"/>
        <v>Nov-2021</v>
      </c>
    </row>
    <row r="60" spans="1:19" x14ac:dyDescent="0.3">
      <c r="A60">
        <v>1452</v>
      </c>
      <c r="B60">
        <v>46</v>
      </c>
      <c r="C60">
        <v>59</v>
      </c>
      <c r="D60">
        <v>1973</v>
      </c>
      <c r="E60">
        <v>5</v>
      </c>
      <c r="F60" t="s">
        <v>14</v>
      </c>
      <c r="G60" t="s">
        <v>74</v>
      </c>
      <c r="H60">
        <v>29.76</v>
      </c>
      <c r="I60">
        <v>-95.38</v>
      </c>
      <c r="J60" s="1">
        <v>95039</v>
      </c>
      <c r="K60" s="1">
        <v>193773</v>
      </c>
      <c r="L60" s="1">
        <v>241571</v>
      </c>
      <c r="M60">
        <v>660</v>
      </c>
      <c r="N60">
        <v>1</v>
      </c>
      <c r="O60" s="2">
        <f t="shared" ca="1" si="0"/>
        <v>2023</v>
      </c>
      <c r="P60">
        <f t="shared" ca="1" si="1"/>
        <v>2</v>
      </c>
      <c r="Q60">
        <f t="shared" ca="1" si="2"/>
        <v>11</v>
      </c>
      <c r="R60" s="2">
        <f t="shared" ca="1" si="3"/>
        <v>44968</v>
      </c>
      <c r="S60" t="str">
        <f t="shared" ca="1" si="4"/>
        <v>Feb-2023</v>
      </c>
    </row>
    <row r="61" spans="1:19" x14ac:dyDescent="0.3">
      <c r="A61">
        <v>1602</v>
      </c>
      <c r="B61">
        <v>41</v>
      </c>
      <c r="C61">
        <v>66</v>
      </c>
      <c r="D61">
        <v>1979</v>
      </c>
      <c r="E61">
        <v>2</v>
      </c>
      <c r="F61" t="s">
        <v>14</v>
      </c>
      <c r="G61" t="s">
        <v>75</v>
      </c>
      <c r="H61">
        <v>40.380000000000003</v>
      </c>
      <c r="I61">
        <v>-77.88</v>
      </c>
      <c r="J61" s="1">
        <v>14650</v>
      </c>
      <c r="K61" s="1">
        <v>29864</v>
      </c>
      <c r="L61" s="1">
        <v>44902</v>
      </c>
      <c r="M61">
        <v>717</v>
      </c>
      <c r="N61">
        <v>2</v>
      </c>
      <c r="O61" s="2">
        <f t="shared" ca="1" si="0"/>
        <v>2023</v>
      </c>
      <c r="P61">
        <f t="shared" ca="1" si="1"/>
        <v>10</v>
      </c>
      <c r="Q61">
        <f t="shared" ca="1" si="2"/>
        <v>15</v>
      </c>
      <c r="R61" s="2">
        <f t="shared" ca="1" si="3"/>
        <v>45214</v>
      </c>
      <c r="S61" t="str">
        <f t="shared" ca="1" si="4"/>
        <v>Oct-2023</v>
      </c>
    </row>
    <row r="62" spans="1:19" x14ac:dyDescent="0.3">
      <c r="A62">
        <v>1938</v>
      </c>
      <c r="B62">
        <v>22</v>
      </c>
      <c r="C62">
        <v>67</v>
      </c>
      <c r="D62">
        <v>1997</v>
      </c>
      <c r="E62">
        <v>7</v>
      </c>
      <c r="F62" t="s">
        <v>19</v>
      </c>
      <c r="G62" t="s">
        <v>76</v>
      </c>
      <c r="H62">
        <v>29.45</v>
      </c>
      <c r="I62">
        <v>-98.5</v>
      </c>
      <c r="J62" s="1">
        <v>28135</v>
      </c>
      <c r="K62" s="1">
        <v>57367</v>
      </c>
      <c r="L62" s="1">
        <v>115418</v>
      </c>
      <c r="M62">
        <v>795</v>
      </c>
      <c r="N62">
        <v>2</v>
      </c>
      <c r="O62" s="2">
        <f t="shared" ca="1" si="0"/>
        <v>2022</v>
      </c>
      <c r="P62">
        <f t="shared" ca="1" si="1"/>
        <v>12</v>
      </c>
      <c r="Q62">
        <f t="shared" ca="1" si="2"/>
        <v>19</v>
      </c>
      <c r="R62" s="2">
        <f t="shared" ca="1" si="3"/>
        <v>44914</v>
      </c>
      <c r="S62" t="str">
        <f t="shared" ca="1" si="4"/>
        <v>Dec-2022</v>
      </c>
    </row>
    <row r="63" spans="1:19" x14ac:dyDescent="0.3">
      <c r="A63">
        <v>1492</v>
      </c>
      <c r="B63">
        <v>63</v>
      </c>
      <c r="C63">
        <v>58</v>
      </c>
      <c r="D63">
        <v>1957</v>
      </c>
      <c r="E63">
        <v>2</v>
      </c>
      <c r="F63" t="s">
        <v>14</v>
      </c>
      <c r="G63" t="s">
        <v>77</v>
      </c>
      <c r="H63">
        <v>47.32</v>
      </c>
      <c r="I63">
        <v>-121.99</v>
      </c>
      <c r="J63" s="1">
        <v>32697</v>
      </c>
      <c r="K63" s="1">
        <v>56635</v>
      </c>
      <c r="L63" s="1">
        <v>13015</v>
      </c>
      <c r="M63">
        <v>786</v>
      </c>
      <c r="N63">
        <v>8</v>
      </c>
      <c r="O63" s="2">
        <f t="shared" ca="1" si="0"/>
        <v>2021</v>
      </c>
      <c r="P63">
        <f t="shared" ca="1" si="1"/>
        <v>4</v>
      </c>
      <c r="Q63">
        <f t="shared" ca="1" si="2"/>
        <v>3</v>
      </c>
      <c r="R63" s="2">
        <f t="shared" ca="1" si="3"/>
        <v>44289</v>
      </c>
      <c r="S63" t="str">
        <f t="shared" ca="1" si="4"/>
        <v>Apr-2021</v>
      </c>
    </row>
    <row r="64" spans="1:19" x14ac:dyDescent="0.3">
      <c r="A64">
        <v>688</v>
      </c>
      <c r="B64">
        <v>44</v>
      </c>
      <c r="C64">
        <v>67</v>
      </c>
      <c r="D64">
        <v>1975</v>
      </c>
      <c r="E64">
        <v>3</v>
      </c>
      <c r="F64" t="s">
        <v>19</v>
      </c>
      <c r="G64" t="s">
        <v>78</v>
      </c>
      <c r="H64">
        <v>41.31</v>
      </c>
      <c r="I64">
        <v>-111.96</v>
      </c>
      <c r="J64" s="1">
        <v>23165</v>
      </c>
      <c r="K64" s="1">
        <v>47227</v>
      </c>
      <c r="L64" s="1">
        <v>151030</v>
      </c>
      <c r="M64">
        <v>760</v>
      </c>
      <c r="N64">
        <v>4</v>
      </c>
      <c r="O64" s="2">
        <f t="shared" ca="1" si="0"/>
        <v>2022</v>
      </c>
      <c r="P64">
        <f t="shared" ca="1" si="1"/>
        <v>2</v>
      </c>
      <c r="Q64">
        <f t="shared" ca="1" si="2"/>
        <v>17</v>
      </c>
      <c r="R64" s="2">
        <f t="shared" ca="1" si="3"/>
        <v>44609</v>
      </c>
      <c r="S64" t="str">
        <f t="shared" ca="1" si="4"/>
        <v>Feb-2022</v>
      </c>
    </row>
    <row r="65" spans="1:19" x14ac:dyDescent="0.3">
      <c r="A65">
        <v>749</v>
      </c>
      <c r="B65">
        <v>22</v>
      </c>
      <c r="C65">
        <v>68</v>
      </c>
      <c r="D65">
        <v>1997</v>
      </c>
      <c r="E65">
        <v>10</v>
      </c>
      <c r="F65" t="s">
        <v>19</v>
      </c>
      <c r="G65" t="s">
        <v>79</v>
      </c>
      <c r="H65">
        <v>32.75</v>
      </c>
      <c r="I65">
        <v>-97.33</v>
      </c>
      <c r="J65" s="1">
        <v>12051</v>
      </c>
      <c r="K65" s="1">
        <v>24574</v>
      </c>
      <c r="L65" s="1">
        <v>80667</v>
      </c>
      <c r="M65">
        <v>674</v>
      </c>
      <c r="N65">
        <v>3</v>
      </c>
      <c r="O65" s="2">
        <f t="shared" ca="1" si="0"/>
        <v>2023</v>
      </c>
      <c r="P65">
        <f t="shared" ca="1" si="1"/>
        <v>7</v>
      </c>
      <c r="Q65">
        <f t="shared" ca="1" si="2"/>
        <v>28</v>
      </c>
      <c r="R65" s="2">
        <f t="shared" ca="1" si="3"/>
        <v>45135</v>
      </c>
      <c r="S65" t="str">
        <f t="shared" ca="1" si="4"/>
        <v>Jul-2023</v>
      </c>
    </row>
    <row r="66" spans="1:19" x14ac:dyDescent="0.3">
      <c r="A66">
        <v>643</v>
      </c>
      <c r="B66">
        <v>29</v>
      </c>
      <c r="C66">
        <v>65</v>
      </c>
      <c r="D66">
        <v>1991</v>
      </c>
      <c r="E66">
        <v>1</v>
      </c>
      <c r="F66" t="s">
        <v>14</v>
      </c>
      <c r="G66" t="s">
        <v>80</v>
      </c>
      <c r="H66">
        <v>40.69</v>
      </c>
      <c r="I66">
        <v>-73.75</v>
      </c>
      <c r="J66" s="1">
        <v>21283</v>
      </c>
      <c r="K66" s="1">
        <v>43397</v>
      </c>
      <c r="L66" s="1">
        <v>42168</v>
      </c>
      <c r="M66">
        <v>697</v>
      </c>
      <c r="N66">
        <v>2</v>
      </c>
      <c r="O66" s="2">
        <f t="shared" ca="1" si="0"/>
        <v>2021</v>
      </c>
      <c r="P66">
        <f t="shared" ca="1" si="1"/>
        <v>9</v>
      </c>
      <c r="Q66">
        <f t="shared" ca="1" si="2"/>
        <v>11</v>
      </c>
      <c r="R66" s="2">
        <f t="shared" ca="1" si="3"/>
        <v>44450</v>
      </c>
      <c r="S66" t="str">
        <f t="shared" ca="1" si="4"/>
        <v>Sep-2021</v>
      </c>
    </row>
    <row r="67" spans="1:19" x14ac:dyDescent="0.3">
      <c r="A67">
        <v>1219</v>
      </c>
      <c r="B67">
        <v>28</v>
      </c>
      <c r="C67">
        <v>72</v>
      </c>
      <c r="D67">
        <v>1991</v>
      </c>
      <c r="E67">
        <v>6</v>
      </c>
      <c r="F67" t="s">
        <v>14</v>
      </c>
      <c r="G67" t="s">
        <v>81</v>
      </c>
      <c r="H67">
        <v>38.68</v>
      </c>
      <c r="I67">
        <v>-76.17</v>
      </c>
      <c r="J67" s="1">
        <v>28497</v>
      </c>
      <c r="K67" s="1">
        <v>58105</v>
      </c>
      <c r="L67" s="1">
        <v>70254</v>
      </c>
      <c r="M67">
        <v>688</v>
      </c>
      <c r="N67">
        <v>3</v>
      </c>
      <c r="O67" s="2">
        <f t="shared" ref="O67:O130" ca="1" si="5">2021+RANDBETWEEN(0,2)</f>
        <v>2023</v>
      </c>
      <c r="P67">
        <f t="shared" ref="P67:P130" ca="1" si="6">RANDBETWEEN(1,12)</f>
        <v>8</v>
      </c>
      <c r="Q67">
        <f t="shared" ref="Q67:Q130" ca="1" si="7">RANDBETWEEN(1,28)</f>
        <v>22</v>
      </c>
      <c r="R67" s="2">
        <f t="shared" ref="R67:R130" ca="1" si="8">DATE(O67,P67,Q67)</f>
        <v>45160</v>
      </c>
      <c r="S67" t="str">
        <f t="shared" ref="S67:S130" ca="1" si="9">TEXT(R67, "mmm-yyy")</f>
        <v>Aug-2023</v>
      </c>
    </row>
    <row r="68" spans="1:19" x14ac:dyDescent="0.3">
      <c r="A68">
        <v>1198</v>
      </c>
      <c r="B68">
        <v>82</v>
      </c>
      <c r="C68">
        <v>67</v>
      </c>
      <c r="D68">
        <v>1937</v>
      </c>
      <c r="E68">
        <v>6</v>
      </c>
      <c r="F68" t="s">
        <v>19</v>
      </c>
      <c r="G68" t="s">
        <v>82</v>
      </c>
      <c r="H68">
        <v>29.5</v>
      </c>
      <c r="I68">
        <v>-97.44</v>
      </c>
      <c r="J68" s="1">
        <v>15092</v>
      </c>
      <c r="K68" s="1">
        <v>10869</v>
      </c>
      <c r="L68" s="1">
        <v>1820</v>
      </c>
      <c r="M68">
        <v>820</v>
      </c>
      <c r="N68">
        <v>2</v>
      </c>
      <c r="O68" s="2">
        <f t="shared" ca="1" si="5"/>
        <v>2023</v>
      </c>
      <c r="P68">
        <f t="shared" ca="1" si="6"/>
        <v>6</v>
      </c>
      <c r="Q68">
        <f t="shared" ca="1" si="7"/>
        <v>11</v>
      </c>
      <c r="R68" s="2">
        <f t="shared" ca="1" si="8"/>
        <v>45088</v>
      </c>
      <c r="S68" t="str">
        <f t="shared" ca="1" si="9"/>
        <v>Jun-2023</v>
      </c>
    </row>
    <row r="69" spans="1:19" x14ac:dyDescent="0.3">
      <c r="A69">
        <v>898</v>
      </c>
      <c r="B69">
        <v>90</v>
      </c>
      <c r="C69">
        <v>66</v>
      </c>
      <c r="D69">
        <v>1929</v>
      </c>
      <c r="E69">
        <v>6</v>
      </c>
      <c r="F69" t="s">
        <v>14</v>
      </c>
      <c r="G69" t="s">
        <v>83</v>
      </c>
      <c r="H69">
        <v>40.590000000000003</v>
      </c>
      <c r="I69">
        <v>-75.47</v>
      </c>
      <c r="J69" s="1">
        <v>12427</v>
      </c>
      <c r="K69" s="1">
        <v>19893</v>
      </c>
      <c r="L69" s="1">
        <v>1712</v>
      </c>
      <c r="M69">
        <v>566</v>
      </c>
      <c r="N69">
        <v>3</v>
      </c>
      <c r="O69" s="2">
        <f t="shared" ca="1" si="5"/>
        <v>2023</v>
      </c>
      <c r="P69">
        <f t="shared" ca="1" si="6"/>
        <v>9</v>
      </c>
      <c r="Q69">
        <f t="shared" ca="1" si="7"/>
        <v>1</v>
      </c>
      <c r="R69" s="2">
        <f t="shared" ca="1" si="8"/>
        <v>45170</v>
      </c>
      <c r="S69" t="str">
        <f t="shared" ca="1" si="9"/>
        <v>Sep-2023</v>
      </c>
    </row>
    <row r="70" spans="1:19" x14ac:dyDescent="0.3">
      <c r="A70">
        <v>882</v>
      </c>
      <c r="B70">
        <v>63</v>
      </c>
      <c r="C70">
        <v>65</v>
      </c>
      <c r="D70">
        <v>1956</v>
      </c>
      <c r="E70">
        <v>8</v>
      </c>
      <c r="F70" t="s">
        <v>19</v>
      </c>
      <c r="G70" t="s">
        <v>84</v>
      </c>
      <c r="H70">
        <v>40.39</v>
      </c>
      <c r="I70">
        <v>-82.47</v>
      </c>
      <c r="J70" s="1">
        <v>18019</v>
      </c>
      <c r="K70" s="1">
        <v>36743</v>
      </c>
      <c r="L70" s="1">
        <v>71719</v>
      </c>
      <c r="M70">
        <v>612</v>
      </c>
      <c r="N70">
        <v>2</v>
      </c>
      <c r="O70" s="2">
        <f t="shared" ca="1" si="5"/>
        <v>2021</v>
      </c>
      <c r="P70">
        <f t="shared" ca="1" si="6"/>
        <v>8</v>
      </c>
      <c r="Q70">
        <f t="shared" ca="1" si="7"/>
        <v>9</v>
      </c>
      <c r="R70" s="2">
        <f t="shared" ca="1" si="8"/>
        <v>44417</v>
      </c>
      <c r="S70" t="str">
        <f t="shared" ca="1" si="9"/>
        <v>Aug-2021</v>
      </c>
    </row>
    <row r="71" spans="1:19" x14ac:dyDescent="0.3">
      <c r="A71">
        <v>348</v>
      </c>
      <c r="B71">
        <v>49</v>
      </c>
      <c r="C71">
        <v>70</v>
      </c>
      <c r="D71">
        <v>1970</v>
      </c>
      <c r="E71">
        <v>7</v>
      </c>
      <c r="F71" t="s">
        <v>14</v>
      </c>
      <c r="G71" t="s">
        <v>85</v>
      </c>
      <c r="H71">
        <v>40.22</v>
      </c>
      <c r="I71">
        <v>-74.760000000000005</v>
      </c>
      <c r="J71" s="1">
        <v>22747</v>
      </c>
      <c r="K71" s="1">
        <v>46377</v>
      </c>
      <c r="L71" s="1">
        <v>79980</v>
      </c>
      <c r="M71">
        <v>719</v>
      </c>
      <c r="N71">
        <v>3</v>
      </c>
      <c r="O71" s="2">
        <f t="shared" ca="1" si="5"/>
        <v>2022</v>
      </c>
      <c r="P71">
        <f t="shared" ca="1" si="6"/>
        <v>4</v>
      </c>
      <c r="Q71">
        <f t="shared" ca="1" si="7"/>
        <v>15</v>
      </c>
      <c r="R71" s="2">
        <f t="shared" ca="1" si="8"/>
        <v>44666</v>
      </c>
      <c r="S71" t="str">
        <f t="shared" ca="1" si="9"/>
        <v>Apr-2022</v>
      </c>
    </row>
    <row r="72" spans="1:19" x14ac:dyDescent="0.3">
      <c r="A72">
        <v>633</v>
      </c>
      <c r="B72">
        <v>36</v>
      </c>
      <c r="C72">
        <v>69</v>
      </c>
      <c r="D72">
        <v>1983</v>
      </c>
      <c r="E72">
        <v>10</v>
      </c>
      <c r="F72" t="s">
        <v>14</v>
      </c>
      <c r="G72" t="s">
        <v>86</v>
      </c>
      <c r="H72">
        <v>33.880000000000003</v>
      </c>
      <c r="I72">
        <v>-118.27</v>
      </c>
      <c r="J72" s="1">
        <v>24611</v>
      </c>
      <c r="K72" s="1">
        <v>50179</v>
      </c>
      <c r="L72" s="1">
        <v>110515</v>
      </c>
      <c r="M72">
        <v>743</v>
      </c>
      <c r="N72">
        <v>1</v>
      </c>
      <c r="O72" s="2">
        <f t="shared" ca="1" si="5"/>
        <v>2021</v>
      </c>
      <c r="P72">
        <f t="shared" ca="1" si="6"/>
        <v>1</v>
      </c>
      <c r="Q72">
        <f t="shared" ca="1" si="7"/>
        <v>10</v>
      </c>
      <c r="R72" s="2">
        <f t="shared" ca="1" si="8"/>
        <v>44206</v>
      </c>
      <c r="S72" t="str">
        <f t="shared" ca="1" si="9"/>
        <v>Jan-2021</v>
      </c>
    </row>
    <row r="73" spans="1:19" x14ac:dyDescent="0.3">
      <c r="A73">
        <v>1493</v>
      </c>
      <c r="B73">
        <v>30</v>
      </c>
      <c r="C73">
        <v>65</v>
      </c>
      <c r="D73">
        <v>1989</v>
      </c>
      <c r="E73">
        <v>11</v>
      </c>
      <c r="F73" t="s">
        <v>19</v>
      </c>
      <c r="G73" t="s">
        <v>87</v>
      </c>
      <c r="H73">
        <v>38.22</v>
      </c>
      <c r="I73">
        <v>-122.55</v>
      </c>
      <c r="J73" s="1">
        <v>26748</v>
      </c>
      <c r="K73" s="1">
        <v>54537</v>
      </c>
      <c r="L73" s="1">
        <v>121987</v>
      </c>
      <c r="M73">
        <v>765</v>
      </c>
      <c r="N73">
        <v>4</v>
      </c>
      <c r="O73" s="2">
        <f t="shared" ca="1" si="5"/>
        <v>2022</v>
      </c>
      <c r="P73">
        <f t="shared" ca="1" si="6"/>
        <v>6</v>
      </c>
      <c r="Q73">
        <f t="shared" ca="1" si="7"/>
        <v>27</v>
      </c>
      <c r="R73" s="2">
        <f t="shared" ca="1" si="8"/>
        <v>44739</v>
      </c>
      <c r="S73" t="str">
        <f t="shared" ca="1" si="9"/>
        <v>Jun-2022</v>
      </c>
    </row>
    <row r="74" spans="1:19" x14ac:dyDescent="0.3">
      <c r="A74">
        <v>1161</v>
      </c>
      <c r="B74">
        <v>23</v>
      </c>
      <c r="C74">
        <v>66</v>
      </c>
      <c r="D74">
        <v>1996</v>
      </c>
      <c r="E74">
        <v>12</v>
      </c>
      <c r="F74" t="s">
        <v>19</v>
      </c>
      <c r="G74" t="s">
        <v>88</v>
      </c>
      <c r="H74">
        <v>28.68</v>
      </c>
      <c r="I74">
        <v>-81.510000000000005</v>
      </c>
      <c r="J74" s="1">
        <v>24155</v>
      </c>
      <c r="K74" s="1">
        <v>49255</v>
      </c>
      <c r="L74" s="1">
        <v>6557</v>
      </c>
      <c r="M74">
        <v>823</v>
      </c>
      <c r="N74">
        <v>2</v>
      </c>
      <c r="O74" s="2">
        <f t="shared" ca="1" si="5"/>
        <v>2023</v>
      </c>
      <c r="P74">
        <f t="shared" ca="1" si="6"/>
        <v>2</v>
      </c>
      <c r="Q74">
        <f t="shared" ca="1" si="7"/>
        <v>2</v>
      </c>
      <c r="R74" s="2">
        <f t="shared" ca="1" si="8"/>
        <v>44959</v>
      </c>
      <c r="S74" t="str">
        <f t="shared" ca="1" si="9"/>
        <v>Feb-2023</v>
      </c>
    </row>
    <row r="75" spans="1:19" x14ac:dyDescent="0.3">
      <c r="A75">
        <v>217</v>
      </c>
      <c r="B75">
        <v>42</v>
      </c>
      <c r="C75">
        <v>65</v>
      </c>
      <c r="D75">
        <v>1977</v>
      </c>
      <c r="E75">
        <v>10</v>
      </c>
      <c r="F75" t="s">
        <v>19</v>
      </c>
      <c r="G75" t="s">
        <v>89</v>
      </c>
      <c r="H75">
        <v>41.77</v>
      </c>
      <c r="I75">
        <v>-87.82</v>
      </c>
      <c r="J75" s="1">
        <v>15221</v>
      </c>
      <c r="K75" s="1">
        <v>31031</v>
      </c>
      <c r="L75" s="1">
        <v>21853</v>
      </c>
      <c r="M75">
        <v>744</v>
      </c>
      <c r="N75">
        <v>7</v>
      </c>
      <c r="O75" s="2">
        <f t="shared" ca="1" si="5"/>
        <v>2022</v>
      </c>
      <c r="P75">
        <f t="shared" ca="1" si="6"/>
        <v>3</v>
      </c>
      <c r="Q75">
        <f t="shared" ca="1" si="7"/>
        <v>21</v>
      </c>
      <c r="R75" s="2">
        <f t="shared" ca="1" si="8"/>
        <v>44641</v>
      </c>
      <c r="S75" t="str">
        <f t="shared" ca="1" si="9"/>
        <v>Mar-2022</v>
      </c>
    </row>
    <row r="76" spans="1:19" x14ac:dyDescent="0.3">
      <c r="A76">
        <v>1877</v>
      </c>
      <c r="B76">
        <v>65</v>
      </c>
      <c r="C76">
        <v>66</v>
      </c>
      <c r="D76">
        <v>1955</v>
      </c>
      <c r="E76">
        <v>1</v>
      </c>
      <c r="F76" t="s">
        <v>19</v>
      </c>
      <c r="G76" t="s">
        <v>90</v>
      </c>
      <c r="H76">
        <v>32.92</v>
      </c>
      <c r="I76">
        <v>-96.45</v>
      </c>
      <c r="J76" s="1">
        <v>34659</v>
      </c>
      <c r="K76" s="1">
        <v>70673</v>
      </c>
      <c r="L76" s="1">
        <v>87605</v>
      </c>
      <c r="M76">
        <v>714</v>
      </c>
      <c r="N76">
        <v>4</v>
      </c>
      <c r="O76" s="2">
        <f t="shared" ca="1" si="5"/>
        <v>2023</v>
      </c>
      <c r="P76">
        <f t="shared" ca="1" si="6"/>
        <v>2</v>
      </c>
      <c r="Q76">
        <f t="shared" ca="1" si="7"/>
        <v>12</v>
      </c>
      <c r="R76" s="2">
        <f t="shared" ca="1" si="8"/>
        <v>44969</v>
      </c>
      <c r="S76" t="str">
        <f t="shared" ca="1" si="9"/>
        <v>Feb-2023</v>
      </c>
    </row>
    <row r="77" spans="1:19" x14ac:dyDescent="0.3">
      <c r="A77">
        <v>668</v>
      </c>
      <c r="B77">
        <v>87</v>
      </c>
      <c r="C77">
        <v>57</v>
      </c>
      <c r="D77">
        <v>1932</v>
      </c>
      <c r="E77">
        <v>10</v>
      </c>
      <c r="F77" t="s">
        <v>14</v>
      </c>
      <c r="G77" t="s">
        <v>91</v>
      </c>
      <c r="H77">
        <v>33.520000000000003</v>
      </c>
      <c r="I77">
        <v>-86.79</v>
      </c>
      <c r="J77" s="1">
        <v>13263</v>
      </c>
      <c r="K77" s="1">
        <v>16342</v>
      </c>
      <c r="L77" s="1">
        <v>1758</v>
      </c>
      <c r="M77">
        <v>747</v>
      </c>
      <c r="N77">
        <v>5</v>
      </c>
      <c r="O77" s="2">
        <f t="shared" ca="1" si="5"/>
        <v>2022</v>
      </c>
      <c r="P77">
        <f t="shared" ca="1" si="6"/>
        <v>11</v>
      </c>
      <c r="Q77">
        <f t="shared" ca="1" si="7"/>
        <v>19</v>
      </c>
      <c r="R77" s="2">
        <f t="shared" ca="1" si="8"/>
        <v>44884</v>
      </c>
      <c r="S77" t="str">
        <f t="shared" ca="1" si="9"/>
        <v>Nov-2022</v>
      </c>
    </row>
    <row r="78" spans="1:19" x14ac:dyDescent="0.3">
      <c r="A78">
        <v>533</v>
      </c>
      <c r="B78">
        <v>22</v>
      </c>
      <c r="C78">
        <v>65</v>
      </c>
      <c r="D78">
        <v>1997</v>
      </c>
      <c r="E78">
        <v>9</v>
      </c>
      <c r="F78" t="s">
        <v>19</v>
      </c>
      <c r="G78" t="s">
        <v>92</v>
      </c>
      <c r="H78">
        <v>32.71</v>
      </c>
      <c r="I78">
        <v>-102.65</v>
      </c>
      <c r="J78" s="1">
        <v>15183</v>
      </c>
      <c r="K78" s="1">
        <v>30961</v>
      </c>
      <c r="L78" s="1">
        <v>42597</v>
      </c>
      <c r="M78">
        <v>677</v>
      </c>
      <c r="N78">
        <v>1</v>
      </c>
      <c r="O78" s="2">
        <f t="shared" ca="1" si="5"/>
        <v>2023</v>
      </c>
      <c r="P78">
        <f t="shared" ca="1" si="6"/>
        <v>11</v>
      </c>
      <c r="Q78">
        <f t="shared" ca="1" si="7"/>
        <v>17</v>
      </c>
      <c r="R78" s="2">
        <f t="shared" ca="1" si="8"/>
        <v>45247</v>
      </c>
      <c r="S78" t="str">
        <f t="shared" ca="1" si="9"/>
        <v>Nov-2023</v>
      </c>
    </row>
    <row r="79" spans="1:19" x14ac:dyDescent="0.3">
      <c r="A79">
        <v>203</v>
      </c>
      <c r="B79">
        <v>58</v>
      </c>
      <c r="C79">
        <v>67</v>
      </c>
      <c r="D79">
        <v>1961</v>
      </c>
      <c r="E79">
        <v>3</v>
      </c>
      <c r="F79" t="s">
        <v>14</v>
      </c>
      <c r="G79" t="s">
        <v>93</v>
      </c>
      <c r="H79">
        <v>32.9</v>
      </c>
      <c r="I79">
        <v>-80.930000000000007</v>
      </c>
      <c r="J79" s="1">
        <v>14864</v>
      </c>
      <c r="K79" s="1">
        <v>30305</v>
      </c>
      <c r="L79" s="1">
        <v>23392</v>
      </c>
      <c r="M79">
        <v>776</v>
      </c>
      <c r="N79">
        <v>3</v>
      </c>
      <c r="O79" s="2">
        <f t="shared" ca="1" si="5"/>
        <v>2023</v>
      </c>
      <c r="P79">
        <f t="shared" ca="1" si="6"/>
        <v>2</v>
      </c>
      <c r="Q79">
        <f t="shared" ca="1" si="7"/>
        <v>24</v>
      </c>
      <c r="R79" s="2">
        <f t="shared" ca="1" si="8"/>
        <v>44981</v>
      </c>
      <c r="S79" t="str">
        <f t="shared" ca="1" si="9"/>
        <v>Feb-2023</v>
      </c>
    </row>
    <row r="80" spans="1:19" x14ac:dyDescent="0.3">
      <c r="A80">
        <v>1738</v>
      </c>
      <c r="B80">
        <v>30</v>
      </c>
      <c r="C80">
        <v>68</v>
      </c>
      <c r="D80">
        <v>1989</v>
      </c>
      <c r="E80">
        <v>3</v>
      </c>
      <c r="F80" t="s">
        <v>19</v>
      </c>
      <c r="G80" t="s">
        <v>94</v>
      </c>
      <c r="H80">
        <v>35.67</v>
      </c>
      <c r="I80">
        <v>-97.41</v>
      </c>
      <c r="J80" s="1">
        <v>33736</v>
      </c>
      <c r="K80" s="1">
        <v>68784</v>
      </c>
      <c r="L80" s="1">
        <v>198417</v>
      </c>
      <c r="M80">
        <v>696</v>
      </c>
      <c r="N80">
        <v>4</v>
      </c>
      <c r="O80" s="2">
        <f t="shared" ca="1" si="5"/>
        <v>2023</v>
      </c>
      <c r="P80">
        <f t="shared" ca="1" si="6"/>
        <v>5</v>
      </c>
      <c r="Q80">
        <f t="shared" ca="1" si="7"/>
        <v>9</v>
      </c>
      <c r="R80" s="2">
        <f t="shared" ca="1" si="8"/>
        <v>45055</v>
      </c>
      <c r="S80" t="str">
        <f t="shared" ca="1" si="9"/>
        <v>May-2023</v>
      </c>
    </row>
    <row r="81" spans="1:19" x14ac:dyDescent="0.3">
      <c r="A81">
        <v>713</v>
      </c>
      <c r="B81">
        <v>25</v>
      </c>
      <c r="C81">
        <v>71</v>
      </c>
      <c r="D81">
        <v>1994</v>
      </c>
      <c r="E81">
        <v>8</v>
      </c>
      <c r="F81" t="s">
        <v>14</v>
      </c>
      <c r="G81" t="s">
        <v>95</v>
      </c>
      <c r="H81">
        <v>48.19</v>
      </c>
      <c r="I81">
        <v>-114.38</v>
      </c>
      <c r="J81" s="1">
        <v>17040</v>
      </c>
      <c r="K81" s="1">
        <v>34745</v>
      </c>
      <c r="L81" s="1">
        <v>26503</v>
      </c>
      <c r="M81">
        <v>691</v>
      </c>
      <c r="N81">
        <v>4</v>
      </c>
      <c r="O81" s="2">
        <f t="shared" ca="1" si="5"/>
        <v>2021</v>
      </c>
      <c r="P81">
        <f t="shared" ca="1" si="6"/>
        <v>6</v>
      </c>
      <c r="Q81">
        <f t="shared" ca="1" si="7"/>
        <v>12</v>
      </c>
      <c r="R81" s="2">
        <f t="shared" ca="1" si="8"/>
        <v>44359</v>
      </c>
      <c r="S81" t="str">
        <f t="shared" ca="1" si="9"/>
        <v>Jun-2021</v>
      </c>
    </row>
    <row r="82" spans="1:19" x14ac:dyDescent="0.3">
      <c r="A82">
        <v>1631</v>
      </c>
      <c r="B82">
        <v>18</v>
      </c>
      <c r="C82">
        <v>67</v>
      </c>
      <c r="D82">
        <v>2001</v>
      </c>
      <c r="E82">
        <v>11</v>
      </c>
      <c r="F82" t="s">
        <v>14</v>
      </c>
      <c r="G82" t="s">
        <v>96</v>
      </c>
      <c r="H82">
        <v>30.44</v>
      </c>
      <c r="I82">
        <v>-91.12</v>
      </c>
      <c r="J82" s="1">
        <v>31741</v>
      </c>
      <c r="K82" s="1">
        <v>64715</v>
      </c>
      <c r="L82" s="1">
        <v>174664</v>
      </c>
      <c r="M82">
        <v>740</v>
      </c>
      <c r="N82">
        <v>3</v>
      </c>
      <c r="O82" s="2">
        <f t="shared" ca="1" si="5"/>
        <v>2023</v>
      </c>
      <c r="P82">
        <f t="shared" ca="1" si="6"/>
        <v>7</v>
      </c>
      <c r="Q82">
        <f t="shared" ca="1" si="7"/>
        <v>5</v>
      </c>
      <c r="R82" s="2">
        <f t="shared" ca="1" si="8"/>
        <v>45112</v>
      </c>
      <c r="S82" t="str">
        <f t="shared" ca="1" si="9"/>
        <v>Jul-2023</v>
      </c>
    </row>
    <row r="83" spans="1:19" x14ac:dyDescent="0.3">
      <c r="A83">
        <v>1487</v>
      </c>
      <c r="B83">
        <v>59</v>
      </c>
      <c r="C83">
        <v>69</v>
      </c>
      <c r="D83">
        <v>1961</v>
      </c>
      <c r="E83">
        <v>2</v>
      </c>
      <c r="F83" t="s">
        <v>14</v>
      </c>
      <c r="G83" t="s">
        <v>97</v>
      </c>
      <c r="H83">
        <v>40.69</v>
      </c>
      <c r="I83">
        <v>-80.010000000000005</v>
      </c>
      <c r="J83" s="1">
        <v>39464</v>
      </c>
      <c r="K83" s="1">
        <v>80464</v>
      </c>
      <c r="L83" s="1">
        <v>76261</v>
      </c>
      <c r="M83">
        <v>727</v>
      </c>
      <c r="N83">
        <v>3</v>
      </c>
      <c r="O83" s="2">
        <f t="shared" ca="1" si="5"/>
        <v>2021</v>
      </c>
      <c r="P83">
        <f t="shared" ca="1" si="6"/>
        <v>10</v>
      </c>
      <c r="Q83">
        <f t="shared" ca="1" si="7"/>
        <v>23</v>
      </c>
      <c r="R83" s="2">
        <f t="shared" ca="1" si="8"/>
        <v>44492</v>
      </c>
      <c r="S83" t="str">
        <f t="shared" ca="1" si="9"/>
        <v>Oct-2021</v>
      </c>
    </row>
    <row r="84" spans="1:19" x14ac:dyDescent="0.3">
      <c r="A84">
        <v>1265</v>
      </c>
      <c r="B84">
        <v>18</v>
      </c>
      <c r="C84">
        <v>67</v>
      </c>
      <c r="D84">
        <v>2002</v>
      </c>
      <c r="E84">
        <v>2</v>
      </c>
      <c r="F84" t="s">
        <v>14</v>
      </c>
      <c r="G84" t="s">
        <v>98</v>
      </c>
      <c r="H84">
        <v>40.43</v>
      </c>
      <c r="I84">
        <v>-79.97</v>
      </c>
      <c r="J84" s="1">
        <v>24400</v>
      </c>
      <c r="K84" s="1">
        <v>49748</v>
      </c>
      <c r="L84" s="1">
        <v>23161</v>
      </c>
      <c r="M84">
        <v>748</v>
      </c>
      <c r="N84">
        <v>1</v>
      </c>
      <c r="O84" s="2">
        <f t="shared" ca="1" si="5"/>
        <v>2023</v>
      </c>
      <c r="P84">
        <f t="shared" ca="1" si="6"/>
        <v>11</v>
      </c>
      <c r="Q84">
        <f t="shared" ca="1" si="7"/>
        <v>28</v>
      </c>
      <c r="R84" s="2">
        <f t="shared" ca="1" si="8"/>
        <v>45258</v>
      </c>
      <c r="S84" t="str">
        <f t="shared" ca="1" si="9"/>
        <v>Nov-2023</v>
      </c>
    </row>
    <row r="85" spans="1:19" x14ac:dyDescent="0.3">
      <c r="A85">
        <v>370</v>
      </c>
      <c r="B85">
        <v>61</v>
      </c>
      <c r="C85">
        <v>58</v>
      </c>
      <c r="D85">
        <v>1958</v>
      </c>
      <c r="E85">
        <v>11</v>
      </c>
      <c r="F85" t="s">
        <v>19</v>
      </c>
      <c r="G85" t="s">
        <v>99</v>
      </c>
      <c r="H85">
        <v>34.07</v>
      </c>
      <c r="I85">
        <v>-117.62</v>
      </c>
      <c r="J85" s="1">
        <v>16113</v>
      </c>
      <c r="K85" s="1">
        <v>41904</v>
      </c>
      <c r="L85" s="1">
        <v>12545</v>
      </c>
      <c r="M85">
        <v>655</v>
      </c>
      <c r="N85">
        <v>4</v>
      </c>
      <c r="O85" s="2">
        <f t="shared" ca="1" si="5"/>
        <v>2022</v>
      </c>
      <c r="P85">
        <f t="shared" ca="1" si="6"/>
        <v>10</v>
      </c>
      <c r="Q85">
        <f t="shared" ca="1" si="7"/>
        <v>19</v>
      </c>
      <c r="R85" s="2">
        <f t="shared" ca="1" si="8"/>
        <v>44853</v>
      </c>
      <c r="S85" t="str">
        <f t="shared" ca="1" si="9"/>
        <v>Oct-2022</v>
      </c>
    </row>
    <row r="86" spans="1:19" x14ac:dyDescent="0.3">
      <c r="A86">
        <v>1014</v>
      </c>
      <c r="B86">
        <v>54</v>
      </c>
      <c r="C86">
        <v>70</v>
      </c>
      <c r="D86">
        <v>1965</v>
      </c>
      <c r="E86">
        <v>9</v>
      </c>
      <c r="F86" t="s">
        <v>14</v>
      </c>
      <c r="G86" t="s">
        <v>100</v>
      </c>
      <c r="H86">
        <v>33.6</v>
      </c>
      <c r="I86">
        <v>-117.82</v>
      </c>
      <c r="J86" s="1">
        <v>96516</v>
      </c>
      <c r="K86" s="1">
        <v>196784</v>
      </c>
      <c r="L86" s="1">
        <v>437533</v>
      </c>
      <c r="M86">
        <v>729</v>
      </c>
      <c r="N86">
        <v>3</v>
      </c>
      <c r="O86" s="2">
        <f t="shared" ca="1" si="5"/>
        <v>2021</v>
      </c>
      <c r="P86">
        <f t="shared" ca="1" si="6"/>
        <v>2</v>
      </c>
      <c r="Q86">
        <f t="shared" ca="1" si="7"/>
        <v>6</v>
      </c>
      <c r="R86" s="2">
        <f t="shared" ca="1" si="8"/>
        <v>44233</v>
      </c>
      <c r="S86" t="str">
        <f t="shared" ca="1" si="9"/>
        <v>Feb-2021</v>
      </c>
    </row>
    <row r="87" spans="1:19" x14ac:dyDescent="0.3">
      <c r="A87">
        <v>290</v>
      </c>
      <c r="B87">
        <v>27</v>
      </c>
      <c r="C87">
        <v>66</v>
      </c>
      <c r="D87">
        <v>1992</v>
      </c>
      <c r="E87">
        <v>3</v>
      </c>
      <c r="F87" t="s">
        <v>14</v>
      </c>
      <c r="G87" t="s">
        <v>101</v>
      </c>
      <c r="H87">
        <v>42.4</v>
      </c>
      <c r="I87">
        <v>-83.6</v>
      </c>
      <c r="J87" s="1">
        <v>49458</v>
      </c>
      <c r="K87" s="1">
        <v>100837</v>
      </c>
      <c r="L87" s="1">
        <v>61377</v>
      </c>
      <c r="M87">
        <v>687</v>
      </c>
      <c r="N87">
        <v>2</v>
      </c>
      <c r="O87" s="2">
        <f t="shared" ca="1" si="5"/>
        <v>2023</v>
      </c>
      <c r="P87">
        <f t="shared" ca="1" si="6"/>
        <v>4</v>
      </c>
      <c r="Q87">
        <f t="shared" ca="1" si="7"/>
        <v>26</v>
      </c>
      <c r="R87" s="2">
        <f t="shared" ca="1" si="8"/>
        <v>45042</v>
      </c>
      <c r="S87" t="str">
        <f t="shared" ca="1" si="9"/>
        <v>Apr-2023</v>
      </c>
    </row>
    <row r="88" spans="1:19" x14ac:dyDescent="0.3">
      <c r="A88">
        <v>985</v>
      </c>
      <c r="B88">
        <v>32</v>
      </c>
      <c r="C88">
        <v>65</v>
      </c>
      <c r="D88">
        <v>1987</v>
      </c>
      <c r="E88">
        <v>6</v>
      </c>
      <c r="F88" t="s">
        <v>19</v>
      </c>
      <c r="G88" t="s">
        <v>102</v>
      </c>
      <c r="H88">
        <v>42.8</v>
      </c>
      <c r="I88">
        <v>-83.71</v>
      </c>
      <c r="J88" s="1">
        <v>25334</v>
      </c>
      <c r="K88" s="1">
        <v>51654</v>
      </c>
      <c r="L88" s="1">
        <v>95454</v>
      </c>
      <c r="M88">
        <v>600</v>
      </c>
      <c r="N88">
        <v>4</v>
      </c>
      <c r="O88" s="2">
        <f t="shared" ca="1" si="5"/>
        <v>2022</v>
      </c>
      <c r="P88">
        <f t="shared" ca="1" si="6"/>
        <v>1</v>
      </c>
      <c r="Q88">
        <f t="shared" ca="1" si="7"/>
        <v>27</v>
      </c>
      <c r="R88" s="2">
        <f t="shared" ca="1" si="8"/>
        <v>44588</v>
      </c>
      <c r="S88" t="str">
        <f t="shared" ca="1" si="9"/>
        <v>Jan-2022</v>
      </c>
    </row>
    <row r="89" spans="1:19" x14ac:dyDescent="0.3">
      <c r="A89">
        <v>135</v>
      </c>
      <c r="B89">
        <v>64</v>
      </c>
      <c r="C89">
        <v>69</v>
      </c>
      <c r="D89">
        <v>1955</v>
      </c>
      <c r="E89">
        <v>6</v>
      </c>
      <c r="F89" t="s">
        <v>14</v>
      </c>
      <c r="G89" t="s">
        <v>103</v>
      </c>
      <c r="H89">
        <v>39.72</v>
      </c>
      <c r="I89">
        <v>-82.59</v>
      </c>
      <c r="J89" s="1">
        <v>18680</v>
      </c>
      <c r="K89" s="1">
        <v>38088</v>
      </c>
      <c r="L89" s="1">
        <v>51679</v>
      </c>
      <c r="M89">
        <v>691</v>
      </c>
      <c r="N89">
        <v>2</v>
      </c>
      <c r="O89" s="2">
        <f t="shared" ca="1" si="5"/>
        <v>2023</v>
      </c>
      <c r="P89">
        <f t="shared" ca="1" si="6"/>
        <v>12</v>
      </c>
      <c r="Q89">
        <f t="shared" ca="1" si="7"/>
        <v>4</v>
      </c>
      <c r="R89" s="2">
        <f t="shared" ca="1" si="8"/>
        <v>45264</v>
      </c>
      <c r="S89" t="str">
        <f t="shared" ca="1" si="9"/>
        <v>Dec-2023</v>
      </c>
    </row>
    <row r="90" spans="1:19" x14ac:dyDescent="0.3">
      <c r="A90">
        <v>307</v>
      </c>
      <c r="B90">
        <v>18</v>
      </c>
      <c r="C90">
        <v>69</v>
      </c>
      <c r="D90">
        <v>2001</v>
      </c>
      <c r="E90">
        <v>8</v>
      </c>
      <c r="F90" t="s">
        <v>19</v>
      </c>
      <c r="G90" t="s">
        <v>104</v>
      </c>
      <c r="H90">
        <v>30.23</v>
      </c>
      <c r="I90">
        <v>-92.81</v>
      </c>
      <c r="J90" s="1">
        <v>18082</v>
      </c>
      <c r="K90" s="1">
        <v>36866</v>
      </c>
      <c r="L90" s="1">
        <v>0</v>
      </c>
      <c r="M90">
        <v>680</v>
      </c>
      <c r="N90">
        <v>2</v>
      </c>
      <c r="O90" s="2">
        <f t="shared" ca="1" si="5"/>
        <v>2023</v>
      </c>
      <c r="P90">
        <f t="shared" ca="1" si="6"/>
        <v>5</v>
      </c>
      <c r="Q90">
        <f t="shared" ca="1" si="7"/>
        <v>26</v>
      </c>
      <c r="R90" s="2">
        <f t="shared" ca="1" si="8"/>
        <v>45072</v>
      </c>
      <c r="S90" t="str">
        <f t="shared" ca="1" si="9"/>
        <v>May-2023</v>
      </c>
    </row>
    <row r="91" spans="1:19" x14ac:dyDescent="0.3">
      <c r="A91">
        <v>1783</v>
      </c>
      <c r="B91">
        <v>52</v>
      </c>
      <c r="C91">
        <v>70</v>
      </c>
      <c r="D91">
        <v>1967</v>
      </c>
      <c r="E91">
        <v>9</v>
      </c>
      <c r="F91" t="s">
        <v>19</v>
      </c>
      <c r="G91" t="s">
        <v>105</v>
      </c>
      <c r="H91">
        <v>37.78</v>
      </c>
      <c r="I91">
        <v>-122.24</v>
      </c>
      <c r="J91" s="1">
        <v>18443</v>
      </c>
      <c r="K91" s="1">
        <v>37607</v>
      </c>
      <c r="L91" s="1">
        <v>63689</v>
      </c>
      <c r="M91">
        <v>749</v>
      </c>
      <c r="N91">
        <v>5</v>
      </c>
      <c r="O91" s="2">
        <f t="shared" ca="1" si="5"/>
        <v>2023</v>
      </c>
      <c r="P91">
        <f t="shared" ca="1" si="6"/>
        <v>2</v>
      </c>
      <c r="Q91">
        <f t="shared" ca="1" si="7"/>
        <v>20</v>
      </c>
      <c r="R91" s="2">
        <f t="shared" ca="1" si="8"/>
        <v>44977</v>
      </c>
      <c r="S91" t="str">
        <f t="shared" ca="1" si="9"/>
        <v>Feb-2023</v>
      </c>
    </row>
    <row r="92" spans="1:19" x14ac:dyDescent="0.3">
      <c r="A92">
        <v>1321</v>
      </c>
      <c r="B92">
        <v>49</v>
      </c>
      <c r="C92">
        <v>66</v>
      </c>
      <c r="D92">
        <v>1970</v>
      </c>
      <c r="E92">
        <v>10</v>
      </c>
      <c r="F92" t="s">
        <v>14</v>
      </c>
      <c r="G92" t="s">
        <v>106</v>
      </c>
      <c r="H92">
        <v>40.26</v>
      </c>
      <c r="I92">
        <v>-103.79</v>
      </c>
      <c r="J92" s="1">
        <v>16910</v>
      </c>
      <c r="K92" s="1">
        <v>34480</v>
      </c>
      <c r="L92" s="1">
        <v>58795</v>
      </c>
      <c r="M92">
        <v>696</v>
      </c>
      <c r="N92">
        <v>1</v>
      </c>
      <c r="O92" s="2">
        <f t="shared" ca="1" si="5"/>
        <v>2023</v>
      </c>
      <c r="P92">
        <f t="shared" ca="1" si="6"/>
        <v>9</v>
      </c>
      <c r="Q92">
        <f t="shared" ca="1" si="7"/>
        <v>27</v>
      </c>
      <c r="R92" s="2">
        <f t="shared" ca="1" si="8"/>
        <v>45196</v>
      </c>
      <c r="S92" t="str">
        <f t="shared" ca="1" si="9"/>
        <v>Sep-2023</v>
      </c>
    </row>
    <row r="93" spans="1:19" x14ac:dyDescent="0.3">
      <c r="A93">
        <v>1511</v>
      </c>
      <c r="B93">
        <v>43</v>
      </c>
      <c r="C93">
        <v>66</v>
      </c>
      <c r="D93">
        <v>1977</v>
      </c>
      <c r="E93">
        <v>1</v>
      </c>
      <c r="F93" t="s">
        <v>19</v>
      </c>
      <c r="G93" t="s">
        <v>107</v>
      </c>
      <c r="H93">
        <v>43.07</v>
      </c>
      <c r="I93">
        <v>-89.38</v>
      </c>
      <c r="J93" s="1">
        <v>23680</v>
      </c>
      <c r="K93" s="1">
        <v>48279</v>
      </c>
      <c r="L93" s="1">
        <v>114254</v>
      </c>
      <c r="M93">
        <v>719</v>
      </c>
      <c r="N93">
        <v>2</v>
      </c>
      <c r="O93" s="2">
        <f t="shared" ca="1" si="5"/>
        <v>2022</v>
      </c>
      <c r="P93">
        <f t="shared" ca="1" si="6"/>
        <v>6</v>
      </c>
      <c r="Q93">
        <f t="shared" ca="1" si="7"/>
        <v>26</v>
      </c>
      <c r="R93" s="2">
        <f t="shared" ca="1" si="8"/>
        <v>44738</v>
      </c>
      <c r="S93" t="str">
        <f t="shared" ca="1" si="9"/>
        <v>Jun-2022</v>
      </c>
    </row>
    <row r="94" spans="1:19" x14ac:dyDescent="0.3">
      <c r="A94">
        <v>900</v>
      </c>
      <c r="B94">
        <v>36</v>
      </c>
      <c r="C94">
        <v>65</v>
      </c>
      <c r="D94">
        <v>1983</v>
      </c>
      <c r="E94">
        <v>7</v>
      </c>
      <c r="F94" t="s">
        <v>19</v>
      </c>
      <c r="G94" t="s">
        <v>108</v>
      </c>
      <c r="H94">
        <v>30.17</v>
      </c>
      <c r="I94">
        <v>-85.67</v>
      </c>
      <c r="J94" s="1">
        <v>16133</v>
      </c>
      <c r="K94" s="1">
        <v>32896</v>
      </c>
      <c r="L94" s="1">
        <v>69800</v>
      </c>
      <c r="M94">
        <v>735</v>
      </c>
      <c r="N94">
        <v>2</v>
      </c>
      <c r="O94" s="2">
        <f t="shared" ca="1" si="5"/>
        <v>2021</v>
      </c>
      <c r="P94">
        <f t="shared" ca="1" si="6"/>
        <v>7</v>
      </c>
      <c r="Q94">
        <f t="shared" ca="1" si="7"/>
        <v>26</v>
      </c>
      <c r="R94" s="2">
        <f t="shared" ca="1" si="8"/>
        <v>44403</v>
      </c>
      <c r="S94" t="str">
        <f t="shared" ca="1" si="9"/>
        <v>Jul-2021</v>
      </c>
    </row>
    <row r="95" spans="1:19" x14ac:dyDescent="0.3">
      <c r="A95">
        <v>953</v>
      </c>
      <c r="B95">
        <v>18</v>
      </c>
      <c r="C95">
        <v>71</v>
      </c>
      <c r="D95">
        <v>2001</v>
      </c>
      <c r="E95">
        <v>6</v>
      </c>
      <c r="F95" t="s">
        <v>19</v>
      </c>
      <c r="G95" t="s">
        <v>109</v>
      </c>
      <c r="H95">
        <v>33.78</v>
      </c>
      <c r="I95">
        <v>-117.33</v>
      </c>
      <c r="J95" s="1">
        <v>14667</v>
      </c>
      <c r="K95" s="1">
        <v>29909</v>
      </c>
      <c r="L95" s="1">
        <v>42832</v>
      </c>
      <c r="M95">
        <v>664</v>
      </c>
      <c r="N95">
        <v>2</v>
      </c>
      <c r="O95" s="2">
        <f t="shared" ca="1" si="5"/>
        <v>2021</v>
      </c>
      <c r="P95">
        <f t="shared" ca="1" si="6"/>
        <v>4</v>
      </c>
      <c r="Q95">
        <f t="shared" ca="1" si="7"/>
        <v>24</v>
      </c>
      <c r="R95" s="2">
        <f t="shared" ca="1" si="8"/>
        <v>44310</v>
      </c>
      <c r="S95" t="str">
        <f t="shared" ca="1" si="9"/>
        <v>Apr-2021</v>
      </c>
    </row>
    <row r="96" spans="1:19" x14ac:dyDescent="0.3">
      <c r="A96">
        <v>233</v>
      </c>
      <c r="B96">
        <v>37</v>
      </c>
      <c r="C96">
        <v>64</v>
      </c>
      <c r="D96">
        <v>1982</v>
      </c>
      <c r="E96">
        <v>12</v>
      </c>
      <c r="F96" t="s">
        <v>14</v>
      </c>
      <c r="G96" t="s">
        <v>110</v>
      </c>
      <c r="H96">
        <v>44.96</v>
      </c>
      <c r="I96">
        <v>-93.26</v>
      </c>
      <c r="J96" s="1">
        <v>23278</v>
      </c>
      <c r="K96" s="1">
        <v>47464</v>
      </c>
      <c r="L96" s="1">
        <v>83591</v>
      </c>
      <c r="M96">
        <v>716</v>
      </c>
      <c r="N96">
        <v>1</v>
      </c>
      <c r="O96" s="2">
        <f t="shared" ca="1" si="5"/>
        <v>2023</v>
      </c>
      <c r="P96">
        <f t="shared" ca="1" si="6"/>
        <v>9</v>
      </c>
      <c r="Q96">
        <f t="shared" ca="1" si="7"/>
        <v>22</v>
      </c>
      <c r="R96" s="2">
        <f t="shared" ca="1" si="8"/>
        <v>45191</v>
      </c>
      <c r="S96" t="str">
        <f t="shared" ca="1" si="9"/>
        <v>Sep-2023</v>
      </c>
    </row>
    <row r="97" spans="1:19" x14ac:dyDescent="0.3">
      <c r="A97">
        <v>406</v>
      </c>
      <c r="B97">
        <v>23</v>
      </c>
      <c r="C97">
        <v>64</v>
      </c>
      <c r="D97">
        <v>1996</v>
      </c>
      <c r="E97">
        <v>5</v>
      </c>
      <c r="F97" t="s">
        <v>14</v>
      </c>
      <c r="G97" t="s">
        <v>111</v>
      </c>
      <c r="H97">
        <v>37.299999999999997</v>
      </c>
      <c r="I97">
        <v>-122</v>
      </c>
      <c r="J97" s="1">
        <v>41750</v>
      </c>
      <c r="K97" s="1">
        <v>85128</v>
      </c>
      <c r="L97" s="1">
        <v>108678</v>
      </c>
      <c r="M97">
        <v>641</v>
      </c>
      <c r="N97">
        <v>1</v>
      </c>
      <c r="O97" s="2">
        <f t="shared" ca="1" si="5"/>
        <v>2021</v>
      </c>
      <c r="P97">
        <f t="shared" ca="1" si="6"/>
        <v>12</v>
      </c>
      <c r="Q97">
        <f t="shared" ca="1" si="7"/>
        <v>18</v>
      </c>
      <c r="R97" s="2">
        <f t="shared" ca="1" si="8"/>
        <v>44548</v>
      </c>
      <c r="S97" t="str">
        <f t="shared" ca="1" si="9"/>
        <v>Dec-2021</v>
      </c>
    </row>
    <row r="98" spans="1:19" x14ac:dyDescent="0.3">
      <c r="A98">
        <v>1069</v>
      </c>
      <c r="B98">
        <v>54</v>
      </c>
      <c r="C98">
        <v>69</v>
      </c>
      <c r="D98">
        <v>1965</v>
      </c>
      <c r="E98">
        <v>9</v>
      </c>
      <c r="F98" t="s">
        <v>19</v>
      </c>
      <c r="G98" t="s">
        <v>112</v>
      </c>
      <c r="H98">
        <v>35.299999999999997</v>
      </c>
      <c r="I98">
        <v>-81.03</v>
      </c>
      <c r="J98" s="1">
        <v>22487</v>
      </c>
      <c r="K98" s="1">
        <v>45852</v>
      </c>
      <c r="L98" s="1">
        <v>114746</v>
      </c>
      <c r="M98">
        <v>615</v>
      </c>
      <c r="N98">
        <v>2</v>
      </c>
      <c r="O98" s="2">
        <f t="shared" ca="1" si="5"/>
        <v>2021</v>
      </c>
      <c r="P98">
        <f t="shared" ca="1" si="6"/>
        <v>10</v>
      </c>
      <c r="Q98">
        <f t="shared" ca="1" si="7"/>
        <v>9</v>
      </c>
      <c r="R98" s="2">
        <f t="shared" ca="1" si="8"/>
        <v>44478</v>
      </c>
      <c r="S98" t="str">
        <f t="shared" ca="1" si="9"/>
        <v>Oct-2021</v>
      </c>
    </row>
    <row r="99" spans="1:19" x14ac:dyDescent="0.3">
      <c r="A99">
        <v>180</v>
      </c>
      <c r="B99">
        <v>33</v>
      </c>
      <c r="C99">
        <v>67</v>
      </c>
      <c r="D99">
        <v>1986</v>
      </c>
      <c r="E99">
        <v>7</v>
      </c>
      <c r="F99" t="s">
        <v>14</v>
      </c>
      <c r="G99" t="s">
        <v>113</v>
      </c>
      <c r="H99">
        <v>33.53</v>
      </c>
      <c r="I99">
        <v>-112.18</v>
      </c>
      <c r="J99" s="1">
        <v>13024</v>
      </c>
      <c r="K99" s="1">
        <v>26556</v>
      </c>
      <c r="L99" s="1">
        <v>43042</v>
      </c>
      <c r="M99">
        <v>840</v>
      </c>
      <c r="N99">
        <v>2</v>
      </c>
      <c r="O99" s="2">
        <f t="shared" ca="1" si="5"/>
        <v>2022</v>
      </c>
      <c r="P99">
        <f t="shared" ca="1" si="6"/>
        <v>11</v>
      </c>
      <c r="Q99">
        <f t="shared" ca="1" si="7"/>
        <v>13</v>
      </c>
      <c r="R99" s="2">
        <f t="shared" ca="1" si="8"/>
        <v>44878</v>
      </c>
      <c r="S99" t="str">
        <f t="shared" ca="1" si="9"/>
        <v>Nov-2022</v>
      </c>
    </row>
    <row r="100" spans="1:19" x14ac:dyDescent="0.3">
      <c r="A100">
        <v>996</v>
      </c>
      <c r="B100">
        <v>63</v>
      </c>
      <c r="C100">
        <v>67</v>
      </c>
      <c r="D100">
        <v>1956</v>
      </c>
      <c r="E100">
        <v>11</v>
      </c>
      <c r="F100" t="s">
        <v>14</v>
      </c>
      <c r="G100" t="s">
        <v>114</v>
      </c>
      <c r="H100">
        <v>26.02</v>
      </c>
      <c r="I100">
        <v>-80.16</v>
      </c>
      <c r="J100" s="1">
        <v>19712</v>
      </c>
      <c r="K100" s="1">
        <v>40194</v>
      </c>
      <c r="L100" s="1">
        <v>107765</v>
      </c>
      <c r="M100">
        <v>738</v>
      </c>
      <c r="N100">
        <v>6</v>
      </c>
      <c r="O100" s="2">
        <f t="shared" ca="1" si="5"/>
        <v>2022</v>
      </c>
      <c r="P100">
        <f t="shared" ca="1" si="6"/>
        <v>5</v>
      </c>
      <c r="Q100">
        <f t="shared" ca="1" si="7"/>
        <v>28</v>
      </c>
      <c r="R100" s="2">
        <f t="shared" ca="1" si="8"/>
        <v>44709</v>
      </c>
      <c r="S100" t="str">
        <f t="shared" ca="1" si="9"/>
        <v>May-2022</v>
      </c>
    </row>
    <row r="101" spans="1:19" x14ac:dyDescent="0.3">
      <c r="A101">
        <v>1866</v>
      </c>
      <c r="B101">
        <v>22</v>
      </c>
      <c r="C101">
        <v>67</v>
      </c>
      <c r="D101">
        <v>1998</v>
      </c>
      <c r="E101">
        <v>2</v>
      </c>
      <c r="F101" t="s">
        <v>19</v>
      </c>
      <c r="G101" t="s">
        <v>115</v>
      </c>
      <c r="H101">
        <v>32.85</v>
      </c>
      <c r="I101">
        <v>-96.96</v>
      </c>
      <c r="J101" s="1">
        <v>30475</v>
      </c>
      <c r="K101" s="1">
        <v>62135</v>
      </c>
      <c r="L101" s="1">
        <v>75209</v>
      </c>
      <c r="M101">
        <v>676</v>
      </c>
      <c r="N101">
        <v>2</v>
      </c>
      <c r="O101" s="2">
        <f t="shared" ca="1" si="5"/>
        <v>2023</v>
      </c>
      <c r="P101">
        <f t="shared" ca="1" si="6"/>
        <v>7</v>
      </c>
      <c r="Q101">
        <f t="shared" ca="1" si="7"/>
        <v>10</v>
      </c>
      <c r="R101" s="2">
        <f t="shared" ca="1" si="8"/>
        <v>45117</v>
      </c>
      <c r="S101" t="str">
        <f t="shared" ca="1" si="9"/>
        <v>Jul-2023</v>
      </c>
    </row>
    <row r="102" spans="1:19" x14ac:dyDescent="0.3">
      <c r="A102">
        <v>1981</v>
      </c>
      <c r="B102">
        <v>48</v>
      </c>
      <c r="C102">
        <v>65</v>
      </c>
      <c r="D102">
        <v>1972</v>
      </c>
      <c r="E102">
        <v>1</v>
      </c>
      <c r="F102" t="s">
        <v>19</v>
      </c>
      <c r="G102" t="s">
        <v>116</v>
      </c>
      <c r="H102">
        <v>26.63</v>
      </c>
      <c r="I102">
        <v>-81.99</v>
      </c>
      <c r="J102" s="1">
        <v>19274</v>
      </c>
      <c r="K102" s="1">
        <v>39303</v>
      </c>
      <c r="L102" s="1">
        <v>23650</v>
      </c>
      <c r="M102">
        <v>702</v>
      </c>
      <c r="N102">
        <v>7</v>
      </c>
      <c r="O102" s="2">
        <f t="shared" ca="1" si="5"/>
        <v>2021</v>
      </c>
      <c r="P102">
        <f t="shared" ca="1" si="6"/>
        <v>4</v>
      </c>
      <c r="Q102">
        <f t="shared" ca="1" si="7"/>
        <v>19</v>
      </c>
      <c r="R102" s="2">
        <f t="shared" ca="1" si="8"/>
        <v>44305</v>
      </c>
      <c r="S102" t="str">
        <f t="shared" ca="1" si="9"/>
        <v>Apr-2021</v>
      </c>
    </row>
    <row r="103" spans="1:19" x14ac:dyDescent="0.3">
      <c r="A103">
        <v>870</v>
      </c>
      <c r="B103">
        <v>63</v>
      </c>
      <c r="C103">
        <v>64</v>
      </c>
      <c r="D103">
        <v>1956</v>
      </c>
      <c r="E103">
        <v>3</v>
      </c>
      <c r="F103" t="s">
        <v>14</v>
      </c>
      <c r="G103" t="s">
        <v>117</v>
      </c>
      <c r="H103">
        <v>38.64</v>
      </c>
      <c r="I103">
        <v>-76.900000000000006</v>
      </c>
      <c r="J103" s="1">
        <v>35114</v>
      </c>
      <c r="K103" s="1">
        <v>71593</v>
      </c>
      <c r="L103" s="1">
        <v>132181</v>
      </c>
      <c r="M103">
        <v>821</v>
      </c>
      <c r="N103">
        <v>3</v>
      </c>
      <c r="O103" s="2">
        <f t="shared" ca="1" si="5"/>
        <v>2023</v>
      </c>
      <c r="P103">
        <f t="shared" ca="1" si="6"/>
        <v>5</v>
      </c>
      <c r="Q103">
        <f t="shared" ca="1" si="7"/>
        <v>26</v>
      </c>
      <c r="R103" s="2">
        <f t="shared" ca="1" si="8"/>
        <v>45072</v>
      </c>
      <c r="S103" t="str">
        <f t="shared" ca="1" si="9"/>
        <v>May-2023</v>
      </c>
    </row>
    <row r="104" spans="1:19" x14ac:dyDescent="0.3">
      <c r="A104">
        <v>16</v>
      </c>
      <c r="B104">
        <v>75</v>
      </c>
      <c r="C104">
        <v>67</v>
      </c>
      <c r="D104">
        <v>1944</v>
      </c>
      <c r="E104">
        <v>12</v>
      </c>
      <c r="F104" t="s">
        <v>19</v>
      </c>
      <c r="G104" t="s">
        <v>118</v>
      </c>
      <c r="H104">
        <v>41.88</v>
      </c>
      <c r="I104">
        <v>-87.84</v>
      </c>
      <c r="J104" s="1">
        <v>15451</v>
      </c>
      <c r="K104" s="1">
        <v>22158</v>
      </c>
      <c r="L104" s="1">
        <v>19101</v>
      </c>
      <c r="M104">
        <v>681</v>
      </c>
      <c r="N104">
        <v>5</v>
      </c>
      <c r="O104" s="2">
        <f t="shared" ca="1" si="5"/>
        <v>2021</v>
      </c>
      <c r="P104">
        <f t="shared" ca="1" si="6"/>
        <v>3</v>
      </c>
      <c r="Q104">
        <f t="shared" ca="1" si="7"/>
        <v>5</v>
      </c>
      <c r="R104" s="2">
        <f t="shared" ca="1" si="8"/>
        <v>44260</v>
      </c>
      <c r="S104" t="str">
        <f t="shared" ca="1" si="9"/>
        <v>Mar-2021</v>
      </c>
    </row>
    <row r="105" spans="1:19" x14ac:dyDescent="0.3">
      <c r="A105">
        <v>46</v>
      </c>
      <c r="B105">
        <v>62</v>
      </c>
      <c r="C105">
        <v>66</v>
      </c>
      <c r="D105">
        <v>1957</v>
      </c>
      <c r="E105">
        <v>6</v>
      </c>
      <c r="F105" t="s">
        <v>19</v>
      </c>
      <c r="G105" t="s">
        <v>119</v>
      </c>
      <c r="H105">
        <v>40.659999999999997</v>
      </c>
      <c r="I105">
        <v>-73.84</v>
      </c>
      <c r="J105" s="1">
        <v>26481</v>
      </c>
      <c r="K105" s="1">
        <v>53996</v>
      </c>
      <c r="L105" s="1">
        <v>98211</v>
      </c>
      <c r="M105">
        <v>632</v>
      </c>
      <c r="N105">
        <v>4</v>
      </c>
      <c r="O105" s="2">
        <f t="shared" ca="1" si="5"/>
        <v>2022</v>
      </c>
      <c r="P105">
        <f t="shared" ca="1" si="6"/>
        <v>6</v>
      </c>
      <c r="Q105">
        <f t="shared" ca="1" si="7"/>
        <v>3</v>
      </c>
      <c r="R105" s="2">
        <f t="shared" ca="1" si="8"/>
        <v>44715</v>
      </c>
      <c r="S105" t="str">
        <f t="shared" ca="1" si="9"/>
        <v>Jun-2022</v>
      </c>
    </row>
    <row r="106" spans="1:19" x14ac:dyDescent="0.3">
      <c r="A106">
        <v>800</v>
      </c>
      <c r="B106">
        <v>28</v>
      </c>
      <c r="C106">
        <v>73</v>
      </c>
      <c r="D106">
        <v>1991</v>
      </c>
      <c r="E106">
        <v>10</v>
      </c>
      <c r="F106" t="s">
        <v>14</v>
      </c>
      <c r="G106" t="s">
        <v>120</v>
      </c>
      <c r="H106">
        <v>30.44</v>
      </c>
      <c r="I106">
        <v>-87.18</v>
      </c>
      <c r="J106" s="1">
        <v>12766</v>
      </c>
      <c r="K106" s="1">
        <v>26025</v>
      </c>
      <c r="L106" s="1">
        <v>23971</v>
      </c>
      <c r="M106">
        <v>723</v>
      </c>
      <c r="N106">
        <v>4</v>
      </c>
      <c r="O106" s="2">
        <f t="shared" ca="1" si="5"/>
        <v>2023</v>
      </c>
      <c r="P106">
        <f t="shared" ca="1" si="6"/>
        <v>2</v>
      </c>
      <c r="Q106">
        <f t="shared" ca="1" si="7"/>
        <v>21</v>
      </c>
      <c r="R106" s="2">
        <f t="shared" ca="1" si="8"/>
        <v>44978</v>
      </c>
      <c r="S106" t="str">
        <f t="shared" ca="1" si="9"/>
        <v>Feb-2023</v>
      </c>
    </row>
    <row r="107" spans="1:19" x14ac:dyDescent="0.3">
      <c r="A107">
        <v>1968</v>
      </c>
      <c r="B107">
        <v>25</v>
      </c>
      <c r="C107">
        <v>69</v>
      </c>
      <c r="D107">
        <v>1994</v>
      </c>
      <c r="E107">
        <v>11</v>
      </c>
      <c r="F107" t="s">
        <v>14</v>
      </c>
      <c r="G107" t="s">
        <v>121</v>
      </c>
      <c r="H107">
        <v>40.94</v>
      </c>
      <c r="I107">
        <v>-73.86</v>
      </c>
      <c r="J107" s="1">
        <v>31299</v>
      </c>
      <c r="K107" s="1">
        <v>63816</v>
      </c>
      <c r="L107" s="1">
        <v>100128</v>
      </c>
      <c r="M107">
        <v>775</v>
      </c>
      <c r="N107">
        <v>1</v>
      </c>
      <c r="O107" s="2">
        <f t="shared" ca="1" si="5"/>
        <v>2022</v>
      </c>
      <c r="P107">
        <f t="shared" ca="1" si="6"/>
        <v>12</v>
      </c>
      <c r="Q107">
        <f t="shared" ca="1" si="7"/>
        <v>26</v>
      </c>
      <c r="R107" s="2">
        <f t="shared" ca="1" si="8"/>
        <v>44921</v>
      </c>
      <c r="S107" t="str">
        <f t="shared" ca="1" si="9"/>
        <v>Dec-2022</v>
      </c>
    </row>
    <row r="108" spans="1:19" x14ac:dyDescent="0.3">
      <c r="A108">
        <v>697</v>
      </c>
      <c r="B108">
        <v>56</v>
      </c>
      <c r="C108">
        <v>73</v>
      </c>
      <c r="D108">
        <v>1964</v>
      </c>
      <c r="E108">
        <v>1</v>
      </c>
      <c r="F108" t="s">
        <v>14</v>
      </c>
      <c r="G108" t="s">
        <v>122</v>
      </c>
      <c r="H108">
        <v>35.72</v>
      </c>
      <c r="I108">
        <v>-78.84</v>
      </c>
      <c r="J108" s="1">
        <v>32485</v>
      </c>
      <c r="K108" s="1">
        <v>66230</v>
      </c>
      <c r="L108" s="1">
        <v>90248</v>
      </c>
      <c r="M108">
        <v>742</v>
      </c>
      <c r="N108">
        <v>3</v>
      </c>
      <c r="O108" s="2">
        <f t="shared" ca="1" si="5"/>
        <v>2023</v>
      </c>
      <c r="P108">
        <f t="shared" ca="1" si="6"/>
        <v>9</v>
      </c>
      <c r="Q108">
        <f t="shared" ca="1" si="7"/>
        <v>10</v>
      </c>
      <c r="R108" s="2">
        <f t="shared" ca="1" si="8"/>
        <v>45179</v>
      </c>
      <c r="S108" t="str">
        <f t="shared" ca="1" si="9"/>
        <v>Sep-2023</v>
      </c>
    </row>
    <row r="109" spans="1:19" x14ac:dyDescent="0.3">
      <c r="A109">
        <v>1269</v>
      </c>
      <c r="B109">
        <v>56</v>
      </c>
      <c r="C109">
        <v>56</v>
      </c>
      <c r="D109">
        <v>1963</v>
      </c>
      <c r="E109">
        <v>10</v>
      </c>
      <c r="F109" t="s">
        <v>19</v>
      </c>
      <c r="G109" t="s">
        <v>123</v>
      </c>
      <c r="H109">
        <v>41.83</v>
      </c>
      <c r="I109">
        <v>-87.68</v>
      </c>
      <c r="J109" s="1">
        <v>25365</v>
      </c>
      <c r="K109" s="1">
        <v>36335</v>
      </c>
      <c r="L109" s="1">
        <v>28929</v>
      </c>
      <c r="M109">
        <v>676</v>
      </c>
      <c r="N109">
        <v>2</v>
      </c>
      <c r="O109" s="2">
        <f t="shared" ca="1" si="5"/>
        <v>2022</v>
      </c>
      <c r="P109">
        <f t="shared" ca="1" si="6"/>
        <v>3</v>
      </c>
      <c r="Q109">
        <f t="shared" ca="1" si="7"/>
        <v>3</v>
      </c>
      <c r="R109" s="2">
        <f t="shared" ca="1" si="8"/>
        <v>44623</v>
      </c>
      <c r="S109" t="str">
        <f t="shared" ca="1" si="9"/>
        <v>Mar-2022</v>
      </c>
    </row>
    <row r="110" spans="1:19" x14ac:dyDescent="0.3">
      <c r="A110">
        <v>1782</v>
      </c>
      <c r="B110">
        <v>59</v>
      </c>
      <c r="C110">
        <v>61</v>
      </c>
      <c r="D110">
        <v>1961</v>
      </c>
      <c r="E110">
        <v>2</v>
      </c>
      <c r="F110" t="s">
        <v>14</v>
      </c>
      <c r="G110" t="s">
        <v>124</v>
      </c>
      <c r="H110">
        <v>33.74</v>
      </c>
      <c r="I110">
        <v>-117.99</v>
      </c>
      <c r="J110" s="1">
        <v>19438</v>
      </c>
      <c r="K110" s="1">
        <v>39633</v>
      </c>
      <c r="L110" s="1">
        <v>58586</v>
      </c>
      <c r="M110">
        <v>777</v>
      </c>
      <c r="N110">
        <v>3</v>
      </c>
      <c r="O110" s="2">
        <f t="shared" ca="1" si="5"/>
        <v>2021</v>
      </c>
      <c r="P110">
        <f t="shared" ca="1" si="6"/>
        <v>5</v>
      </c>
      <c r="Q110">
        <f t="shared" ca="1" si="7"/>
        <v>28</v>
      </c>
      <c r="R110" s="2">
        <f t="shared" ca="1" si="8"/>
        <v>44344</v>
      </c>
      <c r="S110" t="str">
        <f t="shared" ca="1" si="9"/>
        <v>May-2021</v>
      </c>
    </row>
    <row r="111" spans="1:19" x14ac:dyDescent="0.3">
      <c r="A111">
        <v>1977</v>
      </c>
      <c r="B111">
        <v>43</v>
      </c>
      <c r="C111">
        <v>69</v>
      </c>
      <c r="D111">
        <v>1976</v>
      </c>
      <c r="E111">
        <v>8</v>
      </c>
      <c r="F111" t="s">
        <v>14</v>
      </c>
      <c r="G111" t="s">
        <v>125</v>
      </c>
      <c r="H111">
        <v>41.5</v>
      </c>
      <c r="I111">
        <v>-87.5</v>
      </c>
      <c r="J111" s="1">
        <v>28048</v>
      </c>
      <c r="K111" s="1">
        <v>57185</v>
      </c>
      <c r="L111" s="1">
        <v>0</v>
      </c>
      <c r="M111">
        <v>773</v>
      </c>
      <c r="N111">
        <v>3</v>
      </c>
      <c r="O111" s="2">
        <f t="shared" ca="1" si="5"/>
        <v>2023</v>
      </c>
      <c r="P111">
        <f t="shared" ca="1" si="6"/>
        <v>7</v>
      </c>
      <c r="Q111">
        <f t="shared" ca="1" si="7"/>
        <v>12</v>
      </c>
      <c r="R111" s="2">
        <f t="shared" ca="1" si="8"/>
        <v>45119</v>
      </c>
      <c r="S111" t="str">
        <f t="shared" ca="1" si="9"/>
        <v>Jul-2023</v>
      </c>
    </row>
    <row r="112" spans="1:19" x14ac:dyDescent="0.3">
      <c r="A112">
        <v>1734</v>
      </c>
      <c r="B112">
        <v>37</v>
      </c>
      <c r="C112">
        <v>69</v>
      </c>
      <c r="D112">
        <v>1982</v>
      </c>
      <c r="E112">
        <v>11</v>
      </c>
      <c r="F112" t="s">
        <v>19</v>
      </c>
      <c r="G112" t="s">
        <v>126</v>
      </c>
      <c r="H112">
        <v>33.950000000000003</v>
      </c>
      <c r="I112">
        <v>-84.54</v>
      </c>
      <c r="J112" s="1">
        <v>40530</v>
      </c>
      <c r="K112" s="1">
        <v>82637</v>
      </c>
      <c r="L112" s="1">
        <v>84762</v>
      </c>
      <c r="M112">
        <v>739</v>
      </c>
      <c r="N112">
        <v>2</v>
      </c>
      <c r="O112" s="2">
        <f t="shared" ca="1" si="5"/>
        <v>2023</v>
      </c>
      <c r="P112">
        <f t="shared" ca="1" si="6"/>
        <v>1</v>
      </c>
      <c r="Q112">
        <f t="shared" ca="1" si="7"/>
        <v>21</v>
      </c>
      <c r="R112" s="2">
        <f t="shared" ca="1" si="8"/>
        <v>44947</v>
      </c>
      <c r="S112" t="str">
        <f t="shared" ca="1" si="9"/>
        <v>Jan-2023</v>
      </c>
    </row>
    <row r="113" spans="1:19" x14ac:dyDescent="0.3">
      <c r="A113">
        <v>1913</v>
      </c>
      <c r="B113">
        <v>60</v>
      </c>
      <c r="C113">
        <v>57</v>
      </c>
      <c r="D113">
        <v>1960</v>
      </c>
      <c r="E113">
        <v>1</v>
      </c>
      <c r="F113" t="s">
        <v>14</v>
      </c>
      <c r="G113" t="s">
        <v>127</v>
      </c>
      <c r="H113">
        <v>42.47</v>
      </c>
      <c r="I113">
        <v>-83.49</v>
      </c>
      <c r="J113" s="1">
        <v>34259</v>
      </c>
      <c r="K113" s="1">
        <v>31121</v>
      </c>
      <c r="L113" s="1">
        <v>32768</v>
      </c>
      <c r="M113">
        <v>619</v>
      </c>
      <c r="N113">
        <v>5</v>
      </c>
      <c r="O113" s="2">
        <f t="shared" ca="1" si="5"/>
        <v>2022</v>
      </c>
      <c r="P113">
        <f t="shared" ca="1" si="6"/>
        <v>2</v>
      </c>
      <c r="Q113">
        <f t="shared" ca="1" si="7"/>
        <v>19</v>
      </c>
      <c r="R113" s="2">
        <f t="shared" ca="1" si="8"/>
        <v>44611</v>
      </c>
      <c r="S113" t="str">
        <f t="shared" ca="1" si="9"/>
        <v>Feb-2022</v>
      </c>
    </row>
    <row r="114" spans="1:19" x14ac:dyDescent="0.3">
      <c r="A114">
        <v>858</v>
      </c>
      <c r="B114">
        <v>47</v>
      </c>
      <c r="C114">
        <v>67</v>
      </c>
      <c r="D114">
        <v>1972</v>
      </c>
      <c r="E114">
        <v>11</v>
      </c>
      <c r="F114" t="s">
        <v>19</v>
      </c>
      <c r="G114" t="s">
        <v>128</v>
      </c>
      <c r="H114">
        <v>29.5</v>
      </c>
      <c r="I114">
        <v>-97.44</v>
      </c>
      <c r="J114" s="1">
        <v>15092</v>
      </c>
      <c r="K114" s="1">
        <v>30774</v>
      </c>
      <c r="L114" s="1">
        <v>51428</v>
      </c>
      <c r="M114">
        <v>700</v>
      </c>
      <c r="N114">
        <v>3</v>
      </c>
      <c r="O114" s="2">
        <f t="shared" ca="1" si="5"/>
        <v>2023</v>
      </c>
      <c r="P114">
        <f t="shared" ca="1" si="6"/>
        <v>3</v>
      </c>
      <c r="Q114">
        <f t="shared" ca="1" si="7"/>
        <v>14</v>
      </c>
      <c r="R114" s="2">
        <f t="shared" ca="1" si="8"/>
        <v>44999</v>
      </c>
      <c r="S114" t="str">
        <f t="shared" ca="1" si="9"/>
        <v>Mar-2023</v>
      </c>
    </row>
    <row r="115" spans="1:19" x14ac:dyDescent="0.3">
      <c r="A115">
        <v>606</v>
      </c>
      <c r="B115">
        <v>48</v>
      </c>
      <c r="C115">
        <v>67</v>
      </c>
      <c r="D115">
        <v>1971</v>
      </c>
      <c r="E115">
        <v>12</v>
      </c>
      <c r="F115" t="s">
        <v>19</v>
      </c>
      <c r="G115" t="s">
        <v>129</v>
      </c>
      <c r="H115">
        <v>39.4</v>
      </c>
      <c r="I115">
        <v>-88.8</v>
      </c>
      <c r="J115" s="1">
        <v>16300</v>
      </c>
      <c r="K115" s="1">
        <v>33236</v>
      </c>
      <c r="L115" s="1">
        <v>57549</v>
      </c>
      <c r="M115">
        <v>747</v>
      </c>
      <c r="N115">
        <v>1</v>
      </c>
      <c r="O115" s="2">
        <f t="shared" ca="1" si="5"/>
        <v>2023</v>
      </c>
      <c r="P115">
        <f t="shared" ca="1" si="6"/>
        <v>3</v>
      </c>
      <c r="Q115">
        <f t="shared" ca="1" si="7"/>
        <v>24</v>
      </c>
      <c r="R115" s="2">
        <f t="shared" ca="1" si="8"/>
        <v>45009</v>
      </c>
      <c r="S115" t="str">
        <f t="shared" ca="1" si="9"/>
        <v>Mar-2023</v>
      </c>
    </row>
    <row r="116" spans="1:19" x14ac:dyDescent="0.3">
      <c r="A116">
        <v>1564</v>
      </c>
      <c r="B116">
        <v>35</v>
      </c>
      <c r="C116">
        <v>65</v>
      </c>
      <c r="D116">
        <v>1984</v>
      </c>
      <c r="E116">
        <v>10</v>
      </c>
      <c r="F116" t="s">
        <v>19</v>
      </c>
      <c r="G116" t="s">
        <v>130</v>
      </c>
      <c r="H116">
        <v>35.200000000000003</v>
      </c>
      <c r="I116">
        <v>-101.81</v>
      </c>
      <c r="J116" s="1">
        <v>18613</v>
      </c>
      <c r="K116" s="1">
        <v>37947</v>
      </c>
      <c r="L116" s="1">
        <v>49951</v>
      </c>
      <c r="M116">
        <v>683</v>
      </c>
      <c r="N116">
        <v>3</v>
      </c>
      <c r="O116" s="2">
        <f t="shared" ca="1" si="5"/>
        <v>2023</v>
      </c>
      <c r="P116">
        <f t="shared" ca="1" si="6"/>
        <v>3</v>
      </c>
      <c r="Q116">
        <f t="shared" ca="1" si="7"/>
        <v>17</v>
      </c>
      <c r="R116" s="2">
        <f t="shared" ca="1" si="8"/>
        <v>45002</v>
      </c>
      <c r="S116" t="str">
        <f t="shared" ca="1" si="9"/>
        <v>Mar-2023</v>
      </c>
    </row>
    <row r="117" spans="1:19" x14ac:dyDescent="0.3">
      <c r="A117">
        <v>1109</v>
      </c>
      <c r="B117">
        <v>24</v>
      </c>
      <c r="C117">
        <v>65</v>
      </c>
      <c r="D117">
        <v>1995</v>
      </c>
      <c r="E117">
        <v>11</v>
      </c>
      <c r="F117" t="s">
        <v>19</v>
      </c>
      <c r="G117" t="s">
        <v>131</v>
      </c>
      <c r="H117">
        <v>37.68</v>
      </c>
      <c r="I117">
        <v>-97.34</v>
      </c>
      <c r="J117" s="1">
        <v>21518</v>
      </c>
      <c r="K117" s="1">
        <v>43875</v>
      </c>
      <c r="L117" s="1">
        <v>128146</v>
      </c>
      <c r="M117">
        <v>639</v>
      </c>
      <c r="N117">
        <v>1</v>
      </c>
      <c r="O117" s="2">
        <f t="shared" ca="1" si="5"/>
        <v>2021</v>
      </c>
      <c r="P117">
        <f t="shared" ca="1" si="6"/>
        <v>7</v>
      </c>
      <c r="Q117">
        <f t="shared" ca="1" si="7"/>
        <v>11</v>
      </c>
      <c r="R117" s="2">
        <f t="shared" ca="1" si="8"/>
        <v>44388</v>
      </c>
      <c r="S117" t="str">
        <f t="shared" ca="1" si="9"/>
        <v>Jul-2021</v>
      </c>
    </row>
    <row r="118" spans="1:19" x14ac:dyDescent="0.3">
      <c r="A118">
        <v>1301</v>
      </c>
      <c r="B118">
        <v>26</v>
      </c>
      <c r="C118">
        <v>66</v>
      </c>
      <c r="D118">
        <v>1993</v>
      </c>
      <c r="E118">
        <v>5</v>
      </c>
      <c r="F118" t="s">
        <v>14</v>
      </c>
      <c r="G118" t="s">
        <v>132</v>
      </c>
      <c r="H118">
        <v>38.1</v>
      </c>
      <c r="I118">
        <v>-122.63</v>
      </c>
      <c r="J118" s="1">
        <v>30335</v>
      </c>
      <c r="K118" s="1">
        <v>61850</v>
      </c>
      <c r="L118" s="1">
        <v>81158</v>
      </c>
      <c r="M118">
        <v>728</v>
      </c>
      <c r="N118">
        <v>9</v>
      </c>
      <c r="O118" s="2">
        <f t="shared" ca="1" si="5"/>
        <v>2022</v>
      </c>
      <c r="P118">
        <f t="shared" ca="1" si="6"/>
        <v>8</v>
      </c>
      <c r="Q118">
        <f t="shared" ca="1" si="7"/>
        <v>9</v>
      </c>
      <c r="R118" s="2">
        <f t="shared" ca="1" si="8"/>
        <v>44782</v>
      </c>
      <c r="S118" t="str">
        <f t="shared" ca="1" si="9"/>
        <v>Aug-2022</v>
      </c>
    </row>
    <row r="119" spans="1:19" x14ac:dyDescent="0.3">
      <c r="A119">
        <v>1399</v>
      </c>
      <c r="B119">
        <v>28</v>
      </c>
      <c r="C119">
        <v>71</v>
      </c>
      <c r="D119">
        <v>1991</v>
      </c>
      <c r="E119">
        <v>5</v>
      </c>
      <c r="F119" t="s">
        <v>19</v>
      </c>
      <c r="G119" t="s">
        <v>133</v>
      </c>
      <c r="H119">
        <v>32.08</v>
      </c>
      <c r="I119">
        <v>-81.099999999999994</v>
      </c>
      <c r="J119" s="1">
        <v>19770</v>
      </c>
      <c r="K119" s="1">
        <v>40314</v>
      </c>
      <c r="L119" s="1">
        <v>131348</v>
      </c>
      <c r="M119">
        <v>707</v>
      </c>
      <c r="N119">
        <v>4</v>
      </c>
      <c r="O119" s="2">
        <f t="shared" ca="1" si="5"/>
        <v>2022</v>
      </c>
      <c r="P119">
        <f t="shared" ca="1" si="6"/>
        <v>2</v>
      </c>
      <c r="Q119">
        <f t="shared" ca="1" si="7"/>
        <v>1</v>
      </c>
      <c r="R119" s="2">
        <f t="shared" ca="1" si="8"/>
        <v>44593</v>
      </c>
      <c r="S119" t="str">
        <f t="shared" ca="1" si="9"/>
        <v>Feb-2022</v>
      </c>
    </row>
    <row r="120" spans="1:19" x14ac:dyDescent="0.3">
      <c r="A120">
        <v>1775</v>
      </c>
      <c r="B120">
        <v>26</v>
      </c>
      <c r="C120">
        <v>67</v>
      </c>
      <c r="D120">
        <v>1993</v>
      </c>
      <c r="E120">
        <v>8</v>
      </c>
      <c r="F120" t="s">
        <v>19</v>
      </c>
      <c r="G120" t="s">
        <v>134</v>
      </c>
      <c r="H120">
        <v>38.909999999999997</v>
      </c>
      <c r="I120">
        <v>-75.430000000000007</v>
      </c>
      <c r="J120" s="1">
        <v>18622</v>
      </c>
      <c r="K120" s="1">
        <v>37968</v>
      </c>
      <c r="L120" s="1">
        <v>55982</v>
      </c>
      <c r="M120">
        <v>788</v>
      </c>
      <c r="N120">
        <v>3</v>
      </c>
      <c r="O120" s="2">
        <f t="shared" ca="1" si="5"/>
        <v>2021</v>
      </c>
      <c r="P120">
        <f t="shared" ca="1" si="6"/>
        <v>7</v>
      </c>
      <c r="Q120">
        <f t="shared" ca="1" si="7"/>
        <v>27</v>
      </c>
      <c r="R120" s="2">
        <f t="shared" ca="1" si="8"/>
        <v>44404</v>
      </c>
      <c r="S120" t="str">
        <f t="shared" ca="1" si="9"/>
        <v>Jul-2021</v>
      </c>
    </row>
    <row r="121" spans="1:19" x14ac:dyDescent="0.3">
      <c r="A121">
        <v>1673</v>
      </c>
      <c r="B121">
        <v>41</v>
      </c>
      <c r="C121">
        <v>67</v>
      </c>
      <c r="D121">
        <v>1978</v>
      </c>
      <c r="E121">
        <v>11</v>
      </c>
      <c r="F121" t="s">
        <v>19</v>
      </c>
      <c r="G121" t="s">
        <v>135</v>
      </c>
      <c r="H121">
        <v>43.46</v>
      </c>
      <c r="I121">
        <v>-85.95</v>
      </c>
      <c r="J121" s="1">
        <v>17145</v>
      </c>
      <c r="K121" s="1">
        <v>34954</v>
      </c>
      <c r="L121" s="1">
        <v>45456</v>
      </c>
      <c r="M121">
        <v>772</v>
      </c>
      <c r="N121">
        <v>3</v>
      </c>
      <c r="O121" s="2">
        <f t="shared" ca="1" si="5"/>
        <v>2023</v>
      </c>
      <c r="P121">
        <f t="shared" ca="1" si="6"/>
        <v>3</v>
      </c>
      <c r="Q121">
        <f t="shared" ca="1" si="7"/>
        <v>7</v>
      </c>
      <c r="R121" s="2">
        <f t="shared" ca="1" si="8"/>
        <v>44992</v>
      </c>
      <c r="S121" t="str">
        <f t="shared" ca="1" si="9"/>
        <v>Mar-2023</v>
      </c>
    </row>
    <row r="122" spans="1:19" x14ac:dyDescent="0.3">
      <c r="A122">
        <v>1957</v>
      </c>
      <c r="B122">
        <v>40</v>
      </c>
      <c r="C122">
        <v>74</v>
      </c>
      <c r="D122">
        <v>1979</v>
      </c>
      <c r="E122">
        <v>9</v>
      </c>
      <c r="F122" t="s">
        <v>19</v>
      </c>
      <c r="G122" t="s">
        <v>136</v>
      </c>
      <c r="H122">
        <v>34.15</v>
      </c>
      <c r="I122">
        <v>-118.6</v>
      </c>
      <c r="J122" s="1">
        <v>47055</v>
      </c>
      <c r="K122" s="1">
        <v>95945</v>
      </c>
      <c r="L122" s="1">
        <v>222735</v>
      </c>
      <c r="M122">
        <v>772</v>
      </c>
      <c r="N122">
        <v>2</v>
      </c>
      <c r="O122" s="2">
        <f t="shared" ca="1" si="5"/>
        <v>2022</v>
      </c>
      <c r="P122">
        <f t="shared" ca="1" si="6"/>
        <v>11</v>
      </c>
      <c r="Q122">
        <f t="shared" ca="1" si="7"/>
        <v>5</v>
      </c>
      <c r="R122" s="2">
        <f t="shared" ca="1" si="8"/>
        <v>44870</v>
      </c>
      <c r="S122" t="str">
        <f t="shared" ca="1" si="9"/>
        <v>Nov-2022</v>
      </c>
    </row>
    <row r="123" spans="1:19" x14ac:dyDescent="0.3">
      <c r="A123">
        <v>1033</v>
      </c>
      <c r="B123">
        <v>18</v>
      </c>
      <c r="C123">
        <v>58</v>
      </c>
      <c r="D123">
        <v>2002</v>
      </c>
      <c r="E123">
        <v>2</v>
      </c>
      <c r="F123" t="s">
        <v>14</v>
      </c>
      <c r="G123" t="s">
        <v>137</v>
      </c>
      <c r="H123">
        <v>43.07</v>
      </c>
      <c r="I123">
        <v>-82.49</v>
      </c>
      <c r="J123" s="1">
        <v>16598</v>
      </c>
      <c r="K123" s="1">
        <v>33844</v>
      </c>
      <c r="L123" s="1">
        <v>42109</v>
      </c>
      <c r="M123">
        <v>684</v>
      </c>
      <c r="N123">
        <v>2</v>
      </c>
      <c r="O123" s="2">
        <f t="shared" ca="1" si="5"/>
        <v>2022</v>
      </c>
      <c r="P123">
        <f t="shared" ca="1" si="6"/>
        <v>8</v>
      </c>
      <c r="Q123">
        <f t="shared" ca="1" si="7"/>
        <v>6</v>
      </c>
      <c r="R123" s="2">
        <f t="shared" ca="1" si="8"/>
        <v>44779</v>
      </c>
      <c r="S123" t="str">
        <f t="shared" ca="1" si="9"/>
        <v>Aug-2022</v>
      </c>
    </row>
    <row r="124" spans="1:19" x14ac:dyDescent="0.3">
      <c r="A124">
        <v>1024</v>
      </c>
      <c r="B124">
        <v>66</v>
      </c>
      <c r="C124">
        <v>67</v>
      </c>
      <c r="D124">
        <v>1953</v>
      </c>
      <c r="E124">
        <v>4</v>
      </c>
      <c r="F124" t="s">
        <v>19</v>
      </c>
      <c r="G124" t="s">
        <v>138</v>
      </c>
      <c r="H124">
        <v>37.69</v>
      </c>
      <c r="I124">
        <v>-97.13</v>
      </c>
      <c r="J124" s="1">
        <v>32162</v>
      </c>
      <c r="K124" s="1">
        <v>65573</v>
      </c>
      <c r="L124" s="1">
        <v>143069</v>
      </c>
      <c r="M124">
        <v>739</v>
      </c>
      <c r="N124">
        <v>4</v>
      </c>
      <c r="O124" s="2">
        <f t="shared" ca="1" si="5"/>
        <v>2021</v>
      </c>
      <c r="P124">
        <f t="shared" ca="1" si="6"/>
        <v>11</v>
      </c>
      <c r="Q124">
        <f t="shared" ca="1" si="7"/>
        <v>23</v>
      </c>
      <c r="R124" s="2">
        <f t="shared" ca="1" si="8"/>
        <v>44523</v>
      </c>
      <c r="S124" t="str">
        <f t="shared" ca="1" si="9"/>
        <v>Nov-2021</v>
      </c>
    </row>
    <row r="125" spans="1:19" x14ac:dyDescent="0.3">
      <c r="A125">
        <v>1441</v>
      </c>
      <c r="B125">
        <v>40</v>
      </c>
      <c r="C125">
        <v>66</v>
      </c>
      <c r="D125">
        <v>1979</v>
      </c>
      <c r="E125">
        <v>7</v>
      </c>
      <c r="F125" t="s">
        <v>19</v>
      </c>
      <c r="G125" t="s">
        <v>139</v>
      </c>
      <c r="H125">
        <v>43.07</v>
      </c>
      <c r="I125">
        <v>-89.38</v>
      </c>
      <c r="J125" s="1">
        <v>23840</v>
      </c>
      <c r="K125" s="1">
        <v>48609</v>
      </c>
      <c r="L125" s="1">
        <v>43520</v>
      </c>
      <c r="M125">
        <v>737</v>
      </c>
      <c r="N125">
        <v>3</v>
      </c>
      <c r="O125" s="2">
        <f t="shared" ca="1" si="5"/>
        <v>2022</v>
      </c>
      <c r="P125">
        <f t="shared" ca="1" si="6"/>
        <v>4</v>
      </c>
      <c r="Q125">
        <f t="shared" ca="1" si="7"/>
        <v>19</v>
      </c>
      <c r="R125" s="2">
        <f t="shared" ca="1" si="8"/>
        <v>44670</v>
      </c>
      <c r="S125" t="str">
        <f t="shared" ca="1" si="9"/>
        <v>Apr-2022</v>
      </c>
    </row>
    <row r="126" spans="1:19" x14ac:dyDescent="0.3">
      <c r="A126">
        <v>1103</v>
      </c>
      <c r="B126">
        <v>45</v>
      </c>
      <c r="C126">
        <v>70</v>
      </c>
      <c r="D126">
        <v>1974</v>
      </c>
      <c r="E126">
        <v>5</v>
      </c>
      <c r="F126" t="s">
        <v>14</v>
      </c>
      <c r="G126" t="s">
        <v>140</v>
      </c>
      <c r="H126">
        <v>47.09</v>
      </c>
      <c r="I126">
        <v>-116.46</v>
      </c>
      <c r="J126" s="1">
        <v>12618</v>
      </c>
      <c r="K126" s="1">
        <v>25723</v>
      </c>
      <c r="L126" s="1">
        <v>34007</v>
      </c>
      <c r="M126">
        <v>746</v>
      </c>
      <c r="N126">
        <v>3</v>
      </c>
      <c r="O126" s="2">
        <f t="shared" ca="1" si="5"/>
        <v>2022</v>
      </c>
      <c r="P126">
        <f t="shared" ca="1" si="6"/>
        <v>1</v>
      </c>
      <c r="Q126">
        <f t="shared" ca="1" si="7"/>
        <v>12</v>
      </c>
      <c r="R126" s="2">
        <f t="shared" ca="1" si="8"/>
        <v>44573</v>
      </c>
      <c r="S126" t="str">
        <f t="shared" ca="1" si="9"/>
        <v>Jan-2022</v>
      </c>
    </row>
    <row r="127" spans="1:19" x14ac:dyDescent="0.3">
      <c r="A127">
        <v>431</v>
      </c>
      <c r="B127">
        <v>19</v>
      </c>
      <c r="C127">
        <v>72</v>
      </c>
      <c r="D127">
        <v>2000</v>
      </c>
      <c r="E127">
        <v>3</v>
      </c>
      <c r="F127" t="s">
        <v>14</v>
      </c>
      <c r="G127" t="s">
        <v>141</v>
      </c>
      <c r="H127">
        <v>30.62</v>
      </c>
      <c r="I127">
        <v>-87.89</v>
      </c>
      <c r="J127" s="1">
        <v>25495</v>
      </c>
      <c r="K127" s="1">
        <v>51984</v>
      </c>
      <c r="L127" s="1">
        <v>79152</v>
      </c>
      <c r="M127">
        <v>691</v>
      </c>
      <c r="N127">
        <v>3</v>
      </c>
      <c r="O127" s="2">
        <f t="shared" ca="1" si="5"/>
        <v>2023</v>
      </c>
      <c r="P127">
        <f t="shared" ca="1" si="6"/>
        <v>2</v>
      </c>
      <c r="Q127">
        <f t="shared" ca="1" si="7"/>
        <v>9</v>
      </c>
      <c r="R127" s="2">
        <f t="shared" ca="1" si="8"/>
        <v>44966</v>
      </c>
      <c r="S127" t="str">
        <f t="shared" ca="1" si="9"/>
        <v>Feb-2023</v>
      </c>
    </row>
    <row r="128" spans="1:19" x14ac:dyDescent="0.3">
      <c r="A128">
        <v>165</v>
      </c>
      <c r="B128">
        <v>34</v>
      </c>
      <c r="C128">
        <v>65</v>
      </c>
      <c r="D128">
        <v>1986</v>
      </c>
      <c r="E128">
        <v>2</v>
      </c>
      <c r="F128" t="s">
        <v>19</v>
      </c>
      <c r="G128" t="s">
        <v>142</v>
      </c>
      <c r="H128">
        <v>37.83</v>
      </c>
      <c r="I128">
        <v>-122.22</v>
      </c>
      <c r="J128" s="1">
        <v>52813</v>
      </c>
      <c r="K128" s="1">
        <v>107683</v>
      </c>
      <c r="L128" s="1">
        <v>225017</v>
      </c>
      <c r="M128">
        <v>694</v>
      </c>
      <c r="N128">
        <v>3</v>
      </c>
      <c r="O128" s="2">
        <f t="shared" ca="1" si="5"/>
        <v>2023</v>
      </c>
      <c r="P128">
        <f t="shared" ca="1" si="6"/>
        <v>2</v>
      </c>
      <c r="Q128">
        <f t="shared" ca="1" si="7"/>
        <v>24</v>
      </c>
      <c r="R128" s="2">
        <f t="shared" ca="1" si="8"/>
        <v>44981</v>
      </c>
      <c r="S128" t="str">
        <f t="shared" ca="1" si="9"/>
        <v>Feb-2023</v>
      </c>
    </row>
    <row r="129" spans="1:19" x14ac:dyDescent="0.3">
      <c r="A129">
        <v>353</v>
      </c>
      <c r="B129">
        <v>24</v>
      </c>
      <c r="C129">
        <v>69</v>
      </c>
      <c r="D129">
        <v>1996</v>
      </c>
      <c r="E129">
        <v>2</v>
      </c>
      <c r="F129" t="s">
        <v>14</v>
      </c>
      <c r="G129" t="s">
        <v>143</v>
      </c>
      <c r="H129">
        <v>33.83</v>
      </c>
      <c r="I129">
        <v>-117.2</v>
      </c>
      <c r="J129" s="1">
        <v>16109</v>
      </c>
      <c r="K129" s="1">
        <v>32847</v>
      </c>
      <c r="L129" s="1">
        <v>33514</v>
      </c>
      <c r="M129">
        <v>721</v>
      </c>
      <c r="N129">
        <v>2</v>
      </c>
      <c r="O129" s="2">
        <f t="shared" ca="1" si="5"/>
        <v>2023</v>
      </c>
      <c r="P129">
        <f t="shared" ca="1" si="6"/>
        <v>9</v>
      </c>
      <c r="Q129">
        <f t="shared" ca="1" si="7"/>
        <v>11</v>
      </c>
      <c r="R129" s="2">
        <f t="shared" ca="1" si="8"/>
        <v>45180</v>
      </c>
      <c r="S129" t="str">
        <f t="shared" ca="1" si="9"/>
        <v>Sep-2023</v>
      </c>
    </row>
    <row r="130" spans="1:19" x14ac:dyDescent="0.3">
      <c r="A130">
        <v>1758</v>
      </c>
      <c r="B130">
        <v>57</v>
      </c>
      <c r="C130">
        <v>66</v>
      </c>
      <c r="D130">
        <v>1963</v>
      </c>
      <c r="E130">
        <v>1</v>
      </c>
      <c r="F130" t="s">
        <v>19</v>
      </c>
      <c r="G130" t="s">
        <v>144</v>
      </c>
      <c r="H130">
        <v>32.32</v>
      </c>
      <c r="I130">
        <v>-90.2</v>
      </c>
      <c r="J130" s="1">
        <v>11061</v>
      </c>
      <c r="K130" s="1">
        <v>22556</v>
      </c>
      <c r="L130" s="1">
        <v>43260</v>
      </c>
      <c r="M130">
        <v>645</v>
      </c>
      <c r="N130">
        <v>4</v>
      </c>
      <c r="O130" s="2">
        <f t="shared" ca="1" si="5"/>
        <v>2022</v>
      </c>
      <c r="P130">
        <f t="shared" ca="1" si="6"/>
        <v>6</v>
      </c>
      <c r="Q130">
        <f t="shared" ca="1" si="7"/>
        <v>6</v>
      </c>
      <c r="R130" s="2">
        <f t="shared" ca="1" si="8"/>
        <v>44718</v>
      </c>
      <c r="S130" t="str">
        <f t="shared" ca="1" si="9"/>
        <v>Jun-2022</v>
      </c>
    </row>
    <row r="131" spans="1:19" x14ac:dyDescent="0.3">
      <c r="A131">
        <v>1266</v>
      </c>
      <c r="B131">
        <v>35</v>
      </c>
      <c r="C131">
        <v>54</v>
      </c>
      <c r="D131">
        <v>1984</v>
      </c>
      <c r="E131">
        <v>9</v>
      </c>
      <c r="F131" t="s">
        <v>14</v>
      </c>
      <c r="G131" t="s">
        <v>145</v>
      </c>
      <c r="H131">
        <v>39.51</v>
      </c>
      <c r="I131">
        <v>-76.17</v>
      </c>
      <c r="J131" s="1">
        <v>22590</v>
      </c>
      <c r="K131" s="1">
        <v>46063</v>
      </c>
      <c r="L131" s="1">
        <v>106528</v>
      </c>
      <c r="M131">
        <v>618</v>
      </c>
      <c r="N131">
        <v>1</v>
      </c>
      <c r="O131" s="2">
        <f t="shared" ref="O131:O194" ca="1" si="10">2021+RANDBETWEEN(0,2)</f>
        <v>2021</v>
      </c>
      <c r="P131">
        <f t="shared" ref="P131:P194" ca="1" si="11">RANDBETWEEN(1,12)</f>
        <v>2</v>
      </c>
      <c r="Q131">
        <f t="shared" ref="Q131:Q194" ca="1" si="12">RANDBETWEEN(1,28)</f>
        <v>2</v>
      </c>
      <c r="R131" s="2">
        <f t="shared" ref="R131:R194" ca="1" si="13">DATE(O131,P131,Q131)</f>
        <v>44229</v>
      </c>
      <c r="S131" t="str">
        <f t="shared" ref="S131:S194" ca="1" si="14">TEXT(R131, "mmm-yyy")</f>
        <v>Feb-2021</v>
      </c>
    </row>
    <row r="132" spans="1:19" x14ac:dyDescent="0.3">
      <c r="A132">
        <v>1943</v>
      </c>
      <c r="B132">
        <v>19</v>
      </c>
      <c r="C132">
        <v>65</v>
      </c>
      <c r="D132">
        <v>2000</v>
      </c>
      <c r="E132">
        <v>9</v>
      </c>
      <c r="F132" t="s">
        <v>14</v>
      </c>
      <c r="G132" t="s">
        <v>146</v>
      </c>
      <c r="H132">
        <v>41.71</v>
      </c>
      <c r="I132">
        <v>-72.83</v>
      </c>
      <c r="J132" s="1">
        <v>46762</v>
      </c>
      <c r="K132" s="1">
        <v>95348</v>
      </c>
      <c r="L132" s="1">
        <v>71972</v>
      </c>
      <c r="M132">
        <v>706</v>
      </c>
      <c r="N132">
        <v>3</v>
      </c>
      <c r="O132" s="2">
        <f t="shared" ca="1" si="10"/>
        <v>2021</v>
      </c>
      <c r="P132">
        <f t="shared" ca="1" si="11"/>
        <v>6</v>
      </c>
      <c r="Q132">
        <f t="shared" ca="1" si="12"/>
        <v>8</v>
      </c>
      <c r="R132" s="2">
        <f t="shared" ca="1" si="13"/>
        <v>44355</v>
      </c>
      <c r="S132" t="str">
        <f t="shared" ca="1" si="14"/>
        <v>Jun-2021</v>
      </c>
    </row>
    <row r="133" spans="1:19" x14ac:dyDescent="0.3">
      <c r="A133">
        <v>792</v>
      </c>
      <c r="B133">
        <v>28</v>
      </c>
      <c r="C133">
        <v>65</v>
      </c>
      <c r="D133">
        <v>1992</v>
      </c>
      <c r="E133">
        <v>1</v>
      </c>
      <c r="F133" t="s">
        <v>14</v>
      </c>
      <c r="G133" t="s">
        <v>147</v>
      </c>
      <c r="H133">
        <v>38.71</v>
      </c>
      <c r="I133">
        <v>-95.08</v>
      </c>
      <c r="J133" s="1">
        <v>22158</v>
      </c>
      <c r="K133" s="1">
        <v>45180</v>
      </c>
      <c r="L133" s="1">
        <v>13168</v>
      </c>
      <c r="M133">
        <v>698</v>
      </c>
      <c r="N133">
        <v>2</v>
      </c>
      <c r="O133" s="2">
        <f t="shared" ca="1" si="10"/>
        <v>2022</v>
      </c>
      <c r="P133">
        <f t="shared" ca="1" si="11"/>
        <v>7</v>
      </c>
      <c r="Q133">
        <f t="shared" ca="1" si="12"/>
        <v>26</v>
      </c>
      <c r="R133" s="2">
        <f t="shared" ca="1" si="13"/>
        <v>44768</v>
      </c>
      <c r="S133" t="str">
        <f t="shared" ca="1" si="14"/>
        <v>Jul-2022</v>
      </c>
    </row>
    <row r="134" spans="1:19" x14ac:dyDescent="0.3">
      <c r="A134">
        <v>1055</v>
      </c>
      <c r="B134">
        <v>37</v>
      </c>
      <c r="C134">
        <v>69</v>
      </c>
      <c r="D134">
        <v>1982</v>
      </c>
      <c r="E134">
        <v>4</v>
      </c>
      <c r="F134" t="s">
        <v>19</v>
      </c>
      <c r="G134" t="s">
        <v>148</v>
      </c>
      <c r="H134">
        <v>28.5</v>
      </c>
      <c r="I134">
        <v>-81.37</v>
      </c>
      <c r="J134" s="1">
        <v>15137</v>
      </c>
      <c r="K134" s="1">
        <v>30865</v>
      </c>
      <c r="L134" s="1">
        <v>55079</v>
      </c>
      <c r="M134">
        <v>594</v>
      </c>
      <c r="N134">
        <v>1</v>
      </c>
      <c r="O134" s="2">
        <f t="shared" ca="1" si="10"/>
        <v>2021</v>
      </c>
      <c r="P134">
        <f t="shared" ca="1" si="11"/>
        <v>8</v>
      </c>
      <c r="Q134">
        <f t="shared" ca="1" si="12"/>
        <v>13</v>
      </c>
      <c r="R134" s="2">
        <f t="shared" ca="1" si="13"/>
        <v>44421</v>
      </c>
      <c r="S134" t="str">
        <f t="shared" ca="1" si="14"/>
        <v>Aug-2021</v>
      </c>
    </row>
    <row r="135" spans="1:19" x14ac:dyDescent="0.3">
      <c r="A135">
        <v>1159</v>
      </c>
      <c r="B135">
        <v>20</v>
      </c>
      <c r="C135">
        <v>69</v>
      </c>
      <c r="D135">
        <v>1999</v>
      </c>
      <c r="E135">
        <v>11</v>
      </c>
      <c r="F135" t="s">
        <v>19</v>
      </c>
      <c r="G135" t="s">
        <v>149</v>
      </c>
      <c r="H135">
        <v>43.05</v>
      </c>
      <c r="I135">
        <v>-82.67</v>
      </c>
      <c r="J135" s="1">
        <v>20377</v>
      </c>
      <c r="K135" s="1">
        <v>41543</v>
      </c>
      <c r="L135" s="1">
        <v>49021</v>
      </c>
      <c r="M135">
        <v>732</v>
      </c>
      <c r="N135">
        <v>4</v>
      </c>
      <c r="O135" s="2">
        <f t="shared" ca="1" si="10"/>
        <v>2023</v>
      </c>
      <c r="P135">
        <f t="shared" ca="1" si="11"/>
        <v>1</v>
      </c>
      <c r="Q135">
        <f t="shared" ca="1" si="12"/>
        <v>3</v>
      </c>
      <c r="R135" s="2">
        <f t="shared" ca="1" si="13"/>
        <v>44929</v>
      </c>
      <c r="S135" t="str">
        <f t="shared" ca="1" si="14"/>
        <v>Jan-2023</v>
      </c>
    </row>
    <row r="136" spans="1:19" x14ac:dyDescent="0.3">
      <c r="A136">
        <v>1115</v>
      </c>
      <c r="B136">
        <v>53</v>
      </c>
      <c r="C136">
        <v>73</v>
      </c>
      <c r="D136">
        <v>1966</v>
      </c>
      <c r="E136">
        <v>9</v>
      </c>
      <c r="F136" t="s">
        <v>19</v>
      </c>
      <c r="G136" t="s">
        <v>150</v>
      </c>
      <c r="H136">
        <v>32.32</v>
      </c>
      <c r="I136">
        <v>-95.3</v>
      </c>
      <c r="J136" s="1">
        <v>14811</v>
      </c>
      <c r="K136" s="1">
        <v>30198</v>
      </c>
      <c r="L136" s="1">
        <v>40950</v>
      </c>
      <c r="M136">
        <v>693</v>
      </c>
      <c r="N136">
        <v>6</v>
      </c>
      <c r="O136" s="2">
        <f t="shared" ca="1" si="10"/>
        <v>2023</v>
      </c>
      <c r="P136">
        <f t="shared" ca="1" si="11"/>
        <v>12</v>
      </c>
      <c r="Q136">
        <f t="shared" ca="1" si="12"/>
        <v>10</v>
      </c>
      <c r="R136" s="2">
        <f t="shared" ca="1" si="13"/>
        <v>45270</v>
      </c>
      <c r="S136" t="str">
        <f t="shared" ca="1" si="14"/>
        <v>Dec-2023</v>
      </c>
    </row>
    <row r="137" spans="1:19" x14ac:dyDescent="0.3">
      <c r="A137">
        <v>38</v>
      </c>
      <c r="B137">
        <v>45</v>
      </c>
      <c r="C137">
        <v>64</v>
      </c>
      <c r="D137">
        <v>1974</v>
      </c>
      <c r="E137">
        <v>12</v>
      </c>
      <c r="F137" t="s">
        <v>14</v>
      </c>
      <c r="G137" t="s">
        <v>151</v>
      </c>
      <c r="H137">
        <v>26.63</v>
      </c>
      <c r="I137">
        <v>-81.849999999999994</v>
      </c>
      <c r="J137" s="1">
        <v>19621</v>
      </c>
      <c r="K137" s="1">
        <v>40006</v>
      </c>
      <c r="L137" s="1">
        <v>72794</v>
      </c>
      <c r="M137">
        <v>621</v>
      </c>
      <c r="N137">
        <v>1</v>
      </c>
      <c r="O137" s="2">
        <f t="shared" ca="1" si="10"/>
        <v>2021</v>
      </c>
      <c r="P137">
        <f t="shared" ca="1" si="11"/>
        <v>12</v>
      </c>
      <c r="Q137">
        <f t="shared" ca="1" si="12"/>
        <v>4</v>
      </c>
      <c r="R137" s="2">
        <f t="shared" ca="1" si="13"/>
        <v>44534</v>
      </c>
      <c r="S137" t="str">
        <f t="shared" ca="1" si="14"/>
        <v>Dec-2021</v>
      </c>
    </row>
    <row r="138" spans="1:19" x14ac:dyDescent="0.3">
      <c r="A138">
        <v>1027</v>
      </c>
      <c r="B138">
        <v>53</v>
      </c>
      <c r="C138">
        <v>68</v>
      </c>
      <c r="D138">
        <v>1966</v>
      </c>
      <c r="E138">
        <v>5</v>
      </c>
      <c r="F138" t="s">
        <v>19</v>
      </c>
      <c r="G138" t="s">
        <v>152</v>
      </c>
      <c r="H138">
        <v>38.880000000000003</v>
      </c>
      <c r="I138">
        <v>-94.81</v>
      </c>
      <c r="J138" s="1">
        <v>30232</v>
      </c>
      <c r="K138" s="1">
        <v>61646</v>
      </c>
      <c r="L138" s="1">
        <v>0</v>
      </c>
      <c r="M138">
        <v>693</v>
      </c>
      <c r="N138">
        <v>3</v>
      </c>
      <c r="O138" s="2">
        <f t="shared" ca="1" si="10"/>
        <v>2023</v>
      </c>
      <c r="P138">
        <f t="shared" ca="1" si="11"/>
        <v>4</v>
      </c>
      <c r="Q138">
        <f t="shared" ca="1" si="12"/>
        <v>21</v>
      </c>
      <c r="R138" s="2">
        <f t="shared" ca="1" si="13"/>
        <v>45037</v>
      </c>
      <c r="S138" t="str">
        <f t="shared" ca="1" si="14"/>
        <v>Apr-2023</v>
      </c>
    </row>
    <row r="139" spans="1:19" x14ac:dyDescent="0.3">
      <c r="A139">
        <v>11</v>
      </c>
      <c r="B139">
        <v>39</v>
      </c>
      <c r="C139">
        <v>67</v>
      </c>
      <c r="D139">
        <v>1980</v>
      </c>
      <c r="E139">
        <v>10</v>
      </c>
      <c r="F139" t="s">
        <v>14</v>
      </c>
      <c r="G139" t="s">
        <v>153</v>
      </c>
      <c r="H139">
        <v>39.450000000000003</v>
      </c>
      <c r="I139">
        <v>-76.81</v>
      </c>
      <c r="J139" s="1">
        <v>33175</v>
      </c>
      <c r="K139" s="1">
        <v>67643</v>
      </c>
      <c r="L139" s="1">
        <v>0</v>
      </c>
      <c r="M139">
        <v>714</v>
      </c>
      <c r="N139">
        <v>6</v>
      </c>
      <c r="O139" s="2">
        <f t="shared" ca="1" si="10"/>
        <v>2021</v>
      </c>
      <c r="P139">
        <f t="shared" ca="1" si="11"/>
        <v>10</v>
      </c>
      <c r="Q139">
        <f t="shared" ca="1" si="12"/>
        <v>10</v>
      </c>
      <c r="R139" s="2">
        <f t="shared" ca="1" si="13"/>
        <v>44479</v>
      </c>
      <c r="S139" t="str">
        <f t="shared" ca="1" si="14"/>
        <v>Oct-2021</v>
      </c>
    </row>
    <row r="140" spans="1:19" x14ac:dyDescent="0.3">
      <c r="A140">
        <v>871</v>
      </c>
      <c r="B140">
        <v>86</v>
      </c>
      <c r="C140">
        <v>71</v>
      </c>
      <c r="D140">
        <v>1933</v>
      </c>
      <c r="E140">
        <v>5</v>
      </c>
      <c r="F140" t="s">
        <v>14</v>
      </c>
      <c r="G140" t="s">
        <v>154</v>
      </c>
      <c r="H140">
        <v>42.38</v>
      </c>
      <c r="I140">
        <v>-83.1</v>
      </c>
      <c r="J140" s="1">
        <v>13820</v>
      </c>
      <c r="K140" s="1">
        <v>22650</v>
      </c>
      <c r="L140" s="1">
        <v>0</v>
      </c>
      <c r="M140">
        <v>690</v>
      </c>
      <c r="N140">
        <v>6</v>
      </c>
      <c r="O140" s="2">
        <f t="shared" ca="1" si="10"/>
        <v>2022</v>
      </c>
      <c r="P140">
        <f t="shared" ca="1" si="11"/>
        <v>9</v>
      </c>
      <c r="Q140">
        <f t="shared" ca="1" si="12"/>
        <v>25</v>
      </c>
      <c r="R140" s="2">
        <f t="shared" ca="1" si="13"/>
        <v>44829</v>
      </c>
      <c r="S140" t="str">
        <f t="shared" ca="1" si="14"/>
        <v>Sep-2022</v>
      </c>
    </row>
    <row r="141" spans="1:19" x14ac:dyDescent="0.3">
      <c r="A141">
        <v>746</v>
      </c>
      <c r="B141">
        <v>63</v>
      </c>
      <c r="C141">
        <v>67</v>
      </c>
      <c r="D141">
        <v>1956</v>
      </c>
      <c r="E141">
        <v>10</v>
      </c>
      <c r="F141" t="s">
        <v>19</v>
      </c>
      <c r="G141" t="s">
        <v>155</v>
      </c>
      <c r="H141">
        <v>40.64</v>
      </c>
      <c r="I141">
        <v>-73.94</v>
      </c>
      <c r="J141" s="1">
        <v>14856</v>
      </c>
      <c r="K141" s="1">
        <v>30288</v>
      </c>
      <c r="L141" s="1">
        <v>42745</v>
      </c>
      <c r="M141">
        <v>689</v>
      </c>
      <c r="N141">
        <v>4</v>
      </c>
      <c r="O141" s="2">
        <f t="shared" ca="1" si="10"/>
        <v>2023</v>
      </c>
      <c r="P141">
        <f t="shared" ca="1" si="11"/>
        <v>7</v>
      </c>
      <c r="Q141">
        <f t="shared" ca="1" si="12"/>
        <v>4</v>
      </c>
      <c r="R141" s="2">
        <f t="shared" ca="1" si="13"/>
        <v>45111</v>
      </c>
      <c r="S141" t="str">
        <f t="shared" ca="1" si="14"/>
        <v>Jul-2023</v>
      </c>
    </row>
    <row r="142" spans="1:19" x14ac:dyDescent="0.3">
      <c r="A142">
        <v>1520</v>
      </c>
      <c r="B142">
        <v>67</v>
      </c>
      <c r="C142">
        <v>65</v>
      </c>
      <c r="D142">
        <v>1952</v>
      </c>
      <c r="E142">
        <v>10</v>
      </c>
      <c r="F142" t="s">
        <v>19</v>
      </c>
      <c r="G142" t="s">
        <v>156</v>
      </c>
      <c r="H142">
        <v>37.72</v>
      </c>
      <c r="I142">
        <v>-122.44</v>
      </c>
      <c r="J142" s="1">
        <v>22549</v>
      </c>
      <c r="K142" s="1">
        <v>47213</v>
      </c>
      <c r="L142" s="1">
        <v>1082</v>
      </c>
      <c r="M142">
        <v>789</v>
      </c>
      <c r="N142">
        <v>5</v>
      </c>
      <c r="O142" s="2">
        <f t="shared" ca="1" si="10"/>
        <v>2022</v>
      </c>
      <c r="P142">
        <f t="shared" ca="1" si="11"/>
        <v>9</v>
      </c>
      <c r="Q142">
        <f t="shared" ca="1" si="12"/>
        <v>19</v>
      </c>
      <c r="R142" s="2">
        <f t="shared" ca="1" si="13"/>
        <v>44823</v>
      </c>
      <c r="S142" t="str">
        <f t="shared" ca="1" si="14"/>
        <v>Sep-2022</v>
      </c>
    </row>
    <row r="143" spans="1:19" x14ac:dyDescent="0.3">
      <c r="A143">
        <v>1372</v>
      </c>
      <c r="B143">
        <v>76</v>
      </c>
      <c r="C143">
        <v>66</v>
      </c>
      <c r="D143">
        <v>1943</v>
      </c>
      <c r="E143">
        <v>10</v>
      </c>
      <c r="F143" t="s">
        <v>14</v>
      </c>
      <c r="G143" t="s">
        <v>157</v>
      </c>
      <c r="H143">
        <v>34.950000000000003</v>
      </c>
      <c r="I143">
        <v>-96.75</v>
      </c>
      <c r="J143" s="1">
        <v>15005</v>
      </c>
      <c r="K143" s="1">
        <v>28215</v>
      </c>
      <c r="L143" s="1">
        <v>18116</v>
      </c>
      <c r="M143">
        <v>697</v>
      </c>
      <c r="N143">
        <v>2</v>
      </c>
      <c r="O143" s="2">
        <f t="shared" ca="1" si="10"/>
        <v>2022</v>
      </c>
      <c r="P143">
        <f t="shared" ca="1" si="11"/>
        <v>7</v>
      </c>
      <c r="Q143">
        <f t="shared" ca="1" si="12"/>
        <v>2</v>
      </c>
      <c r="R143" s="2">
        <f t="shared" ca="1" si="13"/>
        <v>44744</v>
      </c>
      <c r="S143" t="str">
        <f t="shared" ca="1" si="14"/>
        <v>Jul-2022</v>
      </c>
    </row>
    <row r="144" spans="1:19" x14ac:dyDescent="0.3">
      <c r="A144">
        <v>1799</v>
      </c>
      <c r="B144">
        <v>32</v>
      </c>
      <c r="C144">
        <v>55</v>
      </c>
      <c r="D144">
        <v>1987</v>
      </c>
      <c r="E144">
        <v>4</v>
      </c>
      <c r="F144" t="s">
        <v>19</v>
      </c>
      <c r="G144" t="s">
        <v>158</v>
      </c>
      <c r="H144">
        <v>47.75</v>
      </c>
      <c r="I144">
        <v>-122.04</v>
      </c>
      <c r="J144" s="1">
        <v>51751</v>
      </c>
      <c r="K144" s="1">
        <v>105515</v>
      </c>
      <c r="L144" s="1">
        <v>192458</v>
      </c>
      <c r="M144">
        <v>646</v>
      </c>
      <c r="N144">
        <v>4</v>
      </c>
      <c r="O144" s="2">
        <f t="shared" ca="1" si="10"/>
        <v>2022</v>
      </c>
      <c r="P144">
        <f t="shared" ca="1" si="11"/>
        <v>6</v>
      </c>
      <c r="Q144">
        <f t="shared" ca="1" si="12"/>
        <v>16</v>
      </c>
      <c r="R144" s="2">
        <f t="shared" ca="1" si="13"/>
        <v>44728</v>
      </c>
      <c r="S144" t="str">
        <f t="shared" ca="1" si="14"/>
        <v>Jun-2022</v>
      </c>
    </row>
    <row r="145" spans="1:19" x14ac:dyDescent="0.3">
      <c r="A145">
        <v>1905</v>
      </c>
      <c r="B145">
        <v>36</v>
      </c>
      <c r="C145">
        <v>68</v>
      </c>
      <c r="D145">
        <v>1983</v>
      </c>
      <c r="E145">
        <v>12</v>
      </c>
      <c r="F145" t="s">
        <v>19</v>
      </c>
      <c r="G145" t="s">
        <v>159</v>
      </c>
      <c r="H145">
        <v>27.48</v>
      </c>
      <c r="I145">
        <v>-82.57</v>
      </c>
      <c r="J145" s="1">
        <v>13972</v>
      </c>
      <c r="K145" s="1">
        <v>28489</v>
      </c>
      <c r="L145" s="1">
        <v>6087</v>
      </c>
      <c r="M145">
        <v>808</v>
      </c>
      <c r="N145">
        <v>4</v>
      </c>
      <c r="O145" s="2">
        <f t="shared" ca="1" si="10"/>
        <v>2023</v>
      </c>
      <c r="P145">
        <f t="shared" ca="1" si="11"/>
        <v>4</v>
      </c>
      <c r="Q145">
        <f t="shared" ca="1" si="12"/>
        <v>6</v>
      </c>
      <c r="R145" s="2">
        <f t="shared" ca="1" si="13"/>
        <v>45022</v>
      </c>
      <c r="S145" t="str">
        <f t="shared" ca="1" si="14"/>
        <v>Apr-2023</v>
      </c>
    </row>
    <row r="146" spans="1:19" x14ac:dyDescent="0.3">
      <c r="A146">
        <v>130</v>
      </c>
      <c r="B146">
        <v>63</v>
      </c>
      <c r="C146">
        <v>69</v>
      </c>
      <c r="D146">
        <v>1956</v>
      </c>
      <c r="E146">
        <v>9</v>
      </c>
      <c r="F146" t="s">
        <v>14</v>
      </c>
      <c r="G146" t="s">
        <v>160</v>
      </c>
      <c r="H146">
        <v>35.19</v>
      </c>
      <c r="I146">
        <v>-80.83</v>
      </c>
      <c r="J146" s="1">
        <v>39752</v>
      </c>
      <c r="K146" s="1">
        <v>81048</v>
      </c>
      <c r="L146" s="1">
        <v>156195</v>
      </c>
      <c r="M146">
        <v>781</v>
      </c>
      <c r="N146">
        <v>4</v>
      </c>
      <c r="O146" s="2">
        <f t="shared" ca="1" si="10"/>
        <v>2023</v>
      </c>
      <c r="P146">
        <f t="shared" ca="1" si="11"/>
        <v>4</v>
      </c>
      <c r="Q146">
        <f t="shared" ca="1" si="12"/>
        <v>19</v>
      </c>
      <c r="R146" s="2">
        <f t="shared" ca="1" si="13"/>
        <v>45035</v>
      </c>
      <c r="S146" t="str">
        <f t="shared" ca="1" si="14"/>
        <v>Apr-2023</v>
      </c>
    </row>
    <row r="147" spans="1:19" x14ac:dyDescent="0.3">
      <c r="A147">
        <v>1990</v>
      </c>
      <c r="B147">
        <v>19</v>
      </c>
      <c r="C147">
        <v>62</v>
      </c>
      <c r="D147">
        <v>2000</v>
      </c>
      <c r="E147">
        <v>12</v>
      </c>
      <c r="F147" t="s">
        <v>14</v>
      </c>
      <c r="G147" t="s">
        <v>161</v>
      </c>
      <c r="H147">
        <v>38.770000000000003</v>
      </c>
      <c r="I147">
        <v>-76.06</v>
      </c>
      <c r="J147" s="1">
        <v>23180</v>
      </c>
      <c r="K147" s="1">
        <v>47263</v>
      </c>
      <c r="L147" s="1">
        <v>74853</v>
      </c>
      <c r="M147">
        <v>726</v>
      </c>
      <c r="N147">
        <v>2</v>
      </c>
      <c r="O147" s="2">
        <f t="shared" ca="1" si="10"/>
        <v>2021</v>
      </c>
      <c r="P147">
        <f t="shared" ca="1" si="11"/>
        <v>9</v>
      </c>
      <c r="Q147">
        <f t="shared" ca="1" si="12"/>
        <v>1</v>
      </c>
      <c r="R147" s="2">
        <f t="shared" ca="1" si="13"/>
        <v>44440</v>
      </c>
      <c r="S147" t="str">
        <f t="shared" ca="1" si="14"/>
        <v>Sep-2021</v>
      </c>
    </row>
    <row r="148" spans="1:19" x14ac:dyDescent="0.3">
      <c r="A148">
        <v>593</v>
      </c>
      <c r="B148">
        <v>19</v>
      </c>
      <c r="C148">
        <v>71</v>
      </c>
      <c r="D148">
        <v>2000</v>
      </c>
      <c r="E148">
        <v>7</v>
      </c>
      <c r="F148" t="s">
        <v>19</v>
      </c>
      <c r="G148" t="s">
        <v>162</v>
      </c>
      <c r="H148">
        <v>40.520000000000003</v>
      </c>
      <c r="I148">
        <v>-122.32</v>
      </c>
      <c r="J148" s="1">
        <v>16585</v>
      </c>
      <c r="K148" s="1">
        <v>33816</v>
      </c>
      <c r="L148" s="1">
        <v>77770</v>
      </c>
      <c r="M148">
        <v>635</v>
      </c>
      <c r="N148">
        <v>1</v>
      </c>
      <c r="O148" s="2">
        <f t="shared" ca="1" si="10"/>
        <v>2021</v>
      </c>
      <c r="P148">
        <f t="shared" ca="1" si="11"/>
        <v>8</v>
      </c>
      <c r="Q148">
        <f t="shared" ca="1" si="12"/>
        <v>14</v>
      </c>
      <c r="R148" s="2">
        <f t="shared" ca="1" si="13"/>
        <v>44422</v>
      </c>
      <c r="S148" t="str">
        <f t="shared" ca="1" si="14"/>
        <v>Aug-2021</v>
      </c>
    </row>
    <row r="149" spans="1:19" x14ac:dyDescent="0.3">
      <c r="A149">
        <v>540</v>
      </c>
      <c r="B149">
        <v>25</v>
      </c>
      <c r="C149">
        <v>69</v>
      </c>
      <c r="D149">
        <v>1994</v>
      </c>
      <c r="E149">
        <v>9</v>
      </c>
      <c r="F149" t="s">
        <v>14</v>
      </c>
      <c r="G149" t="s">
        <v>163</v>
      </c>
      <c r="H149">
        <v>42.37</v>
      </c>
      <c r="I149">
        <v>-87.86</v>
      </c>
      <c r="J149" s="1">
        <v>15770</v>
      </c>
      <c r="K149" s="1">
        <v>32160</v>
      </c>
      <c r="L149" s="1">
        <v>62803</v>
      </c>
      <c r="M149">
        <v>634</v>
      </c>
      <c r="N149">
        <v>1</v>
      </c>
      <c r="O149" s="2">
        <f t="shared" ca="1" si="10"/>
        <v>2023</v>
      </c>
      <c r="P149">
        <f t="shared" ca="1" si="11"/>
        <v>9</v>
      </c>
      <c r="Q149">
        <f t="shared" ca="1" si="12"/>
        <v>8</v>
      </c>
      <c r="R149" s="2">
        <f t="shared" ca="1" si="13"/>
        <v>45177</v>
      </c>
      <c r="S149" t="str">
        <f t="shared" ca="1" si="14"/>
        <v>Sep-2023</v>
      </c>
    </row>
    <row r="150" spans="1:19" x14ac:dyDescent="0.3">
      <c r="A150">
        <v>1155</v>
      </c>
      <c r="B150">
        <v>83</v>
      </c>
      <c r="C150">
        <v>65</v>
      </c>
      <c r="D150">
        <v>1936</v>
      </c>
      <c r="E150">
        <v>8</v>
      </c>
      <c r="F150" t="s">
        <v>14</v>
      </c>
      <c r="G150" t="s">
        <v>164</v>
      </c>
      <c r="H150">
        <v>31.5</v>
      </c>
      <c r="I150">
        <v>-111.06</v>
      </c>
      <c r="J150" s="1">
        <v>15462</v>
      </c>
      <c r="K150" s="1">
        <v>29494</v>
      </c>
      <c r="L150" s="1">
        <v>1196</v>
      </c>
      <c r="M150">
        <v>689</v>
      </c>
      <c r="N150">
        <v>5</v>
      </c>
      <c r="O150" s="2">
        <f t="shared" ca="1" si="10"/>
        <v>2021</v>
      </c>
      <c r="P150">
        <f t="shared" ca="1" si="11"/>
        <v>9</v>
      </c>
      <c r="Q150">
        <f t="shared" ca="1" si="12"/>
        <v>4</v>
      </c>
      <c r="R150" s="2">
        <f t="shared" ca="1" si="13"/>
        <v>44443</v>
      </c>
      <c r="S150" t="str">
        <f t="shared" ca="1" si="14"/>
        <v>Sep-2021</v>
      </c>
    </row>
    <row r="151" spans="1:19" x14ac:dyDescent="0.3">
      <c r="A151">
        <v>663</v>
      </c>
      <c r="B151">
        <v>68</v>
      </c>
      <c r="C151">
        <v>63</v>
      </c>
      <c r="D151">
        <v>1951</v>
      </c>
      <c r="E151">
        <v>3</v>
      </c>
      <c r="F151" t="s">
        <v>14</v>
      </c>
      <c r="G151" t="s">
        <v>165</v>
      </c>
      <c r="H151">
        <v>35.92</v>
      </c>
      <c r="I151">
        <v>-86.84</v>
      </c>
      <c r="J151" s="1">
        <v>36563</v>
      </c>
      <c r="K151" s="1">
        <v>70554</v>
      </c>
      <c r="L151" s="1">
        <v>39078</v>
      </c>
      <c r="M151">
        <v>655</v>
      </c>
      <c r="N151">
        <v>5</v>
      </c>
      <c r="O151" s="2">
        <f t="shared" ca="1" si="10"/>
        <v>2021</v>
      </c>
      <c r="P151">
        <f t="shared" ca="1" si="11"/>
        <v>6</v>
      </c>
      <c r="Q151">
        <f t="shared" ca="1" si="12"/>
        <v>23</v>
      </c>
      <c r="R151" s="2">
        <f t="shared" ca="1" si="13"/>
        <v>44370</v>
      </c>
      <c r="S151" t="str">
        <f t="shared" ca="1" si="14"/>
        <v>Jun-2021</v>
      </c>
    </row>
    <row r="152" spans="1:19" x14ac:dyDescent="0.3">
      <c r="A152">
        <v>1987</v>
      </c>
      <c r="B152">
        <v>63</v>
      </c>
      <c r="C152">
        <v>62</v>
      </c>
      <c r="D152">
        <v>1956</v>
      </c>
      <c r="E152">
        <v>9</v>
      </c>
      <c r="F152" t="s">
        <v>19</v>
      </c>
      <c r="G152" t="s">
        <v>166</v>
      </c>
      <c r="H152">
        <v>42.13</v>
      </c>
      <c r="I152">
        <v>-87.92</v>
      </c>
      <c r="J152" s="1">
        <v>23098</v>
      </c>
      <c r="K152" s="1">
        <v>33686</v>
      </c>
      <c r="L152" s="1">
        <v>24997</v>
      </c>
      <c r="M152">
        <v>488</v>
      </c>
      <c r="N152">
        <v>2</v>
      </c>
      <c r="O152" s="2">
        <f t="shared" ca="1" si="10"/>
        <v>2021</v>
      </c>
      <c r="P152">
        <f t="shared" ca="1" si="11"/>
        <v>7</v>
      </c>
      <c r="Q152">
        <f t="shared" ca="1" si="12"/>
        <v>15</v>
      </c>
      <c r="R152" s="2">
        <f t="shared" ca="1" si="13"/>
        <v>44392</v>
      </c>
      <c r="S152" t="str">
        <f t="shared" ca="1" si="14"/>
        <v>Jul-2021</v>
      </c>
    </row>
    <row r="153" spans="1:19" x14ac:dyDescent="0.3">
      <c r="A153">
        <v>1484</v>
      </c>
      <c r="B153">
        <v>92</v>
      </c>
      <c r="C153">
        <v>72</v>
      </c>
      <c r="D153">
        <v>1927</v>
      </c>
      <c r="E153">
        <v>8</v>
      </c>
      <c r="F153" t="s">
        <v>14</v>
      </c>
      <c r="G153" t="s">
        <v>167</v>
      </c>
      <c r="H153">
        <v>32.28</v>
      </c>
      <c r="I153">
        <v>-110.73</v>
      </c>
      <c r="J153" s="1">
        <v>30818</v>
      </c>
      <c r="K153" s="1">
        <v>57732</v>
      </c>
      <c r="L153" s="1">
        <v>2261</v>
      </c>
      <c r="M153">
        <v>726</v>
      </c>
      <c r="N153">
        <v>6</v>
      </c>
      <c r="O153" s="2">
        <f t="shared" ca="1" si="10"/>
        <v>2023</v>
      </c>
      <c r="P153">
        <f t="shared" ca="1" si="11"/>
        <v>5</v>
      </c>
      <c r="Q153">
        <f t="shared" ca="1" si="12"/>
        <v>22</v>
      </c>
      <c r="R153" s="2">
        <f t="shared" ca="1" si="13"/>
        <v>45068</v>
      </c>
      <c r="S153" t="str">
        <f t="shared" ca="1" si="14"/>
        <v>May-2023</v>
      </c>
    </row>
    <row r="154" spans="1:19" x14ac:dyDescent="0.3">
      <c r="A154">
        <v>417</v>
      </c>
      <c r="B154">
        <v>21</v>
      </c>
      <c r="C154">
        <v>65</v>
      </c>
      <c r="D154">
        <v>1998</v>
      </c>
      <c r="E154">
        <v>3</v>
      </c>
      <c r="F154" t="s">
        <v>19</v>
      </c>
      <c r="G154" t="s">
        <v>168</v>
      </c>
      <c r="H154">
        <v>35.1</v>
      </c>
      <c r="I154">
        <v>-90</v>
      </c>
      <c r="J154" s="1">
        <v>10730</v>
      </c>
      <c r="K154" s="1">
        <v>21879</v>
      </c>
      <c r="L154" s="1">
        <v>69638</v>
      </c>
      <c r="M154">
        <v>762</v>
      </c>
      <c r="N154">
        <v>1</v>
      </c>
      <c r="O154" s="2">
        <f t="shared" ca="1" si="10"/>
        <v>2023</v>
      </c>
      <c r="P154">
        <f t="shared" ca="1" si="11"/>
        <v>8</v>
      </c>
      <c r="Q154">
        <f t="shared" ca="1" si="12"/>
        <v>16</v>
      </c>
      <c r="R154" s="2">
        <f t="shared" ca="1" si="13"/>
        <v>45154</v>
      </c>
      <c r="S154" t="str">
        <f t="shared" ca="1" si="14"/>
        <v>Aug-2023</v>
      </c>
    </row>
    <row r="155" spans="1:19" x14ac:dyDescent="0.3">
      <c r="A155">
        <v>298</v>
      </c>
      <c r="B155">
        <v>28</v>
      </c>
      <c r="C155">
        <v>65</v>
      </c>
      <c r="D155">
        <v>1991</v>
      </c>
      <c r="E155">
        <v>5</v>
      </c>
      <c r="F155" t="s">
        <v>19</v>
      </c>
      <c r="G155" t="s">
        <v>169</v>
      </c>
      <c r="H155">
        <v>40.79</v>
      </c>
      <c r="I155">
        <v>-77.849999999999994</v>
      </c>
      <c r="J155" s="1">
        <v>25031</v>
      </c>
      <c r="K155" s="1">
        <v>51041</v>
      </c>
      <c r="L155" s="1">
        <v>106989</v>
      </c>
      <c r="M155">
        <v>686</v>
      </c>
      <c r="N155">
        <v>1</v>
      </c>
      <c r="O155" s="2">
        <f t="shared" ca="1" si="10"/>
        <v>2021</v>
      </c>
      <c r="P155">
        <f t="shared" ca="1" si="11"/>
        <v>7</v>
      </c>
      <c r="Q155">
        <f t="shared" ca="1" si="12"/>
        <v>26</v>
      </c>
      <c r="R155" s="2">
        <f t="shared" ca="1" si="13"/>
        <v>44403</v>
      </c>
      <c r="S155" t="str">
        <f t="shared" ca="1" si="14"/>
        <v>Jul-2021</v>
      </c>
    </row>
    <row r="156" spans="1:19" x14ac:dyDescent="0.3">
      <c r="A156">
        <v>306</v>
      </c>
      <c r="B156">
        <v>18</v>
      </c>
      <c r="C156">
        <v>69</v>
      </c>
      <c r="D156">
        <v>2002</v>
      </c>
      <c r="E156">
        <v>1</v>
      </c>
      <c r="F156" t="s">
        <v>19</v>
      </c>
      <c r="G156" t="s">
        <v>170</v>
      </c>
      <c r="H156">
        <v>42.28</v>
      </c>
      <c r="I156">
        <v>-71.16</v>
      </c>
      <c r="J156" s="1">
        <v>34519</v>
      </c>
      <c r="K156" s="1">
        <v>70380</v>
      </c>
      <c r="L156" s="1">
        <v>106797</v>
      </c>
      <c r="M156">
        <v>725</v>
      </c>
      <c r="N156">
        <v>2</v>
      </c>
      <c r="O156" s="2">
        <f t="shared" ca="1" si="10"/>
        <v>2022</v>
      </c>
      <c r="P156">
        <f t="shared" ca="1" si="11"/>
        <v>5</v>
      </c>
      <c r="Q156">
        <f t="shared" ca="1" si="12"/>
        <v>1</v>
      </c>
      <c r="R156" s="2">
        <f t="shared" ca="1" si="13"/>
        <v>44682</v>
      </c>
      <c r="S156" t="str">
        <f t="shared" ca="1" si="14"/>
        <v>May-2022</v>
      </c>
    </row>
    <row r="157" spans="1:19" x14ac:dyDescent="0.3">
      <c r="A157">
        <v>607</v>
      </c>
      <c r="B157">
        <v>25</v>
      </c>
      <c r="C157">
        <v>64</v>
      </c>
      <c r="D157">
        <v>1994</v>
      </c>
      <c r="E157">
        <v>8</v>
      </c>
      <c r="F157" t="s">
        <v>19</v>
      </c>
      <c r="G157" t="s">
        <v>171</v>
      </c>
      <c r="H157">
        <v>41.92</v>
      </c>
      <c r="I157">
        <v>-87.81</v>
      </c>
      <c r="J157" s="1">
        <v>20902</v>
      </c>
      <c r="K157" s="1">
        <v>42617</v>
      </c>
      <c r="L157" s="1">
        <v>67590</v>
      </c>
      <c r="M157">
        <v>771</v>
      </c>
      <c r="N157">
        <v>5</v>
      </c>
      <c r="O157" s="2">
        <f t="shared" ca="1" si="10"/>
        <v>2021</v>
      </c>
      <c r="P157">
        <f t="shared" ca="1" si="11"/>
        <v>8</v>
      </c>
      <c r="Q157">
        <f t="shared" ca="1" si="12"/>
        <v>17</v>
      </c>
      <c r="R157" s="2">
        <f t="shared" ca="1" si="13"/>
        <v>44425</v>
      </c>
      <c r="S157" t="str">
        <f t="shared" ca="1" si="14"/>
        <v>Aug-2021</v>
      </c>
    </row>
    <row r="158" spans="1:19" x14ac:dyDescent="0.3">
      <c r="A158">
        <v>1769</v>
      </c>
      <c r="B158">
        <v>75</v>
      </c>
      <c r="C158">
        <v>65</v>
      </c>
      <c r="D158">
        <v>1944</v>
      </c>
      <c r="E158">
        <v>7</v>
      </c>
      <c r="F158" t="s">
        <v>19</v>
      </c>
      <c r="G158" t="s">
        <v>172</v>
      </c>
      <c r="H158">
        <v>39.69</v>
      </c>
      <c r="I158">
        <v>-74.25</v>
      </c>
      <c r="J158" s="1">
        <v>21861</v>
      </c>
      <c r="K158" s="1">
        <v>46031</v>
      </c>
      <c r="L158" s="1">
        <v>8332</v>
      </c>
      <c r="M158">
        <v>661</v>
      </c>
      <c r="N158">
        <v>5</v>
      </c>
      <c r="O158" s="2">
        <f t="shared" ca="1" si="10"/>
        <v>2023</v>
      </c>
      <c r="P158">
        <f t="shared" ca="1" si="11"/>
        <v>10</v>
      </c>
      <c r="Q158">
        <f t="shared" ca="1" si="12"/>
        <v>14</v>
      </c>
      <c r="R158" s="2">
        <f t="shared" ca="1" si="13"/>
        <v>45213</v>
      </c>
      <c r="S158" t="str">
        <f t="shared" ca="1" si="14"/>
        <v>Oct-2023</v>
      </c>
    </row>
    <row r="159" spans="1:19" x14ac:dyDescent="0.3">
      <c r="A159">
        <v>698</v>
      </c>
      <c r="B159">
        <v>55</v>
      </c>
      <c r="C159">
        <v>66</v>
      </c>
      <c r="D159">
        <v>1964</v>
      </c>
      <c r="E159">
        <v>10</v>
      </c>
      <c r="F159" t="s">
        <v>14</v>
      </c>
      <c r="G159" t="s">
        <v>173</v>
      </c>
      <c r="H159">
        <v>42.62</v>
      </c>
      <c r="I159">
        <v>-73.83</v>
      </c>
      <c r="J159" s="1">
        <v>31927</v>
      </c>
      <c r="K159" s="1">
        <v>65094</v>
      </c>
      <c r="L159" s="1">
        <v>23909</v>
      </c>
      <c r="M159">
        <v>699</v>
      </c>
      <c r="N159">
        <v>3</v>
      </c>
      <c r="O159" s="2">
        <f t="shared" ca="1" si="10"/>
        <v>2023</v>
      </c>
      <c r="P159">
        <f t="shared" ca="1" si="11"/>
        <v>12</v>
      </c>
      <c r="Q159">
        <f t="shared" ca="1" si="12"/>
        <v>22</v>
      </c>
      <c r="R159" s="2">
        <f t="shared" ca="1" si="13"/>
        <v>45282</v>
      </c>
      <c r="S159" t="str">
        <f t="shared" ca="1" si="14"/>
        <v>Dec-2023</v>
      </c>
    </row>
    <row r="160" spans="1:19" x14ac:dyDescent="0.3">
      <c r="A160">
        <v>896</v>
      </c>
      <c r="B160">
        <v>27</v>
      </c>
      <c r="C160">
        <v>65</v>
      </c>
      <c r="D160">
        <v>1993</v>
      </c>
      <c r="E160">
        <v>2</v>
      </c>
      <c r="F160" t="s">
        <v>14</v>
      </c>
      <c r="G160" t="s">
        <v>174</v>
      </c>
      <c r="H160">
        <v>38.04</v>
      </c>
      <c r="I160">
        <v>-84.45</v>
      </c>
      <c r="J160" s="1">
        <v>18278</v>
      </c>
      <c r="K160" s="1">
        <v>37268</v>
      </c>
      <c r="L160" s="1">
        <v>50388</v>
      </c>
      <c r="M160">
        <v>626</v>
      </c>
      <c r="N160">
        <v>1</v>
      </c>
      <c r="O160" s="2">
        <f t="shared" ca="1" si="10"/>
        <v>2021</v>
      </c>
      <c r="P160">
        <f t="shared" ca="1" si="11"/>
        <v>5</v>
      </c>
      <c r="Q160">
        <f t="shared" ca="1" si="12"/>
        <v>8</v>
      </c>
      <c r="R160" s="2">
        <f t="shared" ca="1" si="13"/>
        <v>44324</v>
      </c>
      <c r="S160" t="str">
        <f t="shared" ca="1" si="14"/>
        <v>May-2021</v>
      </c>
    </row>
    <row r="161" spans="1:19" x14ac:dyDescent="0.3">
      <c r="A161">
        <v>1975</v>
      </c>
      <c r="B161">
        <v>53</v>
      </c>
      <c r="C161">
        <v>67</v>
      </c>
      <c r="D161">
        <v>1967</v>
      </c>
      <c r="E161">
        <v>2</v>
      </c>
      <c r="F161" t="s">
        <v>14</v>
      </c>
      <c r="G161" t="s">
        <v>175</v>
      </c>
      <c r="H161">
        <v>41.55</v>
      </c>
      <c r="I161">
        <v>-73.03</v>
      </c>
      <c r="J161" s="1">
        <v>19114</v>
      </c>
      <c r="K161" s="1">
        <v>38972</v>
      </c>
      <c r="L161" s="1">
        <v>44098</v>
      </c>
      <c r="M161">
        <v>738</v>
      </c>
      <c r="N161">
        <v>3</v>
      </c>
      <c r="O161" s="2">
        <f t="shared" ca="1" si="10"/>
        <v>2022</v>
      </c>
      <c r="P161">
        <f t="shared" ca="1" si="11"/>
        <v>4</v>
      </c>
      <c r="Q161">
        <f t="shared" ca="1" si="12"/>
        <v>14</v>
      </c>
      <c r="R161" s="2">
        <f t="shared" ca="1" si="13"/>
        <v>44665</v>
      </c>
      <c r="S161" t="str">
        <f t="shared" ca="1" si="14"/>
        <v>Apr-2022</v>
      </c>
    </row>
    <row r="162" spans="1:19" x14ac:dyDescent="0.3">
      <c r="A162">
        <v>645</v>
      </c>
      <c r="B162">
        <v>63</v>
      </c>
      <c r="C162">
        <v>64</v>
      </c>
      <c r="D162">
        <v>1957</v>
      </c>
      <c r="E162">
        <v>2</v>
      </c>
      <c r="F162" t="s">
        <v>14</v>
      </c>
      <c r="G162" t="s">
        <v>176</v>
      </c>
      <c r="H162">
        <v>33.909999999999997</v>
      </c>
      <c r="I162">
        <v>-118.23</v>
      </c>
      <c r="J162" s="1">
        <v>13075</v>
      </c>
      <c r="K162" s="1">
        <v>26661</v>
      </c>
      <c r="L162" s="1">
        <v>42667</v>
      </c>
      <c r="M162">
        <v>750</v>
      </c>
      <c r="N162">
        <v>5</v>
      </c>
      <c r="O162" s="2">
        <f t="shared" ca="1" si="10"/>
        <v>2021</v>
      </c>
      <c r="P162">
        <f t="shared" ca="1" si="11"/>
        <v>3</v>
      </c>
      <c r="Q162">
        <f t="shared" ca="1" si="12"/>
        <v>11</v>
      </c>
      <c r="R162" s="2">
        <f t="shared" ca="1" si="13"/>
        <v>44266</v>
      </c>
      <c r="S162" t="str">
        <f t="shared" ca="1" si="14"/>
        <v>Mar-2021</v>
      </c>
    </row>
    <row r="163" spans="1:19" x14ac:dyDescent="0.3">
      <c r="A163">
        <v>227</v>
      </c>
      <c r="B163">
        <v>48</v>
      </c>
      <c r="C163">
        <v>66</v>
      </c>
      <c r="D163">
        <v>1971</v>
      </c>
      <c r="E163">
        <v>9</v>
      </c>
      <c r="F163" t="s">
        <v>19</v>
      </c>
      <c r="G163" t="s">
        <v>177</v>
      </c>
      <c r="H163">
        <v>44.96</v>
      </c>
      <c r="I163">
        <v>-93.26</v>
      </c>
      <c r="J163" s="1">
        <v>40364</v>
      </c>
      <c r="K163" s="1">
        <v>82295</v>
      </c>
      <c r="L163" s="1">
        <v>1555</v>
      </c>
      <c r="M163">
        <v>736</v>
      </c>
      <c r="N163">
        <v>4</v>
      </c>
      <c r="O163" s="2">
        <f t="shared" ca="1" si="10"/>
        <v>2022</v>
      </c>
      <c r="P163">
        <f t="shared" ca="1" si="11"/>
        <v>4</v>
      </c>
      <c r="Q163">
        <f t="shared" ca="1" si="12"/>
        <v>16</v>
      </c>
      <c r="R163" s="2">
        <f t="shared" ca="1" si="13"/>
        <v>44667</v>
      </c>
      <c r="S163" t="str">
        <f t="shared" ca="1" si="14"/>
        <v>Apr-2022</v>
      </c>
    </row>
    <row r="164" spans="1:19" x14ac:dyDescent="0.3">
      <c r="A164">
        <v>84</v>
      </c>
      <c r="B164">
        <v>47</v>
      </c>
      <c r="C164">
        <v>68</v>
      </c>
      <c r="D164">
        <v>1972</v>
      </c>
      <c r="E164">
        <v>9</v>
      </c>
      <c r="F164" t="s">
        <v>19</v>
      </c>
      <c r="G164" t="s">
        <v>178</v>
      </c>
      <c r="H164">
        <v>36.49</v>
      </c>
      <c r="I164">
        <v>-81.5</v>
      </c>
      <c r="J164" s="1">
        <v>12630</v>
      </c>
      <c r="K164" s="1">
        <v>25748</v>
      </c>
      <c r="L164" s="1">
        <v>41455</v>
      </c>
      <c r="M164">
        <v>738</v>
      </c>
      <c r="N164">
        <v>3</v>
      </c>
      <c r="O164" s="2">
        <f t="shared" ca="1" si="10"/>
        <v>2021</v>
      </c>
      <c r="P164">
        <f t="shared" ca="1" si="11"/>
        <v>1</v>
      </c>
      <c r="Q164">
        <f t="shared" ca="1" si="12"/>
        <v>9</v>
      </c>
      <c r="R164" s="2">
        <f t="shared" ca="1" si="13"/>
        <v>44205</v>
      </c>
      <c r="S164" t="str">
        <f t="shared" ca="1" si="14"/>
        <v>Jan-2021</v>
      </c>
    </row>
    <row r="165" spans="1:19" x14ac:dyDescent="0.3">
      <c r="A165">
        <v>1684</v>
      </c>
      <c r="B165">
        <v>56</v>
      </c>
      <c r="C165">
        <v>65</v>
      </c>
      <c r="D165">
        <v>1963</v>
      </c>
      <c r="E165">
        <v>11</v>
      </c>
      <c r="F165" t="s">
        <v>19</v>
      </c>
      <c r="G165" t="s">
        <v>179</v>
      </c>
      <c r="H165">
        <v>36.340000000000003</v>
      </c>
      <c r="I165">
        <v>-83.28</v>
      </c>
      <c r="J165" s="1">
        <v>13668</v>
      </c>
      <c r="K165" s="1">
        <v>27861</v>
      </c>
      <c r="L165" s="1">
        <v>108313</v>
      </c>
      <c r="M165">
        <v>782</v>
      </c>
      <c r="N165">
        <v>5</v>
      </c>
      <c r="O165" s="2">
        <f t="shared" ca="1" si="10"/>
        <v>2021</v>
      </c>
      <c r="P165">
        <f t="shared" ca="1" si="11"/>
        <v>5</v>
      </c>
      <c r="Q165">
        <f t="shared" ca="1" si="12"/>
        <v>1</v>
      </c>
      <c r="R165" s="2">
        <f t="shared" ca="1" si="13"/>
        <v>44317</v>
      </c>
      <c r="S165" t="str">
        <f t="shared" ca="1" si="14"/>
        <v>May-2021</v>
      </c>
    </row>
    <row r="166" spans="1:19" x14ac:dyDescent="0.3">
      <c r="A166">
        <v>745</v>
      </c>
      <c r="B166">
        <v>18</v>
      </c>
      <c r="C166">
        <v>72</v>
      </c>
      <c r="D166">
        <v>2001</v>
      </c>
      <c r="E166">
        <v>12</v>
      </c>
      <c r="F166" t="s">
        <v>19</v>
      </c>
      <c r="G166" t="s">
        <v>180</v>
      </c>
      <c r="H166">
        <v>34.06</v>
      </c>
      <c r="I166">
        <v>-117.17</v>
      </c>
      <c r="J166" s="1">
        <v>23820</v>
      </c>
      <c r="K166" s="1">
        <v>48561</v>
      </c>
      <c r="L166" s="1">
        <v>0</v>
      </c>
      <c r="M166">
        <v>752</v>
      </c>
      <c r="N166">
        <v>1</v>
      </c>
      <c r="O166" s="2">
        <f t="shared" ca="1" si="10"/>
        <v>2021</v>
      </c>
      <c r="P166">
        <f t="shared" ca="1" si="11"/>
        <v>2</v>
      </c>
      <c r="Q166">
        <f t="shared" ca="1" si="12"/>
        <v>18</v>
      </c>
      <c r="R166" s="2">
        <f t="shared" ca="1" si="13"/>
        <v>44245</v>
      </c>
      <c r="S166" t="str">
        <f t="shared" ca="1" si="14"/>
        <v>Feb-2021</v>
      </c>
    </row>
    <row r="167" spans="1:19" x14ac:dyDescent="0.3">
      <c r="A167">
        <v>1508</v>
      </c>
      <c r="B167">
        <v>66</v>
      </c>
      <c r="C167">
        <v>69</v>
      </c>
      <c r="D167">
        <v>1953</v>
      </c>
      <c r="E167">
        <v>4</v>
      </c>
      <c r="F167" t="s">
        <v>14</v>
      </c>
      <c r="G167" t="s">
        <v>181</v>
      </c>
      <c r="H167">
        <v>39.159999999999997</v>
      </c>
      <c r="I167">
        <v>-86.52</v>
      </c>
      <c r="J167" s="1">
        <v>19125</v>
      </c>
      <c r="K167" s="1">
        <v>38999</v>
      </c>
      <c r="L167" s="1">
        <v>64875</v>
      </c>
      <c r="M167">
        <v>747</v>
      </c>
      <c r="N167">
        <v>4</v>
      </c>
      <c r="O167" s="2">
        <f t="shared" ca="1" si="10"/>
        <v>2022</v>
      </c>
      <c r="P167">
        <f t="shared" ca="1" si="11"/>
        <v>1</v>
      </c>
      <c r="Q167">
        <f t="shared" ca="1" si="12"/>
        <v>22</v>
      </c>
      <c r="R167" s="2">
        <f t="shared" ca="1" si="13"/>
        <v>44583</v>
      </c>
      <c r="S167" t="str">
        <f t="shared" ca="1" si="14"/>
        <v>Jan-2022</v>
      </c>
    </row>
    <row r="168" spans="1:19" x14ac:dyDescent="0.3">
      <c r="A168">
        <v>1158</v>
      </c>
      <c r="B168">
        <v>62</v>
      </c>
      <c r="C168">
        <v>66</v>
      </c>
      <c r="D168">
        <v>1957</v>
      </c>
      <c r="E168">
        <v>4</v>
      </c>
      <c r="F168" t="s">
        <v>19</v>
      </c>
      <c r="G168" t="s">
        <v>182</v>
      </c>
      <c r="H168">
        <v>35.78</v>
      </c>
      <c r="I168">
        <v>-78.11</v>
      </c>
      <c r="J168" s="1">
        <v>16239</v>
      </c>
      <c r="K168" s="1">
        <v>33112</v>
      </c>
      <c r="L168" s="1">
        <v>56040</v>
      </c>
      <c r="M168">
        <v>716</v>
      </c>
      <c r="N168">
        <v>2</v>
      </c>
      <c r="O168" s="2">
        <f t="shared" ca="1" si="10"/>
        <v>2021</v>
      </c>
      <c r="P168">
        <f t="shared" ca="1" si="11"/>
        <v>12</v>
      </c>
      <c r="Q168">
        <f t="shared" ca="1" si="12"/>
        <v>13</v>
      </c>
      <c r="R168" s="2">
        <f t="shared" ca="1" si="13"/>
        <v>44543</v>
      </c>
      <c r="S168" t="str">
        <f t="shared" ca="1" si="14"/>
        <v>Dec-2021</v>
      </c>
    </row>
    <row r="169" spans="1:19" x14ac:dyDescent="0.3">
      <c r="A169">
        <v>1427</v>
      </c>
      <c r="B169">
        <v>34</v>
      </c>
      <c r="C169">
        <v>66</v>
      </c>
      <c r="D169">
        <v>1985</v>
      </c>
      <c r="E169">
        <v>10</v>
      </c>
      <c r="F169" t="s">
        <v>14</v>
      </c>
      <c r="G169" t="s">
        <v>183</v>
      </c>
      <c r="H169">
        <v>35.19</v>
      </c>
      <c r="I169">
        <v>-80.83</v>
      </c>
      <c r="J169" s="1">
        <v>49477</v>
      </c>
      <c r="K169" s="1">
        <v>100880</v>
      </c>
      <c r="L169" s="1">
        <v>210445</v>
      </c>
      <c r="M169">
        <v>770</v>
      </c>
      <c r="N169">
        <v>1</v>
      </c>
      <c r="O169" s="2">
        <f t="shared" ca="1" si="10"/>
        <v>2023</v>
      </c>
      <c r="P169">
        <f t="shared" ca="1" si="11"/>
        <v>7</v>
      </c>
      <c r="Q169">
        <f t="shared" ca="1" si="12"/>
        <v>2</v>
      </c>
      <c r="R169" s="2">
        <f t="shared" ca="1" si="13"/>
        <v>45109</v>
      </c>
      <c r="S169" t="str">
        <f t="shared" ca="1" si="14"/>
        <v>Jul-2023</v>
      </c>
    </row>
    <row r="170" spans="1:19" x14ac:dyDescent="0.3">
      <c r="A170">
        <v>352</v>
      </c>
      <c r="B170">
        <v>22</v>
      </c>
      <c r="C170">
        <v>65</v>
      </c>
      <c r="D170">
        <v>1997</v>
      </c>
      <c r="E170">
        <v>11</v>
      </c>
      <c r="F170" t="s">
        <v>19</v>
      </c>
      <c r="G170" t="s">
        <v>184</v>
      </c>
      <c r="H170">
        <v>34.21</v>
      </c>
      <c r="I170">
        <v>-119.18</v>
      </c>
      <c r="J170" s="1">
        <v>18175</v>
      </c>
      <c r="K170" s="1">
        <v>37058</v>
      </c>
      <c r="L170" s="1">
        <v>50548</v>
      </c>
      <c r="M170">
        <v>680</v>
      </c>
      <c r="N170">
        <v>2</v>
      </c>
      <c r="O170" s="2">
        <f t="shared" ca="1" si="10"/>
        <v>2022</v>
      </c>
      <c r="P170">
        <f t="shared" ca="1" si="11"/>
        <v>5</v>
      </c>
      <c r="Q170">
        <f t="shared" ca="1" si="12"/>
        <v>19</v>
      </c>
      <c r="R170" s="2">
        <f t="shared" ca="1" si="13"/>
        <v>44700</v>
      </c>
      <c r="S170" t="str">
        <f t="shared" ca="1" si="14"/>
        <v>May-2022</v>
      </c>
    </row>
    <row r="171" spans="1:19" x14ac:dyDescent="0.3">
      <c r="A171">
        <v>1948</v>
      </c>
      <c r="B171">
        <v>24</v>
      </c>
      <c r="C171">
        <v>58</v>
      </c>
      <c r="D171">
        <v>1995</v>
      </c>
      <c r="E171">
        <v>3</v>
      </c>
      <c r="F171" t="s">
        <v>19</v>
      </c>
      <c r="G171" t="s">
        <v>185</v>
      </c>
      <c r="H171">
        <v>38.950000000000003</v>
      </c>
      <c r="I171">
        <v>-76.95</v>
      </c>
      <c r="J171" s="1">
        <v>23166</v>
      </c>
      <c r="K171" s="1">
        <v>47234</v>
      </c>
      <c r="L171" s="1">
        <v>89154</v>
      </c>
      <c r="M171">
        <v>685</v>
      </c>
      <c r="N171">
        <v>3</v>
      </c>
      <c r="O171" s="2">
        <f t="shared" ca="1" si="10"/>
        <v>2023</v>
      </c>
      <c r="P171">
        <f t="shared" ca="1" si="11"/>
        <v>10</v>
      </c>
      <c r="Q171">
        <f t="shared" ca="1" si="12"/>
        <v>6</v>
      </c>
      <c r="R171" s="2">
        <f t="shared" ca="1" si="13"/>
        <v>45205</v>
      </c>
      <c r="S171" t="str">
        <f t="shared" ca="1" si="14"/>
        <v>Oct-2023</v>
      </c>
    </row>
    <row r="172" spans="1:19" x14ac:dyDescent="0.3">
      <c r="A172">
        <v>724</v>
      </c>
      <c r="B172">
        <v>45</v>
      </c>
      <c r="C172">
        <v>72</v>
      </c>
      <c r="D172">
        <v>1974</v>
      </c>
      <c r="E172">
        <v>5</v>
      </c>
      <c r="F172" t="s">
        <v>14</v>
      </c>
      <c r="G172" t="s">
        <v>186</v>
      </c>
      <c r="H172">
        <v>35.97</v>
      </c>
      <c r="I172">
        <v>-96.76</v>
      </c>
      <c r="J172" s="1">
        <v>17237</v>
      </c>
      <c r="K172" s="1">
        <v>35142</v>
      </c>
      <c r="L172" s="1">
        <v>107898</v>
      </c>
      <c r="M172">
        <v>731</v>
      </c>
      <c r="N172">
        <v>4</v>
      </c>
      <c r="O172" s="2">
        <f t="shared" ca="1" si="10"/>
        <v>2022</v>
      </c>
      <c r="P172">
        <f t="shared" ca="1" si="11"/>
        <v>11</v>
      </c>
      <c r="Q172">
        <f t="shared" ca="1" si="12"/>
        <v>16</v>
      </c>
      <c r="R172" s="2">
        <f t="shared" ca="1" si="13"/>
        <v>44881</v>
      </c>
      <c r="S172" t="str">
        <f t="shared" ca="1" si="14"/>
        <v>Nov-2022</v>
      </c>
    </row>
    <row r="173" spans="1:19" x14ac:dyDescent="0.3">
      <c r="A173">
        <v>543</v>
      </c>
      <c r="B173">
        <v>43</v>
      </c>
      <c r="C173">
        <v>65</v>
      </c>
      <c r="D173">
        <v>1976</v>
      </c>
      <c r="E173">
        <v>3</v>
      </c>
      <c r="F173" t="s">
        <v>14</v>
      </c>
      <c r="G173" t="s">
        <v>187</v>
      </c>
      <c r="H173">
        <v>43.37</v>
      </c>
      <c r="I173">
        <v>-124.14</v>
      </c>
      <c r="J173" s="1">
        <v>15069</v>
      </c>
      <c r="K173" s="1">
        <v>30721</v>
      </c>
      <c r="L173" s="1">
        <v>49961</v>
      </c>
      <c r="M173">
        <v>749</v>
      </c>
      <c r="N173">
        <v>3</v>
      </c>
      <c r="O173" s="2">
        <f t="shared" ca="1" si="10"/>
        <v>2021</v>
      </c>
      <c r="P173">
        <f t="shared" ca="1" si="11"/>
        <v>11</v>
      </c>
      <c r="Q173">
        <f t="shared" ca="1" si="12"/>
        <v>23</v>
      </c>
      <c r="R173" s="2">
        <f t="shared" ca="1" si="13"/>
        <v>44523</v>
      </c>
      <c r="S173" t="str">
        <f t="shared" ca="1" si="14"/>
        <v>Nov-2021</v>
      </c>
    </row>
    <row r="174" spans="1:19" x14ac:dyDescent="0.3">
      <c r="A174">
        <v>1559</v>
      </c>
      <c r="B174">
        <v>56</v>
      </c>
      <c r="C174">
        <v>67</v>
      </c>
      <c r="D174">
        <v>1963</v>
      </c>
      <c r="E174">
        <v>12</v>
      </c>
      <c r="F174" t="s">
        <v>14</v>
      </c>
      <c r="G174" t="s">
        <v>188</v>
      </c>
      <c r="H174">
        <v>34.049999999999997</v>
      </c>
      <c r="I174">
        <v>-84.67</v>
      </c>
      <c r="J174" s="1">
        <v>28862</v>
      </c>
      <c r="K174" s="1">
        <v>58846</v>
      </c>
      <c r="L174" s="1">
        <v>126806</v>
      </c>
      <c r="M174">
        <v>746</v>
      </c>
      <c r="N174">
        <v>3</v>
      </c>
      <c r="O174" s="2">
        <f t="shared" ca="1" si="10"/>
        <v>2022</v>
      </c>
      <c r="P174">
        <f t="shared" ca="1" si="11"/>
        <v>10</v>
      </c>
      <c r="Q174">
        <f t="shared" ca="1" si="12"/>
        <v>7</v>
      </c>
      <c r="R174" s="2">
        <f t="shared" ca="1" si="13"/>
        <v>44841</v>
      </c>
      <c r="S174" t="str">
        <f t="shared" ca="1" si="14"/>
        <v>Oct-2022</v>
      </c>
    </row>
    <row r="175" spans="1:19" x14ac:dyDescent="0.3">
      <c r="A175">
        <v>1199</v>
      </c>
      <c r="B175">
        <v>29</v>
      </c>
      <c r="C175">
        <v>68</v>
      </c>
      <c r="D175">
        <v>1990</v>
      </c>
      <c r="E175">
        <v>6</v>
      </c>
      <c r="F175" t="s">
        <v>19</v>
      </c>
      <c r="G175" t="s">
        <v>189</v>
      </c>
      <c r="H175">
        <v>42.93</v>
      </c>
      <c r="I175">
        <v>-75.38</v>
      </c>
      <c r="J175" s="1">
        <v>19161</v>
      </c>
      <c r="K175" s="1">
        <v>39069</v>
      </c>
      <c r="L175" s="1">
        <v>63884</v>
      </c>
      <c r="M175">
        <v>720</v>
      </c>
      <c r="N175">
        <v>2</v>
      </c>
      <c r="O175" s="2">
        <f t="shared" ca="1" si="10"/>
        <v>2022</v>
      </c>
      <c r="P175">
        <f t="shared" ca="1" si="11"/>
        <v>3</v>
      </c>
      <c r="Q175">
        <f t="shared" ca="1" si="12"/>
        <v>19</v>
      </c>
      <c r="R175" s="2">
        <f t="shared" ca="1" si="13"/>
        <v>44639</v>
      </c>
      <c r="S175" t="str">
        <f t="shared" ca="1" si="14"/>
        <v>Mar-2022</v>
      </c>
    </row>
    <row r="176" spans="1:19" x14ac:dyDescent="0.3">
      <c r="A176">
        <v>1745</v>
      </c>
      <c r="B176">
        <v>20</v>
      </c>
      <c r="C176">
        <v>65</v>
      </c>
      <c r="D176">
        <v>2000</v>
      </c>
      <c r="E176">
        <v>2</v>
      </c>
      <c r="F176" t="s">
        <v>14</v>
      </c>
      <c r="G176" t="s">
        <v>190</v>
      </c>
      <c r="H176">
        <v>33.94</v>
      </c>
      <c r="I176">
        <v>-83.99</v>
      </c>
      <c r="J176" s="1">
        <v>24252</v>
      </c>
      <c r="K176" s="1">
        <v>49449</v>
      </c>
      <c r="L176" s="1">
        <v>30723</v>
      </c>
      <c r="M176">
        <v>728</v>
      </c>
      <c r="N176">
        <v>3</v>
      </c>
      <c r="O176" s="2">
        <f t="shared" ca="1" si="10"/>
        <v>2021</v>
      </c>
      <c r="P176">
        <f t="shared" ca="1" si="11"/>
        <v>2</v>
      </c>
      <c r="Q176">
        <f t="shared" ca="1" si="12"/>
        <v>9</v>
      </c>
      <c r="R176" s="2">
        <f t="shared" ca="1" si="13"/>
        <v>44236</v>
      </c>
      <c r="S176" t="str">
        <f t="shared" ca="1" si="14"/>
        <v>Feb-2021</v>
      </c>
    </row>
    <row r="177" spans="1:19" x14ac:dyDescent="0.3">
      <c r="A177">
        <v>1950</v>
      </c>
      <c r="B177">
        <v>39</v>
      </c>
      <c r="C177">
        <v>73</v>
      </c>
      <c r="D177">
        <v>1980</v>
      </c>
      <c r="E177">
        <v>3</v>
      </c>
      <c r="F177" t="s">
        <v>14</v>
      </c>
      <c r="G177" t="s">
        <v>191</v>
      </c>
      <c r="H177">
        <v>36.69</v>
      </c>
      <c r="I177">
        <v>-84.47</v>
      </c>
      <c r="J177" s="1">
        <v>10942</v>
      </c>
      <c r="K177" s="1">
        <v>22312</v>
      </c>
      <c r="L177" s="1">
        <v>39445</v>
      </c>
      <c r="M177">
        <v>720</v>
      </c>
      <c r="N177">
        <v>5</v>
      </c>
      <c r="O177" s="2">
        <f t="shared" ca="1" si="10"/>
        <v>2021</v>
      </c>
      <c r="P177">
        <f t="shared" ca="1" si="11"/>
        <v>1</v>
      </c>
      <c r="Q177">
        <f t="shared" ca="1" si="12"/>
        <v>24</v>
      </c>
      <c r="R177" s="2">
        <f t="shared" ca="1" si="13"/>
        <v>44220</v>
      </c>
      <c r="S177" t="str">
        <f t="shared" ca="1" si="14"/>
        <v>Jan-2021</v>
      </c>
    </row>
    <row r="178" spans="1:19" x14ac:dyDescent="0.3">
      <c r="A178">
        <v>1397</v>
      </c>
      <c r="B178">
        <v>32</v>
      </c>
      <c r="C178">
        <v>72</v>
      </c>
      <c r="D178">
        <v>1987</v>
      </c>
      <c r="E178">
        <v>4</v>
      </c>
      <c r="F178" t="s">
        <v>19</v>
      </c>
      <c r="G178" t="s">
        <v>192</v>
      </c>
      <c r="H178">
        <v>36.880000000000003</v>
      </c>
      <c r="I178">
        <v>-94.87</v>
      </c>
      <c r="J178" s="1">
        <v>17845</v>
      </c>
      <c r="K178" s="1">
        <v>36388</v>
      </c>
      <c r="L178" s="1">
        <v>92949</v>
      </c>
      <c r="M178">
        <v>710</v>
      </c>
      <c r="N178">
        <v>4</v>
      </c>
      <c r="O178" s="2">
        <f t="shared" ca="1" si="10"/>
        <v>2021</v>
      </c>
      <c r="P178">
        <f t="shared" ca="1" si="11"/>
        <v>7</v>
      </c>
      <c r="Q178">
        <f t="shared" ca="1" si="12"/>
        <v>15</v>
      </c>
      <c r="R178" s="2">
        <f t="shared" ca="1" si="13"/>
        <v>44392</v>
      </c>
      <c r="S178" t="str">
        <f t="shared" ca="1" si="14"/>
        <v>Jul-2021</v>
      </c>
    </row>
    <row r="179" spans="1:19" x14ac:dyDescent="0.3">
      <c r="A179">
        <v>873</v>
      </c>
      <c r="B179">
        <v>52</v>
      </c>
      <c r="C179">
        <v>68</v>
      </c>
      <c r="D179">
        <v>1967</v>
      </c>
      <c r="E179">
        <v>8</v>
      </c>
      <c r="F179" t="s">
        <v>14</v>
      </c>
      <c r="G179" t="s">
        <v>193</v>
      </c>
      <c r="H179">
        <v>28.24</v>
      </c>
      <c r="I179">
        <v>-81.28</v>
      </c>
      <c r="J179" s="1">
        <v>22086</v>
      </c>
      <c r="K179" s="1">
        <v>45037</v>
      </c>
      <c r="L179" s="1">
        <v>31792</v>
      </c>
      <c r="M179">
        <v>710</v>
      </c>
      <c r="N179">
        <v>3</v>
      </c>
      <c r="O179" s="2">
        <f t="shared" ca="1" si="10"/>
        <v>2021</v>
      </c>
      <c r="P179">
        <f t="shared" ca="1" si="11"/>
        <v>7</v>
      </c>
      <c r="Q179">
        <f t="shared" ca="1" si="12"/>
        <v>11</v>
      </c>
      <c r="R179" s="2">
        <f t="shared" ca="1" si="13"/>
        <v>44388</v>
      </c>
      <c r="S179" t="str">
        <f t="shared" ca="1" si="14"/>
        <v>Jul-2021</v>
      </c>
    </row>
    <row r="180" spans="1:19" x14ac:dyDescent="0.3">
      <c r="A180">
        <v>1728</v>
      </c>
      <c r="B180">
        <v>47</v>
      </c>
      <c r="C180">
        <v>63</v>
      </c>
      <c r="D180">
        <v>1972</v>
      </c>
      <c r="E180">
        <v>10</v>
      </c>
      <c r="F180" t="s">
        <v>14</v>
      </c>
      <c r="G180" t="s">
        <v>194</v>
      </c>
      <c r="H180">
        <v>44.35</v>
      </c>
      <c r="I180">
        <v>-89.07</v>
      </c>
      <c r="J180" s="1">
        <v>18937</v>
      </c>
      <c r="K180" s="1">
        <v>38615</v>
      </c>
      <c r="L180" s="1">
        <v>74337</v>
      </c>
      <c r="M180">
        <v>601</v>
      </c>
      <c r="N180">
        <v>4</v>
      </c>
      <c r="O180" s="2">
        <f t="shared" ca="1" si="10"/>
        <v>2021</v>
      </c>
      <c r="P180">
        <f t="shared" ca="1" si="11"/>
        <v>6</v>
      </c>
      <c r="Q180">
        <f t="shared" ca="1" si="12"/>
        <v>4</v>
      </c>
      <c r="R180" s="2">
        <f t="shared" ca="1" si="13"/>
        <v>44351</v>
      </c>
      <c r="S180" t="str">
        <f t="shared" ca="1" si="14"/>
        <v>Jun-2021</v>
      </c>
    </row>
    <row r="181" spans="1:19" x14ac:dyDescent="0.3">
      <c r="A181">
        <v>299</v>
      </c>
      <c r="B181">
        <v>40</v>
      </c>
      <c r="C181">
        <v>61</v>
      </c>
      <c r="D181">
        <v>1979</v>
      </c>
      <c r="E181">
        <v>7</v>
      </c>
      <c r="F181" t="s">
        <v>19</v>
      </c>
      <c r="G181" t="s">
        <v>195</v>
      </c>
      <c r="H181">
        <v>40.840000000000003</v>
      </c>
      <c r="I181">
        <v>-73.87</v>
      </c>
      <c r="J181" s="1">
        <v>13845</v>
      </c>
      <c r="K181" s="1">
        <v>28229</v>
      </c>
      <c r="L181" s="1">
        <v>55675</v>
      </c>
      <c r="M181">
        <v>622</v>
      </c>
      <c r="N181">
        <v>5</v>
      </c>
      <c r="O181" s="2">
        <f t="shared" ca="1" si="10"/>
        <v>2023</v>
      </c>
      <c r="P181">
        <f t="shared" ca="1" si="11"/>
        <v>4</v>
      </c>
      <c r="Q181">
        <f t="shared" ca="1" si="12"/>
        <v>24</v>
      </c>
      <c r="R181" s="2">
        <f t="shared" ca="1" si="13"/>
        <v>45040</v>
      </c>
      <c r="S181" t="str">
        <f t="shared" ca="1" si="14"/>
        <v>Apr-2023</v>
      </c>
    </row>
    <row r="182" spans="1:19" x14ac:dyDescent="0.3">
      <c r="A182">
        <v>1742</v>
      </c>
      <c r="B182">
        <v>58</v>
      </c>
      <c r="C182">
        <v>67</v>
      </c>
      <c r="D182">
        <v>1961</v>
      </c>
      <c r="E182">
        <v>11</v>
      </c>
      <c r="F182" t="s">
        <v>14</v>
      </c>
      <c r="G182" t="s">
        <v>196</v>
      </c>
      <c r="H182">
        <v>40.049999999999997</v>
      </c>
      <c r="I182">
        <v>-86.03</v>
      </c>
      <c r="J182" s="1">
        <v>24638</v>
      </c>
      <c r="K182" s="1">
        <v>50232</v>
      </c>
      <c r="L182" s="1">
        <v>1218</v>
      </c>
      <c r="M182">
        <v>751</v>
      </c>
      <c r="N182">
        <v>4</v>
      </c>
      <c r="O182" s="2">
        <f t="shared" ca="1" si="10"/>
        <v>2021</v>
      </c>
      <c r="P182">
        <f t="shared" ca="1" si="11"/>
        <v>11</v>
      </c>
      <c r="Q182">
        <f t="shared" ca="1" si="12"/>
        <v>24</v>
      </c>
      <c r="R182" s="2">
        <f t="shared" ca="1" si="13"/>
        <v>44524</v>
      </c>
      <c r="S182" t="str">
        <f t="shared" ca="1" si="14"/>
        <v>Nov-2021</v>
      </c>
    </row>
    <row r="183" spans="1:19" x14ac:dyDescent="0.3">
      <c r="A183">
        <v>1004</v>
      </c>
      <c r="B183">
        <v>59</v>
      </c>
      <c r="C183">
        <v>66</v>
      </c>
      <c r="D183">
        <v>1960</v>
      </c>
      <c r="E183">
        <v>5</v>
      </c>
      <c r="F183" t="s">
        <v>19</v>
      </c>
      <c r="G183" t="s">
        <v>197</v>
      </c>
      <c r="H183">
        <v>37.200000000000003</v>
      </c>
      <c r="I183">
        <v>-87.17</v>
      </c>
      <c r="J183" s="1">
        <v>16847</v>
      </c>
      <c r="K183" s="1">
        <v>34350</v>
      </c>
      <c r="L183" s="1">
        <v>61639</v>
      </c>
      <c r="M183">
        <v>705</v>
      </c>
      <c r="N183">
        <v>3</v>
      </c>
      <c r="O183" s="2">
        <f t="shared" ca="1" si="10"/>
        <v>2021</v>
      </c>
      <c r="P183">
        <f t="shared" ca="1" si="11"/>
        <v>8</v>
      </c>
      <c r="Q183">
        <f t="shared" ca="1" si="12"/>
        <v>10</v>
      </c>
      <c r="R183" s="2">
        <f t="shared" ca="1" si="13"/>
        <v>44418</v>
      </c>
      <c r="S183" t="str">
        <f t="shared" ca="1" si="14"/>
        <v>Aug-2021</v>
      </c>
    </row>
    <row r="184" spans="1:19" x14ac:dyDescent="0.3">
      <c r="A184">
        <v>301</v>
      </c>
      <c r="B184">
        <v>47</v>
      </c>
      <c r="C184">
        <v>69</v>
      </c>
      <c r="D184">
        <v>1972</v>
      </c>
      <c r="E184">
        <v>11</v>
      </c>
      <c r="F184" t="s">
        <v>19</v>
      </c>
      <c r="G184" t="s">
        <v>198</v>
      </c>
      <c r="H184">
        <v>34.24</v>
      </c>
      <c r="I184">
        <v>-84.49</v>
      </c>
      <c r="J184" s="1">
        <v>25654</v>
      </c>
      <c r="K184" s="1">
        <v>52308</v>
      </c>
      <c r="L184" s="1">
        <v>135319</v>
      </c>
      <c r="M184">
        <v>679</v>
      </c>
      <c r="N184">
        <v>1</v>
      </c>
      <c r="O184" s="2">
        <f t="shared" ca="1" si="10"/>
        <v>2022</v>
      </c>
      <c r="P184">
        <f t="shared" ca="1" si="11"/>
        <v>4</v>
      </c>
      <c r="Q184">
        <f t="shared" ca="1" si="12"/>
        <v>7</v>
      </c>
      <c r="R184" s="2">
        <f t="shared" ca="1" si="13"/>
        <v>44658</v>
      </c>
      <c r="S184" t="str">
        <f t="shared" ca="1" si="14"/>
        <v>Apr-2022</v>
      </c>
    </row>
    <row r="185" spans="1:19" x14ac:dyDescent="0.3">
      <c r="A185">
        <v>1011</v>
      </c>
      <c r="B185">
        <v>27</v>
      </c>
      <c r="C185">
        <v>66</v>
      </c>
      <c r="D185">
        <v>1992</v>
      </c>
      <c r="E185">
        <v>8</v>
      </c>
      <c r="F185" t="s">
        <v>14</v>
      </c>
      <c r="G185" t="s">
        <v>199</v>
      </c>
      <c r="H185">
        <v>27.75</v>
      </c>
      <c r="I185">
        <v>-82.64</v>
      </c>
      <c r="J185" s="1">
        <v>15724</v>
      </c>
      <c r="K185" s="1">
        <v>32061</v>
      </c>
      <c r="L185" s="1">
        <v>58904</v>
      </c>
      <c r="M185">
        <v>676</v>
      </c>
      <c r="N185">
        <v>1</v>
      </c>
      <c r="O185" s="2">
        <f t="shared" ca="1" si="10"/>
        <v>2023</v>
      </c>
      <c r="P185">
        <f t="shared" ca="1" si="11"/>
        <v>1</v>
      </c>
      <c r="Q185">
        <f t="shared" ca="1" si="12"/>
        <v>9</v>
      </c>
      <c r="R185" s="2">
        <f t="shared" ca="1" si="13"/>
        <v>44935</v>
      </c>
      <c r="S185" t="str">
        <f t="shared" ca="1" si="14"/>
        <v>Jan-2023</v>
      </c>
    </row>
    <row r="186" spans="1:19" x14ac:dyDescent="0.3">
      <c r="A186">
        <v>906</v>
      </c>
      <c r="B186">
        <v>75</v>
      </c>
      <c r="C186">
        <v>69</v>
      </c>
      <c r="D186">
        <v>1945</v>
      </c>
      <c r="E186">
        <v>2</v>
      </c>
      <c r="F186" t="s">
        <v>19</v>
      </c>
      <c r="G186" t="s">
        <v>200</v>
      </c>
      <c r="H186">
        <v>40.57</v>
      </c>
      <c r="I186">
        <v>-112.33</v>
      </c>
      <c r="J186" s="1">
        <v>21749</v>
      </c>
      <c r="K186" s="1">
        <v>21154</v>
      </c>
      <c r="L186" s="1">
        <v>5764</v>
      </c>
      <c r="M186">
        <v>705</v>
      </c>
      <c r="N186">
        <v>6</v>
      </c>
      <c r="O186" s="2">
        <f t="shared" ca="1" si="10"/>
        <v>2021</v>
      </c>
      <c r="P186">
        <f t="shared" ca="1" si="11"/>
        <v>2</v>
      </c>
      <c r="Q186">
        <f t="shared" ca="1" si="12"/>
        <v>12</v>
      </c>
      <c r="R186" s="2">
        <f t="shared" ca="1" si="13"/>
        <v>44239</v>
      </c>
      <c r="S186" t="str">
        <f t="shared" ca="1" si="14"/>
        <v>Feb-2021</v>
      </c>
    </row>
    <row r="187" spans="1:19" x14ac:dyDescent="0.3">
      <c r="A187">
        <v>110</v>
      </c>
      <c r="B187">
        <v>52</v>
      </c>
      <c r="C187">
        <v>72</v>
      </c>
      <c r="D187">
        <v>1967</v>
      </c>
      <c r="E187">
        <v>10</v>
      </c>
      <c r="F187" t="s">
        <v>14</v>
      </c>
      <c r="G187" t="s">
        <v>201</v>
      </c>
      <c r="H187">
        <v>30.26</v>
      </c>
      <c r="I187">
        <v>-97.74</v>
      </c>
      <c r="J187" s="1">
        <v>25594</v>
      </c>
      <c r="K187" s="1">
        <v>52186</v>
      </c>
      <c r="L187" s="1">
        <v>42852</v>
      </c>
      <c r="M187">
        <v>737</v>
      </c>
      <c r="N187">
        <v>4</v>
      </c>
      <c r="O187" s="2">
        <f t="shared" ca="1" si="10"/>
        <v>2023</v>
      </c>
      <c r="P187">
        <f t="shared" ca="1" si="11"/>
        <v>5</v>
      </c>
      <c r="Q187">
        <f t="shared" ca="1" si="12"/>
        <v>6</v>
      </c>
      <c r="R187" s="2">
        <f t="shared" ca="1" si="13"/>
        <v>45052</v>
      </c>
      <c r="S187" t="str">
        <f t="shared" ca="1" si="14"/>
        <v>May-2023</v>
      </c>
    </row>
    <row r="188" spans="1:19" x14ac:dyDescent="0.3">
      <c r="A188">
        <v>1073</v>
      </c>
      <c r="B188">
        <v>43</v>
      </c>
      <c r="C188">
        <v>70</v>
      </c>
      <c r="D188">
        <v>1976</v>
      </c>
      <c r="E188">
        <v>5</v>
      </c>
      <c r="F188" t="s">
        <v>14</v>
      </c>
      <c r="G188" t="s">
        <v>202</v>
      </c>
      <c r="H188">
        <v>41.19</v>
      </c>
      <c r="I188">
        <v>-85.7</v>
      </c>
      <c r="J188" s="1">
        <v>17294</v>
      </c>
      <c r="K188" s="1">
        <v>35264</v>
      </c>
      <c r="L188" s="1">
        <v>70328</v>
      </c>
      <c r="M188">
        <v>770</v>
      </c>
      <c r="N188">
        <v>2</v>
      </c>
      <c r="O188" s="2">
        <f t="shared" ca="1" si="10"/>
        <v>2023</v>
      </c>
      <c r="P188">
        <f t="shared" ca="1" si="11"/>
        <v>7</v>
      </c>
      <c r="Q188">
        <f t="shared" ca="1" si="12"/>
        <v>13</v>
      </c>
      <c r="R188" s="2">
        <f t="shared" ca="1" si="13"/>
        <v>45120</v>
      </c>
      <c r="S188" t="str">
        <f t="shared" ca="1" si="14"/>
        <v>Jul-2023</v>
      </c>
    </row>
    <row r="189" spans="1:19" x14ac:dyDescent="0.3">
      <c r="A189">
        <v>705</v>
      </c>
      <c r="B189">
        <v>84</v>
      </c>
      <c r="C189">
        <v>71</v>
      </c>
      <c r="D189">
        <v>1935</v>
      </c>
      <c r="E189">
        <v>9</v>
      </c>
      <c r="F189" t="s">
        <v>14</v>
      </c>
      <c r="G189" t="s">
        <v>203</v>
      </c>
      <c r="H189">
        <v>37.909999999999997</v>
      </c>
      <c r="I189">
        <v>-122.01</v>
      </c>
      <c r="J189" s="1">
        <v>42234</v>
      </c>
      <c r="K189" s="1">
        <v>79870</v>
      </c>
      <c r="L189" s="1">
        <v>4031</v>
      </c>
      <c r="M189">
        <v>609</v>
      </c>
      <c r="N189">
        <v>2</v>
      </c>
      <c r="O189" s="2">
        <f t="shared" ca="1" si="10"/>
        <v>2022</v>
      </c>
      <c r="P189">
        <f t="shared" ca="1" si="11"/>
        <v>10</v>
      </c>
      <c r="Q189">
        <f t="shared" ca="1" si="12"/>
        <v>4</v>
      </c>
      <c r="R189" s="2">
        <f t="shared" ca="1" si="13"/>
        <v>44838</v>
      </c>
      <c r="S189" t="str">
        <f t="shared" ca="1" si="14"/>
        <v>Oct-2022</v>
      </c>
    </row>
    <row r="190" spans="1:19" x14ac:dyDescent="0.3">
      <c r="A190">
        <v>820</v>
      </c>
      <c r="B190">
        <v>70</v>
      </c>
      <c r="C190">
        <v>59</v>
      </c>
      <c r="D190">
        <v>1949</v>
      </c>
      <c r="E190">
        <v>12</v>
      </c>
      <c r="F190" t="s">
        <v>14</v>
      </c>
      <c r="G190" t="s">
        <v>204</v>
      </c>
      <c r="H190">
        <v>41.7</v>
      </c>
      <c r="I190">
        <v>-70.3</v>
      </c>
      <c r="J190" s="1">
        <v>26762</v>
      </c>
      <c r="K190" s="1">
        <v>41902</v>
      </c>
      <c r="L190" s="1">
        <v>29713</v>
      </c>
      <c r="M190">
        <v>633</v>
      </c>
      <c r="N190">
        <v>5</v>
      </c>
      <c r="O190" s="2">
        <f t="shared" ca="1" si="10"/>
        <v>2022</v>
      </c>
      <c r="P190">
        <f t="shared" ca="1" si="11"/>
        <v>8</v>
      </c>
      <c r="Q190">
        <f t="shared" ca="1" si="12"/>
        <v>14</v>
      </c>
      <c r="R190" s="2">
        <f t="shared" ca="1" si="13"/>
        <v>44787</v>
      </c>
      <c r="S190" t="str">
        <f t="shared" ca="1" si="14"/>
        <v>Aug-2022</v>
      </c>
    </row>
    <row r="191" spans="1:19" x14ac:dyDescent="0.3">
      <c r="A191">
        <v>1188</v>
      </c>
      <c r="B191">
        <v>24</v>
      </c>
      <c r="C191">
        <v>61</v>
      </c>
      <c r="D191">
        <v>1995</v>
      </c>
      <c r="E191">
        <v>8</v>
      </c>
      <c r="F191" t="s">
        <v>14</v>
      </c>
      <c r="G191" t="s">
        <v>205</v>
      </c>
      <c r="H191">
        <v>36.299999999999997</v>
      </c>
      <c r="I191">
        <v>-115.24</v>
      </c>
      <c r="J191" s="1">
        <v>31374</v>
      </c>
      <c r="K191" s="1">
        <v>63969</v>
      </c>
      <c r="L191" s="1">
        <v>128412</v>
      </c>
      <c r="M191">
        <v>626</v>
      </c>
      <c r="N191">
        <v>1</v>
      </c>
      <c r="O191" s="2">
        <f t="shared" ca="1" si="10"/>
        <v>2023</v>
      </c>
      <c r="P191">
        <f t="shared" ca="1" si="11"/>
        <v>10</v>
      </c>
      <c r="Q191">
        <f t="shared" ca="1" si="12"/>
        <v>12</v>
      </c>
      <c r="R191" s="2">
        <f t="shared" ca="1" si="13"/>
        <v>45211</v>
      </c>
      <c r="S191" t="str">
        <f t="shared" ca="1" si="14"/>
        <v>Oct-2023</v>
      </c>
    </row>
    <row r="192" spans="1:19" x14ac:dyDescent="0.3">
      <c r="A192">
        <v>1128</v>
      </c>
      <c r="B192">
        <v>47</v>
      </c>
      <c r="C192">
        <v>68</v>
      </c>
      <c r="D192">
        <v>1972</v>
      </c>
      <c r="E192">
        <v>7</v>
      </c>
      <c r="F192" t="s">
        <v>19</v>
      </c>
      <c r="G192" t="s">
        <v>206</v>
      </c>
      <c r="H192">
        <v>44.53</v>
      </c>
      <c r="I192">
        <v>-72</v>
      </c>
      <c r="J192" s="1">
        <v>16976</v>
      </c>
      <c r="K192" s="1">
        <v>34606</v>
      </c>
      <c r="L192" s="1">
        <v>23909</v>
      </c>
      <c r="M192">
        <v>680</v>
      </c>
      <c r="N192">
        <v>5</v>
      </c>
      <c r="O192" s="2">
        <f t="shared" ca="1" si="10"/>
        <v>2023</v>
      </c>
      <c r="P192">
        <f t="shared" ca="1" si="11"/>
        <v>12</v>
      </c>
      <c r="Q192">
        <f t="shared" ca="1" si="12"/>
        <v>11</v>
      </c>
      <c r="R192" s="2">
        <f t="shared" ca="1" si="13"/>
        <v>45271</v>
      </c>
      <c r="S192" t="str">
        <f t="shared" ca="1" si="14"/>
        <v>Dec-2023</v>
      </c>
    </row>
    <row r="193" spans="1:19" x14ac:dyDescent="0.3">
      <c r="A193">
        <v>1479</v>
      </c>
      <c r="B193">
        <v>32</v>
      </c>
      <c r="C193">
        <v>60</v>
      </c>
      <c r="D193">
        <v>1987</v>
      </c>
      <c r="E193">
        <v>11</v>
      </c>
      <c r="F193" t="s">
        <v>19</v>
      </c>
      <c r="G193" t="s">
        <v>207</v>
      </c>
      <c r="H193">
        <v>33.72</v>
      </c>
      <c r="I193">
        <v>-84.42</v>
      </c>
      <c r="J193" s="1">
        <v>13059</v>
      </c>
      <c r="K193" s="1">
        <v>26631</v>
      </c>
      <c r="L193" s="1">
        <v>33950</v>
      </c>
      <c r="M193">
        <v>805</v>
      </c>
      <c r="N193">
        <v>1</v>
      </c>
      <c r="O193" s="2">
        <f t="shared" ca="1" si="10"/>
        <v>2022</v>
      </c>
      <c r="P193">
        <f t="shared" ca="1" si="11"/>
        <v>3</v>
      </c>
      <c r="Q193">
        <f t="shared" ca="1" si="12"/>
        <v>26</v>
      </c>
      <c r="R193" s="2">
        <f t="shared" ca="1" si="13"/>
        <v>44646</v>
      </c>
      <c r="S193" t="str">
        <f t="shared" ca="1" si="14"/>
        <v>Mar-2022</v>
      </c>
    </row>
    <row r="194" spans="1:19" x14ac:dyDescent="0.3">
      <c r="A194">
        <v>1594</v>
      </c>
      <c r="B194">
        <v>39</v>
      </c>
      <c r="C194">
        <v>64</v>
      </c>
      <c r="D194">
        <v>1980</v>
      </c>
      <c r="E194">
        <v>11</v>
      </c>
      <c r="F194" t="s">
        <v>19</v>
      </c>
      <c r="G194" t="s">
        <v>208</v>
      </c>
      <c r="H194">
        <v>27.98</v>
      </c>
      <c r="I194">
        <v>-80.66</v>
      </c>
      <c r="J194" s="1">
        <v>17645</v>
      </c>
      <c r="K194" s="1">
        <v>35978</v>
      </c>
      <c r="L194" s="1">
        <v>49366</v>
      </c>
      <c r="M194">
        <v>643</v>
      </c>
      <c r="N194">
        <v>3</v>
      </c>
      <c r="O194" s="2">
        <f t="shared" ca="1" si="10"/>
        <v>2022</v>
      </c>
      <c r="P194">
        <f t="shared" ca="1" si="11"/>
        <v>4</v>
      </c>
      <c r="Q194">
        <f t="shared" ca="1" si="12"/>
        <v>13</v>
      </c>
      <c r="R194" s="2">
        <f t="shared" ca="1" si="13"/>
        <v>44664</v>
      </c>
      <c r="S194" t="str">
        <f t="shared" ca="1" si="14"/>
        <v>Apr-2022</v>
      </c>
    </row>
    <row r="195" spans="1:19" x14ac:dyDescent="0.3">
      <c r="A195">
        <v>1485</v>
      </c>
      <c r="B195">
        <v>64</v>
      </c>
      <c r="C195">
        <v>69</v>
      </c>
      <c r="D195">
        <v>1955</v>
      </c>
      <c r="E195">
        <v>10</v>
      </c>
      <c r="F195" t="s">
        <v>19</v>
      </c>
      <c r="G195" t="s">
        <v>209</v>
      </c>
      <c r="H195">
        <v>33.409999999999997</v>
      </c>
      <c r="I195">
        <v>-96.57</v>
      </c>
      <c r="J195" s="1">
        <v>24402</v>
      </c>
      <c r="K195" s="1">
        <v>49756</v>
      </c>
      <c r="L195" s="1">
        <v>89743</v>
      </c>
      <c r="M195">
        <v>618</v>
      </c>
      <c r="N195">
        <v>4</v>
      </c>
      <c r="O195" s="2">
        <f t="shared" ref="O195:O258" ca="1" si="15">2021+RANDBETWEEN(0,2)</f>
        <v>2023</v>
      </c>
      <c r="P195">
        <f t="shared" ref="P195:P258" ca="1" si="16">RANDBETWEEN(1,12)</f>
        <v>3</v>
      </c>
      <c r="Q195">
        <f t="shared" ref="Q195:Q258" ca="1" si="17">RANDBETWEEN(1,28)</f>
        <v>3</v>
      </c>
      <c r="R195" s="2">
        <f t="shared" ref="R195:R258" ca="1" si="18">DATE(O195,P195,Q195)</f>
        <v>44988</v>
      </c>
      <c r="S195" t="str">
        <f t="shared" ref="S195:S258" ca="1" si="19">TEXT(R195, "mmm-yyy")</f>
        <v>Mar-2023</v>
      </c>
    </row>
    <row r="196" spans="1:19" x14ac:dyDescent="0.3">
      <c r="A196">
        <v>1390</v>
      </c>
      <c r="B196">
        <v>37</v>
      </c>
      <c r="C196">
        <v>71</v>
      </c>
      <c r="D196">
        <v>1982</v>
      </c>
      <c r="E196">
        <v>6</v>
      </c>
      <c r="F196" t="s">
        <v>19</v>
      </c>
      <c r="G196" t="s">
        <v>210</v>
      </c>
      <c r="H196">
        <v>36.17</v>
      </c>
      <c r="I196">
        <v>-86.78</v>
      </c>
      <c r="J196" s="1">
        <v>29868</v>
      </c>
      <c r="K196" s="1">
        <v>60897</v>
      </c>
      <c r="L196" s="1">
        <v>85771</v>
      </c>
      <c r="M196">
        <v>850</v>
      </c>
      <c r="N196">
        <v>3</v>
      </c>
      <c r="O196" s="2">
        <f t="shared" ca="1" si="15"/>
        <v>2022</v>
      </c>
      <c r="P196">
        <f t="shared" ca="1" si="16"/>
        <v>8</v>
      </c>
      <c r="Q196">
        <f t="shared" ca="1" si="17"/>
        <v>14</v>
      </c>
      <c r="R196" s="2">
        <f t="shared" ca="1" si="18"/>
        <v>44787</v>
      </c>
      <c r="S196" t="str">
        <f t="shared" ca="1" si="19"/>
        <v>Aug-2022</v>
      </c>
    </row>
    <row r="197" spans="1:19" x14ac:dyDescent="0.3">
      <c r="A197">
        <v>644</v>
      </c>
      <c r="B197">
        <v>58</v>
      </c>
      <c r="C197">
        <v>65</v>
      </c>
      <c r="D197">
        <v>1961</v>
      </c>
      <c r="E197">
        <v>3</v>
      </c>
      <c r="F197" t="s">
        <v>14</v>
      </c>
      <c r="G197" t="s">
        <v>211</v>
      </c>
      <c r="H197">
        <v>34.42</v>
      </c>
      <c r="I197">
        <v>-84.11</v>
      </c>
      <c r="J197" s="1">
        <v>20581</v>
      </c>
      <c r="K197" s="1">
        <v>41963</v>
      </c>
      <c r="L197" s="1">
        <v>53857</v>
      </c>
      <c r="M197">
        <v>741</v>
      </c>
      <c r="N197">
        <v>1</v>
      </c>
      <c r="O197" s="2">
        <f t="shared" ca="1" si="15"/>
        <v>2022</v>
      </c>
      <c r="P197">
        <f t="shared" ca="1" si="16"/>
        <v>11</v>
      </c>
      <c r="Q197">
        <f t="shared" ca="1" si="17"/>
        <v>21</v>
      </c>
      <c r="R197" s="2">
        <f t="shared" ca="1" si="18"/>
        <v>44886</v>
      </c>
      <c r="S197" t="str">
        <f t="shared" ca="1" si="19"/>
        <v>Nov-2022</v>
      </c>
    </row>
    <row r="198" spans="1:19" x14ac:dyDescent="0.3">
      <c r="A198">
        <v>1912</v>
      </c>
      <c r="B198">
        <v>37</v>
      </c>
      <c r="C198">
        <v>60</v>
      </c>
      <c r="D198">
        <v>1982</v>
      </c>
      <c r="E198">
        <v>7</v>
      </c>
      <c r="F198" t="s">
        <v>14</v>
      </c>
      <c r="G198" t="s">
        <v>212</v>
      </c>
      <c r="H198">
        <v>44.96</v>
      </c>
      <c r="I198">
        <v>-93.26</v>
      </c>
      <c r="J198" s="1">
        <v>22059</v>
      </c>
      <c r="K198" s="1">
        <v>44976</v>
      </c>
      <c r="L198" s="1">
        <v>134335</v>
      </c>
      <c r="M198">
        <v>684</v>
      </c>
      <c r="N198">
        <v>1</v>
      </c>
      <c r="O198" s="2">
        <f t="shared" ca="1" si="15"/>
        <v>2021</v>
      </c>
      <c r="P198">
        <f t="shared" ca="1" si="16"/>
        <v>11</v>
      </c>
      <c r="Q198">
        <f t="shared" ca="1" si="17"/>
        <v>5</v>
      </c>
      <c r="R198" s="2">
        <f t="shared" ca="1" si="18"/>
        <v>44505</v>
      </c>
      <c r="S198" t="str">
        <f t="shared" ca="1" si="19"/>
        <v>Nov-2021</v>
      </c>
    </row>
    <row r="199" spans="1:19" x14ac:dyDescent="0.3">
      <c r="A199">
        <v>1584</v>
      </c>
      <c r="B199">
        <v>27</v>
      </c>
      <c r="C199">
        <v>69</v>
      </c>
      <c r="D199">
        <v>1992</v>
      </c>
      <c r="E199">
        <v>9</v>
      </c>
      <c r="F199" t="s">
        <v>19</v>
      </c>
      <c r="G199" t="s">
        <v>213</v>
      </c>
      <c r="H199">
        <v>32.69</v>
      </c>
      <c r="I199">
        <v>-97.01</v>
      </c>
      <c r="J199" s="1">
        <v>22922</v>
      </c>
      <c r="K199" s="1">
        <v>46733</v>
      </c>
      <c r="L199" s="1">
        <v>34333</v>
      </c>
      <c r="M199">
        <v>692</v>
      </c>
      <c r="N199">
        <v>2</v>
      </c>
      <c r="O199" s="2">
        <f t="shared" ca="1" si="15"/>
        <v>2022</v>
      </c>
      <c r="P199">
        <f t="shared" ca="1" si="16"/>
        <v>1</v>
      </c>
      <c r="Q199">
        <f t="shared" ca="1" si="17"/>
        <v>7</v>
      </c>
      <c r="R199" s="2">
        <f t="shared" ca="1" si="18"/>
        <v>44568</v>
      </c>
      <c r="S199" t="str">
        <f t="shared" ca="1" si="19"/>
        <v>Jan-2022</v>
      </c>
    </row>
    <row r="200" spans="1:19" x14ac:dyDescent="0.3">
      <c r="A200">
        <v>1803</v>
      </c>
      <c r="B200">
        <v>26</v>
      </c>
      <c r="C200">
        <v>60</v>
      </c>
      <c r="D200">
        <v>1993</v>
      </c>
      <c r="E200">
        <v>4</v>
      </c>
      <c r="F200" t="s">
        <v>14</v>
      </c>
      <c r="G200" t="s">
        <v>214</v>
      </c>
      <c r="H200">
        <v>41.66</v>
      </c>
      <c r="I200">
        <v>-70.34</v>
      </c>
      <c r="J200" s="1">
        <v>23129</v>
      </c>
      <c r="K200" s="1">
        <v>47160</v>
      </c>
      <c r="L200" s="1">
        <v>64193</v>
      </c>
      <c r="M200">
        <v>578</v>
      </c>
      <c r="N200">
        <v>1</v>
      </c>
      <c r="O200" s="2">
        <f t="shared" ca="1" si="15"/>
        <v>2022</v>
      </c>
      <c r="P200">
        <f t="shared" ca="1" si="16"/>
        <v>5</v>
      </c>
      <c r="Q200">
        <f t="shared" ca="1" si="17"/>
        <v>16</v>
      </c>
      <c r="R200" s="2">
        <f t="shared" ca="1" si="18"/>
        <v>44697</v>
      </c>
      <c r="S200" t="str">
        <f t="shared" ca="1" si="19"/>
        <v>May-2022</v>
      </c>
    </row>
    <row r="201" spans="1:19" x14ac:dyDescent="0.3">
      <c r="A201">
        <v>1824</v>
      </c>
      <c r="B201">
        <v>23</v>
      </c>
      <c r="C201">
        <v>65</v>
      </c>
      <c r="D201">
        <v>1996</v>
      </c>
      <c r="E201">
        <v>7</v>
      </c>
      <c r="F201" t="s">
        <v>19</v>
      </c>
      <c r="G201" t="s">
        <v>215</v>
      </c>
      <c r="H201">
        <v>40.44</v>
      </c>
      <c r="I201">
        <v>-86.91</v>
      </c>
      <c r="J201" s="1">
        <v>24737</v>
      </c>
      <c r="K201" s="1">
        <v>50433</v>
      </c>
      <c r="L201" s="1">
        <v>97029</v>
      </c>
      <c r="M201">
        <v>838</v>
      </c>
      <c r="N201">
        <v>3</v>
      </c>
      <c r="O201" s="2">
        <f t="shared" ca="1" si="15"/>
        <v>2021</v>
      </c>
      <c r="P201">
        <f t="shared" ca="1" si="16"/>
        <v>7</v>
      </c>
      <c r="Q201">
        <f t="shared" ca="1" si="17"/>
        <v>16</v>
      </c>
      <c r="R201" s="2">
        <f t="shared" ca="1" si="18"/>
        <v>44393</v>
      </c>
      <c r="S201" t="str">
        <f t="shared" ca="1" si="19"/>
        <v>Jul-2021</v>
      </c>
    </row>
    <row r="202" spans="1:19" x14ac:dyDescent="0.3">
      <c r="A202">
        <v>340</v>
      </c>
      <c r="B202">
        <v>20</v>
      </c>
      <c r="C202">
        <v>63</v>
      </c>
      <c r="D202">
        <v>1999</v>
      </c>
      <c r="E202">
        <v>8</v>
      </c>
      <c r="F202" t="s">
        <v>19</v>
      </c>
      <c r="G202" t="s">
        <v>216</v>
      </c>
      <c r="H202">
        <v>47.3</v>
      </c>
      <c r="I202">
        <v>-122.37</v>
      </c>
      <c r="J202" s="1">
        <v>25363</v>
      </c>
      <c r="K202" s="1">
        <v>51713</v>
      </c>
      <c r="L202" s="1">
        <v>86165</v>
      </c>
      <c r="M202">
        <v>809</v>
      </c>
      <c r="N202">
        <v>1</v>
      </c>
      <c r="O202" s="2">
        <f t="shared" ca="1" si="15"/>
        <v>2022</v>
      </c>
      <c r="P202">
        <f t="shared" ca="1" si="16"/>
        <v>5</v>
      </c>
      <c r="Q202">
        <f t="shared" ca="1" si="17"/>
        <v>14</v>
      </c>
      <c r="R202" s="2">
        <f t="shared" ca="1" si="18"/>
        <v>44695</v>
      </c>
      <c r="S202" t="str">
        <f t="shared" ca="1" si="19"/>
        <v>May-2022</v>
      </c>
    </row>
    <row r="203" spans="1:19" x14ac:dyDescent="0.3">
      <c r="A203">
        <v>650</v>
      </c>
      <c r="B203">
        <v>45</v>
      </c>
      <c r="C203">
        <v>65</v>
      </c>
      <c r="D203">
        <v>1974</v>
      </c>
      <c r="E203">
        <v>8</v>
      </c>
      <c r="F203" t="s">
        <v>19</v>
      </c>
      <c r="G203" t="s">
        <v>217</v>
      </c>
      <c r="H203">
        <v>32.75</v>
      </c>
      <c r="I203">
        <v>-97.33</v>
      </c>
      <c r="J203" s="1">
        <v>11876</v>
      </c>
      <c r="K203" s="1">
        <v>24215</v>
      </c>
      <c r="L203" s="1">
        <v>28552</v>
      </c>
      <c r="M203">
        <v>707</v>
      </c>
      <c r="N203">
        <v>6</v>
      </c>
      <c r="O203" s="2">
        <f t="shared" ca="1" si="15"/>
        <v>2021</v>
      </c>
      <c r="P203">
        <f t="shared" ca="1" si="16"/>
        <v>2</v>
      </c>
      <c r="Q203">
        <f t="shared" ca="1" si="17"/>
        <v>12</v>
      </c>
      <c r="R203" s="2">
        <f t="shared" ca="1" si="18"/>
        <v>44239</v>
      </c>
      <c r="S203" t="str">
        <f t="shared" ca="1" si="19"/>
        <v>Feb-2021</v>
      </c>
    </row>
    <row r="204" spans="1:19" x14ac:dyDescent="0.3">
      <c r="A204">
        <v>762</v>
      </c>
      <c r="B204">
        <v>49</v>
      </c>
      <c r="C204">
        <v>59</v>
      </c>
      <c r="D204">
        <v>1970</v>
      </c>
      <c r="E204">
        <v>9</v>
      </c>
      <c r="F204" t="s">
        <v>19</v>
      </c>
      <c r="G204" t="s">
        <v>218</v>
      </c>
      <c r="H204">
        <v>40.630000000000003</v>
      </c>
      <c r="I204">
        <v>-82.96</v>
      </c>
      <c r="J204" s="1">
        <v>18293</v>
      </c>
      <c r="K204" s="1">
        <v>37298</v>
      </c>
      <c r="L204" s="1">
        <v>52134</v>
      </c>
      <c r="M204">
        <v>683</v>
      </c>
      <c r="N204">
        <v>1</v>
      </c>
      <c r="O204" s="2">
        <f t="shared" ca="1" si="15"/>
        <v>2022</v>
      </c>
      <c r="P204">
        <f t="shared" ca="1" si="16"/>
        <v>2</v>
      </c>
      <c r="Q204">
        <f t="shared" ca="1" si="17"/>
        <v>9</v>
      </c>
      <c r="R204" s="2">
        <f t="shared" ca="1" si="18"/>
        <v>44601</v>
      </c>
      <c r="S204" t="str">
        <f t="shared" ca="1" si="19"/>
        <v>Feb-2022</v>
      </c>
    </row>
    <row r="205" spans="1:19" x14ac:dyDescent="0.3">
      <c r="A205">
        <v>1061</v>
      </c>
      <c r="B205">
        <v>25</v>
      </c>
      <c r="C205">
        <v>67</v>
      </c>
      <c r="D205">
        <v>1994</v>
      </c>
      <c r="E205">
        <v>12</v>
      </c>
      <c r="F205" t="s">
        <v>19</v>
      </c>
      <c r="G205" t="s">
        <v>219</v>
      </c>
      <c r="H205">
        <v>33.44</v>
      </c>
      <c r="I205">
        <v>-111.8</v>
      </c>
      <c r="J205" s="1">
        <v>19844</v>
      </c>
      <c r="K205" s="1">
        <v>40457</v>
      </c>
      <c r="L205" s="1">
        <v>68826</v>
      </c>
      <c r="M205">
        <v>739</v>
      </c>
      <c r="N205">
        <v>1</v>
      </c>
      <c r="O205" s="2">
        <f t="shared" ca="1" si="15"/>
        <v>2022</v>
      </c>
      <c r="P205">
        <f t="shared" ca="1" si="16"/>
        <v>7</v>
      </c>
      <c r="Q205">
        <f t="shared" ca="1" si="17"/>
        <v>23</v>
      </c>
      <c r="R205" s="2">
        <f t="shared" ca="1" si="18"/>
        <v>44765</v>
      </c>
      <c r="S205" t="str">
        <f t="shared" ca="1" si="19"/>
        <v>Jul-2022</v>
      </c>
    </row>
    <row r="206" spans="1:19" x14ac:dyDescent="0.3">
      <c r="A206">
        <v>1931</v>
      </c>
      <c r="B206">
        <v>58</v>
      </c>
      <c r="C206">
        <v>72</v>
      </c>
      <c r="D206">
        <v>1961</v>
      </c>
      <c r="E206">
        <v>6</v>
      </c>
      <c r="F206" t="s">
        <v>19</v>
      </c>
      <c r="G206" t="s">
        <v>220</v>
      </c>
      <c r="H206">
        <v>42.41</v>
      </c>
      <c r="I206">
        <v>-71.16</v>
      </c>
      <c r="J206" s="1">
        <v>40694</v>
      </c>
      <c r="K206" s="1">
        <v>82974</v>
      </c>
      <c r="L206" s="1">
        <v>181429</v>
      </c>
      <c r="M206">
        <v>503</v>
      </c>
      <c r="N206">
        <v>2</v>
      </c>
      <c r="O206" s="2">
        <f t="shared" ca="1" si="15"/>
        <v>2023</v>
      </c>
      <c r="P206">
        <f t="shared" ca="1" si="16"/>
        <v>3</v>
      </c>
      <c r="Q206">
        <f t="shared" ca="1" si="17"/>
        <v>1</v>
      </c>
      <c r="R206" s="2">
        <f t="shared" ca="1" si="18"/>
        <v>44986</v>
      </c>
      <c r="S206" t="str">
        <f t="shared" ca="1" si="19"/>
        <v>Mar-2023</v>
      </c>
    </row>
    <row r="207" spans="1:19" x14ac:dyDescent="0.3">
      <c r="A207">
        <v>702</v>
      </c>
      <c r="B207">
        <v>46</v>
      </c>
      <c r="C207">
        <v>68</v>
      </c>
      <c r="D207">
        <v>1973</v>
      </c>
      <c r="E207">
        <v>7</v>
      </c>
      <c r="F207" t="s">
        <v>14</v>
      </c>
      <c r="G207" t="s">
        <v>221</v>
      </c>
      <c r="H207">
        <v>40.840000000000003</v>
      </c>
      <c r="I207">
        <v>-73.400000000000006</v>
      </c>
      <c r="J207" s="1">
        <v>34873</v>
      </c>
      <c r="K207" s="1">
        <v>71103</v>
      </c>
      <c r="L207" s="1">
        <v>136853</v>
      </c>
      <c r="M207">
        <v>721</v>
      </c>
      <c r="N207">
        <v>4</v>
      </c>
      <c r="O207" s="2">
        <f t="shared" ca="1" si="15"/>
        <v>2022</v>
      </c>
      <c r="P207">
        <f t="shared" ca="1" si="16"/>
        <v>9</v>
      </c>
      <c r="Q207">
        <f t="shared" ca="1" si="17"/>
        <v>3</v>
      </c>
      <c r="R207" s="2">
        <f t="shared" ca="1" si="18"/>
        <v>44807</v>
      </c>
      <c r="S207" t="str">
        <f t="shared" ca="1" si="19"/>
        <v>Sep-2022</v>
      </c>
    </row>
    <row r="208" spans="1:19" x14ac:dyDescent="0.3">
      <c r="A208">
        <v>918</v>
      </c>
      <c r="B208">
        <v>43</v>
      </c>
      <c r="C208">
        <v>75</v>
      </c>
      <c r="D208">
        <v>1976</v>
      </c>
      <c r="E208">
        <v>5</v>
      </c>
      <c r="F208" t="s">
        <v>14</v>
      </c>
      <c r="G208" t="s">
        <v>222</v>
      </c>
      <c r="H208">
        <v>40.32</v>
      </c>
      <c r="I208">
        <v>-80.209999999999994</v>
      </c>
      <c r="J208" s="1">
        <v>14320</v>
      </c>
      <c r="K208" s="1">
        <v>29194</v>
      </c>
      <c r="L208" s="1">
        <v>10895</v>
      </c>
      <c r="M208">
        <v>703</v>
      </c>
      <c r="N208">
        <v>2</v>
      </c>
      <c r="O208" s="2">
        <f t="shared" ca="1" si="15"/>
        <v>2023</v>
      </c>
      <c r="P208">
        <f t="shared" ca="1" si="16"/>
        <v>9</v>
      </c>
      <c r="Q208">
        <f t="shared" ca="1" si="17"/>
        <v>15</v>
      </c>
      <c r="R208" s="2">
        <f t="shared" ca="1" si="18"/>
        <v>45184</v>
      </c>
      <c r="S208" t="str">
        <f t="shared" ca="1" si="19"/>
        <v>Sep-2023</v>
      </c>
    </row>
    <row r="209" spans="1:19" x14ac:dyDescent="0.3">
      <c r="A209">
        <v>1137</v>
      </c>
      <c r="B209">
        <v>52</v>
      </c>
      <c r="C209">
        <v>67</v>
      </c>
      <c r="D209">
        <v>1967</v>
      </c>
      <c r="E209">
        <v>10</v>
      </c>
      <c r="F209" t="s">
        <v>19</v>
      </c>
      <c r="G209" t="s">
        <v>223</v>
      </c>
      <c r="H209">
        <v>35.32</v>
      </c>
      <c r="I209">
        <v>-82.46</v>
      </c>
      <c r="J209" s="1">
        <v>16410</v>
      </c>
      <c r="K209" s="1">
        <v>33465</v>
      </c>
      <c r="L209" s="1">
        <v>98713</v>
      </c>
      <c r="M209">
        <v>669</v>
      </c>
      <c r="N209">
        <v>3</v>
      </c>
      <c r="O209" s="2">
        <f t="shared" ca="1" si="15"/>
        <v>2023</v>
      </c>
      <c r="P209">
        <f t="shared" ca="1" si="16"/>
        <v>10</v>
      </c>
      <c r="Q209">
        <f t="shared" ca="1" si="17"/>
        <v>18</v>
      </c>
      <c r="R209" s="2">
        <f t="shared" ca="1" si="18"/>
        <v>45217</v>
      </c>
      <c r="S209" t="str">
        <f t="shared" ca="1" si="19"/>
        <v>Oct-2023</v>
      </c>
    </row>
    <row r="210" spans="1:19" x14ac:dyDescent="0.3">
      <c r="A210">
        <v>66</v>
      </c>
      <c r="B210">
        <v>20</v>
      </c>
      <c r="C210">
        <v>71</v>
      </c>
      <c r="D210">
        <v>1999</v>
      </c>
      <c r="E210">
        <v>6</v>
      </c>
      <c r="F210" t="s">
        <v>14</v>
      </c>
      <c r="G210" t="s">
        <v>224</v>
      </c>
      <c r="H210">
        <v>41.23</v>
      </c>
      <c r="I210">
        <v>-80.81</v>
      </c>
      <c r="J210" s="1">
        <v>15361</v>
      </c>
      <c r="K210" s="1">
        <v>31314</v>
      </c>
      <c r="L210" s="1">
        <v>40331</v>
      </c>
      <c r="M210">
        <v>721</v>
      </c>
      <c r="N210">
        <v>4</v>
      </c>
      <c r="O210" s="2">
        <f t="shared" ca="1" si="15"/>
        <v>2022</v>
      </c>
      <c r="P210">
        <f t="shared" ca="1" si="16"/>
        <v>8</v>
      </c>
      <c r="Q210">
        <f t="shared" ca="1" si="17"/>
        <v>14</v>
      </c>
      <c r="R210" s="2">
        <f t="shared" ca="1" si="18"/>
        <v>44787</v>
      </c>
      <c r="S210" t="str">
        <f t="shared" ca="1" si="19"/>
        <v>Aug-2022</v>
      </c>
    </row>
    <row r="211" spans="1:19" x14ac:dyDescent="0.3">
      <c r="A211">
        <v>1406</v>
      </c>
      <c r="B211">
        <v>36</v>
      </c>
      <c r="C211">
        <v>68</v>
      </c>
      <c r="D211">
        <v>1983</v>
      </c>
      <c r="E211">
        <v>7</v>
      </c>
      <c r="F211" t="s">
        <v>19</v>
      </c>
      <c r="G211" t="s">
        <v>225</v>
      </c>
      <c r="H211">
        <v>36.119999999999997</v>
      </c>
      <c r="I211">
        <v>-95.91</v>
      </c>
      <c r="J211" s="1">
        <v>11633</v>
      </c>
      <c r="K211" s="1">
        <v>23718</v>
      </c>
      <c r="L211" s="1">
        <v>1386</v>
      </c>
      <c r="M211">
        <v>712</v>
      </c>
      <c r="N211">
        <v>2</v>
      </c>
      <c r="O211" s="2">
        <f t="shared" ca="1" si="15"/>
        <v>2021</v>
      </c>
      <c r="P211">
        <f t="shared" ca="1" si="16"/>
        <v>11</v>
      </c>
      <c r="Q211">
        <f t="shared" ca="1" si="17"/>
        <v>20</v>
      </c>
      <c r="R211" s="2">
        <f t="shared" ca="1" si="18"/>
        <v>44520</v>
      </c>
      <c r="S211" t="str">
        <f t="shared" ca="1" si="19"/>
        <v>Nov-2021</v>
      </c>
    </row>
    <row r="212" spans="1:19" x14ac:dyDescent="0.3">
      <c r="A212">
        <v>437</v>
      </c>
      <c r="B212">
        <v>46</v>
      </c>
      <c r="C212">
        <v>66</v>
      </c>
      <c r="D212">
        <v>1973</v>
      </c>
      <c r="E212">
        <v>6</v>
      </c>
      <c r="F212" t="s">
        <v>14</v>
      </c>
      <c r="G212" t="s">
        <v>226</v>
      </c>
      <c r="H212">
        <v>39.04</v>
      </c>
      <c r="I212">
        <v>-76.489999999999995</v>
      </c>
      <c r="J212" s="1">
        <v>35645</v>
      </c>
      <c r="K212" s="1">
        <v>72670</v>
      </c>
      <c r="L212" s="1">
        <v>28915</v>
      </c>
      <c r="M212">
        <v>718</v>
      </c>
      <c r="N212">
        <v>3</v>
      </c>
      <c r="O212" s="2">
        <f t="shared" ca="1" si="15"/>
        <v>2021</v>
      </c>
      <c r="P212">
        <f t="shared" ca="1" si="16"/>
        <v>1</v>
      </c>
      <c r="Q212">
        <f t="shared" ca="1" si="17"/>
        <v>2</v>
      </c>
      <c r="R212" s="2">
        <f t="shared" ca="1" si="18"/>
        <v>44198</v>
      </c>
      <c r="S212" t="str">
        <f t="shared" ca="1" si="19"/>
        <v>Jan-2021</v>
      </c>
    </row>
    <row r="213" spans="1:19" x14ac:dyDescent="0.3">
      <c r="A213">
        <v>806</v>
      </c>
      <c r="B213">
        <v>24</v>
      </c>
      <c r="C213">
        <v>67</v>
      </c>
      <c r="D213">
        <v>1995</v>
      </c>
      <c r="E213">
        <v>4</v>
      </c>
      <c r="F213" t="s">
        <v>14</v>
      </c>
      <c r="G213" t="s">
        <v>227</v>
      </c>
      <c r="H213">
        <v>40.11</v>
      </c>
      <c r="I213">
        <v>-83.13</v>
      </c>
      <c r="J213" s="1">
        <v>38243</v>
      </c>
      <c r="K213" s="1">
        <v>77972</v>
      </c>
      <c r="L213" s="1">
        <v>6128</v>
      </c>
      <c r="M213">
        <v>686</v>
      </c>
      <c r="N213">
        <v>3</v>
      </c>
      <c r="O213" s="2">
        <f t="shared" ca="1" si="15"/>
        <v>2021</v>
      </c>
      <c r="P213">
        <f t="shared" ca="1" si="16"/>
        <v>8</v>
      </c>
      <c r="Q213">
        <f t="shared" ca="1" si="17"/>
        <v>9</v>
      </c>
      <c r="R213" s="2">
        <f t="shared" ca="1" si="18"/>
        <v>44417</v>
      </c>
      <c r="S213" t="str">
        <f t="shared" ca="1" si="19"/>
        <v>Aug-2021</v>
      </c>
    </row>
    <row r="214" spans="1:19" x14ac:dyDescent="0.3">
      <c r="A214">
        <v>891</v>
      </c>
      <c r="B214">
        <v>38</v>
      </c>
      <c r="C214">
        <v>66</v>
      </c>
      <c r="D214">
        <v>1981</v>
      </c>
      <c r="E214">
        <v>10</v>
      </c>
      <c r="F214" t="s">
        <v>14</v>
      </c>
      <c r="G214" t="s">
        <v>228</v>
      </c>
      <c r="H214">
        <v>35.44</v>
      </c>
      <c r="I214">
        <v>-94.35</v>
      </c>
      <c r="J214" s="1">
        <v>17093</v>
      </c>
      <c r="K214" s="1">
        <v>34854</v>
      </c>
      <c r="L214" s="1">
        <v>40722</v>
      </c>
      <c r="M214">
        <v>746</v>
      </c>
      <c r="N214">
        <v>5</v>
      </c>
      <c r="O214" s="2">
        <f t="shared" ca="1" si="15"/>
        <v>2023</v>
      </c>
      <c r="P214">
        <f t="shared" ca="1" si="16"/>
        <v>1</v>
      </c>
      <c r="Q214">
        <f t="shared" ca="1" si="17"/>
        <v>3</v>
      </c>
      <c r="R214" s="2">
        <f t="shared" ca="1" si="18"/>
        <v>44929</v>
      </c>
      <c r="S214" t="str">
        <f t="shared" ca="1" si="19"/>
        <v>Jan-2023</v>
      </c>
    </row>
    <row r="215" spans="1:19" x14ac:dyDescent="0.3">
      <c r="A215">
        <v>1191</v>
      </c>
      <c r="B215">
        <v>25</v>
      </c>
      <c r="C215">
        <v>69</v>
      </c>
      <c r="D215">
        <v>1994</v>
      </c>
      <c r="E215">
        <v>12</v>
      </c>
      <c r="F215" t="s">
        <v>14</v>
      </c>
      <c r="G215" t="s">
        <v>229</v>
      </c>
      <c r="H215">
        <v>45.19</v>
      </c>
      <c r="I215">
        <v>-123.24</v>
      </c>
      <c r="J215" s="1">
        <v>18098</v>
      </c>
      <c r="K215" s="1">
        <v>36902</v>
      </c>
      <c r="L215" s="1">
        <v>60538</v>
      </c>
      <c r="M215">
        <v>711</v>
      </c>
      <c r="N215">
        <v>1</v>
      </c>
      <c r="O215" s="2">
        <f t="shared" ca="1" si="15"/>
        <v>2022</v>
      </c>
      <c r="P215">
        <f t="shared" ca="1" si="16"/>
        <v>2</v>
      </c>
      <c r="Q215">
        <f t="shared" ca="1" si="17"/>
        <v>24</v>
      </c>
      <c r="R215" s="2">
        <f t="shared" ca="1" si="18"/>
        <v>44616</v>
      </c>
      <c r="S215" t="str">
        <f t="shared" ca="1" si="19"/>
        <v>Feb-2022</v>
      </c>
    </row>
    <row r="216" spans="1:19" x14ac:dyDescent="0.3">
      <c r="A216">
        <v>701</v>
      </c>
      <c r="B216">
        <v>28</v>
      </c>
      <c r="C216">
        <v>59</v>
      </c>
      <c r="D216">
        <v>1991</v>
      </c>
      <c r="E216">
        <v>12</v>
      </c>
      <c r="F216" t="s">
        <v>14</v>
      </c>
      <c r="G216" t="s">
        <v>230</v>
      </c>
      <c r="H216">
        <v>27.75</v>
      </c>
      <c r="I216">
        <v>-82.64</v>
      </c>
      <c r="J216" s="1">
        <v>26476</v>
      </c>
      <c r="K216" s="1">
        <v>53984</v>
      </c>
      <c r="L216" s="1">
        <v>76118</v>
      </c>
      <c r="M216">
        <v>701</v>
      </c>
      <c r="N216">
        <v>1</v>
      </c>
      <c r="O216" s="2">
        <f t="shared" ca="1" si="15"/>
        <v>2021</v>
      </c>
      <c r="P216">
        <f t="shared" ca="1" si="16"/>
        <v>5</v>
      </c>
      <c r="Q216">
        <f t="shared" ca="1" si="17"/>
        <v>24</v>
      </c>
      <c r="R216" s="2">
        <f t="shared" ca="1" si="18"/>
        <v>44340</v>
      </c>
      <c r="S216" t="str">
        <f t="shared" ca="1" si="19"/>
        <v>May-2021</v>
      </c>
    </row>
    <row r="217" spans="1:19" x14ac:dyDescent="0.3">
      <c r="A217">
        <v>1147</v>
      </c>
      <c r="B217">
        <v>80</v>
      </c>
      <c r="C217">
        <v>69</v>
      </c>
      <c r="D217">
        <v>1939</v>
      </c>
      <c r="E217">
        <v>3</v>
      </c>
      <c r="F217" t="s">
        <v>19</v>
      </c>
      <c r="G217" t="s">
        <v>231</v>
      </c>
      <c r="H217">
        <v>40.6</v>
      </c>
      <c r="I217">
        <v>-74.760000000000005</v>
      </c>
      <c r="J217" s="1">
        <v>46827</v>
      </c>
      <c r="K217" s="1">
        <v>104692</v>
      </c>
      <c r="L217" s="1">
        <v>6955</v>
      </c>
      <c r="M217">
        <v>704</v>
      </c>
      <c r="N217">
        <v>2</v>
      </c>
      <c r="O217" s="2">
        <f t="shared" ca="1" si="15"/>
        <v>2021</v>
      </c>
      <c r="P217">
        <f t="shared" ca="1" si="16"/>
        <v>12</v>
      </c>
      <c r="Q217">
        <f t="shared" ca="1" si="17"/>
        <v>10</v>
      </c>
      <c r="R217" s="2">
        <f t="shared" ca="1" si="18"/>
        <v>44540</v>
      </c>
      <c r="S217" t="str">
        <f t="shared" ca="1" si="19"/>
        <v>Dec-2021</v>
      </c>
    </row>
    <row r="218" spans="1:19" x14ac:dyDescent="0.3">
      <c r="A218">
        <v>1625</v>
      </c>
      <c r="B218">
        <v>24</v>
      </c>
      <c r="C218">
        <v>66</v>
      </c>
      <c r="D218">
        <v>1995</v>
      </c>
      <c r="E218">
        <v>5</v>
      </c>
      <c r="F218" t="s">
        <v>14</v>
      </c>
      <c r="G218" t="s">
        <v>232</v>
      </c>
      <c r="H218">
        <v>47.67</v>
      </c>
      <c r="I218">
        <v>-122.18</v>
      </c>
      <c r="J218" s="1">
        <v>49629</v>
      </c>
      <c r="K218" s="1">
        <v>101191</v>
      </c>
      <c r="L218" s="1">
        <v>290730</v>
      </c>
      <c r="M218">
        <v>659</v>
      </c>
      <c r="N218">
        <v>1</v>
      </c>
      <c r="O218" s="2">
        <f t="shared" ca="1" si="15"/>
        <v>2023</v>
      </c>
      <c r="P218">
        <f t="shared" ca="1" si="16"/>
        <v>1</v>
      </c>
      <c r="Q218">
        <f t="shared" ca="1" si="17"/>
        <v>21</v>
      </c>
      <c r="R218" s="2">
        <f t="shared" ca="1" si="18"/>
        <v>44947</v>
      </c>
      <c r="S218" t="str">
        <f t="shared" ca="1" si="19"/>
        <v>Jan-2023</v>
      </c>
    </row>
    <row r="219" spans="1:19" x14ac:dyDescent="0.3">
      <c r="A219">
        <v>1664</v>
      </c>
      <c r="B219">
        <v>38</v>
      </c>
      <c r="C219">
        <v>66</v>
      </c>
      <c r="D219">
        <v>1981</v>
      </c>
      <c r="E219">
        <v>10</v>
      </c>
      <c r="F219" t="s">
        <v>19</v>
      </c>
      <c r="G219" t="s">
        <v>233</v>
      </c>
      <c r="H219">
        <v>42.27</v>
      </c>
      <c r="I219">
        <v>-83.73</v>
      </c>
      <c r="J219" s="1">
        <v>34119</v>
      </c>
      <c r="K219" s="1">
        <v>69566</v>
      </c>
      <c r="L219" s="1">
        <v>50003</v>
      </c>
      <c r="M219">
        <v>791</v>
      </c>
      <c r="N219">
        <v>4</v>
      </c>
      <c r="O219" s="2">
        <f t="shared" ca="1" si="15"/>
        <v>2023</v>
      </c>
      <c r="P219">
        <f t="shared" ca="1" si="16"/>
        <v>1</v>
      </c>
      <c r="Q219">
        <f t="shared" ca="1" si="17"/>
        <v>18</v>
      </c>
      <c r="R219" s="2">
        <f t="shared" ca="1" si="18"/>
        <v>44944</v>
      </c>
      <c r="S219" t="str">
        <f t="shared" ca="1" si="19"/>
        <v>Jan-2023</v>
      </c>
    </row>
    <row r="220" spans="1:19" x14ac:dyDescent="0.3">
      <c r="A220">
        <v>1273</v>
      </c>
      <c r="B220">
        <v>21</v>
      </c>
      <c r="C220">
        <v>71</v>
      </c>
      <c r="D220">
        <v>1998</v>
      </c>
      <c r="E220">
        <v>4</v>
      </c>
      <c r="F220" t="s">
        <v>19</v>
      </c>
      <c r="G220" t="s">
        <v>234</v>
      </c>
      <c r="H220">
        <v>41.88</v>
      </c>
      <c r="I220">
        <v>-87.97</v>
      </c>
      <c r="J220" s="1">
        <v>24223</v>
      </c>
      <c r="K220" s="1">
        <v>49382</v>
      </c>
      <c r="L220" s="1">
        <v>43126</v>
      </c>
      <c r="M220">
        <v>762</v>
      </c>
      <c r="N220">
        <v>1</v>
      </c>
      <c r="O220" s="2">
        <f t="shared" ca="1" si="15"/>
        <v>2022</v>
      </c>
      <c r="P220">
        <f t="shared" ca="1" si="16"/>
        <v>2</v>
      </c>
      <c r="Q220">
        <f t="shared" ca="1" si="17"/>
        <v>14</v>
      </c>
      <c r="R220" s="2">
        <f t="shared" ca="1" si="18"/>
        <v>44606</v>
      </c>
      <c r="S220" t="str">
        <f t="shared" ca="1" si="19"/>
        <v>Feb-2022</v>
      </c>
    </row>
    <row r="221" spans="1:19" x14ac:dyDescent="0.3">
      <c r="A221">
        <v>1009</v>
      </c>
      <c r="B221">
        <v>41</v>
      </c>
      <c r="C221">
        <v>65</v>
      </c>
      <c r="D221">
        <v>1979</v>
      </c>
      <c r="E221">
        <v>1</v>
      </c>
      <c r="F221" t="s">
        <v>14</v>
      </c>
      <c r="G221" t="s">
        <v>235</v>
      </c>
      <c r="H221">
        <v>36.01</v>
      </c>
      <c r="I221">
        <v>-82.15</v>
      </c>
      <c r="J221" s="1">
        <v>14093</v>
      </c>
      <c r="K221" s="1">
        <v>28733</v>
      </c>
      <c r="L221" s="1">
        <v>0</v>
      </c>
      <c r="M221">
        <v>702</v>
      </c>
      <c r="N221">
        <v>3</v>
      </c>
      <c r="O221" s="2">
        <f t="shared" ca="1" si="15"/>
        <v>2021</v>
      </c>
      <c r="P221">
        <f t="shared" ca="1" si="16"/>
        <v>2</v>
      </c>
      <c r="Q221">
        <f t="shared" ca="1" si="17"/>
        <v>17</v>
      </c>
      <c r="R221" s="2">
        <f t="shared" ca="1" si="18"/>
        <v>44244</v>
      </c>
      <c r="S221" t="str">
        <f t="shared" ca="1" si="19"/>
        <v>Feb-2021</v>
      </c>
    </row>
    <row r="222" spans="1:19" x14ac:dyDescent="0.3">
      <c r="A222">
        <v>1341</v>
      </c>
      <c r="B222">
        <v>87</v>
      </c>
      <c r="C222">
        <v>72</v>
      </c>
      <c r="D222">
        <v>1932</v>
      </c>
      <c r="E222">
        <v>8</v>
      </c>
      <c r="F222" t="s">
        <v>19</v>
      </c>
      <c r="G222" t="s">
        <v>236</v>
      </c>
      <c r="H222">
        <v>41.15</v>
      </c>
      <c r="I222">
        <v>-85.48</v>
      </c>
      <c r="J222" s="1">
        <v>19914</v>
      </c>
      <c r="K222" s="1">
        <v>30349</v>
      </c>
      <c r="L222" s="1">
        <v>2985</v>
      </c>
      <c r="M222">
        <v>686</v>
      </c>
      <c r="N222">
        <v>4</v>
      </c>
      <c r="O222" s="2">
        <f t="shared" ca="1" si="15"/>
        <v>2023</v>
      </c>
      <c r="P222">
        <f t="shared" ca="1" si="16"/>
        <v>10</v>
      </c>
      <c r="Q222">
        <f t="shared" ca="1" si="17"/>
        <v>14</v>
      </c>
      <c r="R222" s="2">
        <f t="shared" ca="1" si="18"/>
        <v>45213</v>
      </c>
      <c r="S222" t="str">
        <f t="shared" ca="1" si="19"/>
        <v>Oct-2023</v>
      </c>
    </row>
    <row r="223" spans="1:19" x14ac:dyDescent="0.3">
      <c r="A223">
        <v>925</v>
      </c>
      <c r="B223">
        <v>31</v>
      </c>
      <c r="C223">
        <v>68</v>
      </c>
      <c r="D223">
        <v>1988</v>
      </c>
      <c r="E223">
        <v>3</v>
      </c>
      <c r="F223" t="s">
        <v>19</v>
      </c>
      <c r="G223" t="s">
        <v>237</v>
      </c>
      <c r="H223">
        <v>38.76</v>
      </c>
      <c r="I223">
        <v>-89.97</v>
      </c>
      <c r="J223" s="1">
        <v>28710</v>
      </c>
      <c r="K223" s="1">
        <v>58538</v>
      </c>
      <c r="L223" s="1">
        <v>93153</v>
      </c>
      <c r="M223">
        <v>610</v>
      </c>
      <c r="N223">
        <v>1</v>
      </c>
      <c r="O223" s="2">
        <f t="shared" ca="1" si="15"/>
        <v>2021</v>
      </c>
      <c r="P223">
        <f t="shared" ca="1" si="16"/>
        <v>1</v>
      </c>
      <c r="Q223">
        <f t="shared" ca="1" si="17"/>
        <v>1</v>
      </c>
      <c r="R223" s="2">
        <f t="shared" ca="1" si="18"/>
        <v>44197</v>
      </c>
      <c r="S223" t="str">
        <f t="shared" ca="1" si="19"/>
        <v>Jan-2021</v>
      </c>
    </row>
    <row r="224" spans="1:19" x14ac:dyDescent="0.3">
      <c r="A224">
        <v>824</v>
      </c>
      <c r="B224">
        <v>32</v>
      </c>
      <c r="C224">
        <v>66</v>
      </c>
      <c r="D224">
        <v>1987</v>
      </c>
      <c r="E224">
        <v>8</v>
      </c>
      <c r="F224" t="s">
        <v>14</v>
      </c>
      <c r="G224" t="s">
        <v>238</v>
      </c>
      <c r="H224">
        <v>27.75</v>
      </c>
      <c r="I224">
        <v>-82.64</v>
      </c>
      <c r="J224" s="1">
        <v>18100</v>
      </c>
      <c r="K224" s="1">
        <v>36901</v>
      </c>
      <c r="L224" s="1">
        <v>23293</v>
      </c>
      <c r="M224">
        <v>695</v>
      </c>
      <c r="N224">
        <v>4</v>
      </c>
      <c r="O224" s="2">
        <f t="shared" ca="1" si="15"/>
        <v>2023</v>
      </c>
      <c r="P224">
        <f t="shared" ca="1" si="16"/>
        <v>11</v>
      </c>
      <c r="Q224">
        <f t="shared" ca="1" si="17"/>
        <v>8</v>
      </c>
      <c r="R224" s="2">
        <f t="shared" ca="1" si="18"/>
        <v>45238</v>
      </c>
      <c r="S224" t="str">
        <f t="shared" ca="1" si="19"/>
        <v>Nov-2023</v>
      </c>
    </row>
    <row r="225" spans="1:19" x14ac:dyDescent="0.3">
      <c r="A225">
        <v>563</v>
      </c>
      <c r="B225">
        <v>70</v>
      </c>
      <c r="C225">
        <v>65</v>
      </c>
      <c r="D225">
        <v>1950</v>
      </c>
      <c r="E225">
        <v>1</v>
      </c>
      <c r="F225" t="s">
        <v>19</v>
      </c>
      <c r="G225" t="s">
        <v>239</v>
      </c>
      <c r="H225">
        <v>39.869999999999997</v>
      </c>
      <c r="I225">
        <v>-75.92</v>
      </c>
      <c r="J225" s="1">
        <v>24725</v>
      </c>
      <c r="K225" s="1">
        <v>49531</v>
      </c>
      <c r="L225" s="1">
        <v>6707</v>
      </c>
      <c r="M225">
        <v>737</v>
      </c>
      <c r="N225">
        <v>6</v>
      </c>
      <c r="O225" s="2">
        <f t="shared" ca="1" si="15"/>
        <v>2022</v>
      </c>
      <c r="P225">
        <f t="shared" ca="1" si="16"/>
        <v>7</v>
      </c>
      <c r="Q225">
        <f t="shared" ca="1" si="17"/>
        <v>7</v>
      </c>
      <c r="R225" s="2">
        <f t="shared" ca="1" si="18"/>
        <v>44749</v>
      </c>
      <c r="S225" t="str">
        <f t="shared" ca="1" si="19"/>
        <v>Jul-2022</v>
      </c>
    </row>
    <row r="226" spans="1:19" x14ac:dyDescent="0.3">
      <c r="A226">
        <v>1612</v>
      </c>
      <c r="B226">
        <v>68</v>
      </c>
      <c r="C226">
        <v>66</v>
      </c>
      <c r="D226">
        <v>1951</v>
      </c>
      <c r="E226">
        <v>8</v>
      </c>
      <c r="F226" t="s">
        <v>19</v>
      </c>
      <c r="G226" t="s">
        <v>240</v>
      </c>
      <c r="H226">
        <v>41.83</v>
      </c>
      <c r="I226">
        <v>-87.68</v>
      </c>
      <c r="J226" s="1">
        <v>20649</v>
      </c>
      <c r="K226" s="1">
        <v>35370</v>
      </c>
      <c r="L226" s="1">
        <v>14777</v>
      </c>
      <c r="M226">
        <v>562</v>
      </c>
      <c r="N226">
        <v>1</v>
      </c>
      <c r="O226" s="2">
        <f t="shared" ca="1" si="15"/>
        <v>2022</v>
      </c>
      <c r="P226">
        <f t="shared" ca="1" si="16"/>
        <v>11</v>
      </c>
      <c r="Q226">
        <f t="shared" ca="1" si="17"/>
        <v>11</v>
      </c>
      <c r="R226" s="2">
        <f t="shared" ca="1" si="18"/>
        <v>44876</v>
      </c>
      <c r="S226" t="str">
        <f t="shared" ca="1" si="19"/>
        <v>Nov-2022</v>
      </c>
    </row>
    <row r="227" spans="1:19" x14ac:dyDescent="0.3">
      <c r="A227">
        <v>1700</v>
      </c>
      <c r="B227">
        <v>45</v>
      </c>
      <c r="C227">
        <v>62</v>
      </c>
      <c r="D227">
        <v>1975</v>
      </c>
      <c r="E227">
        <v>1</v>
      </c>
      <c r="F227" t="s">
        <v>14</v>
      </c>
      <c r="G227" t="s">
        <v>241</v>
      </c>
      <c r="H227">
        <v>40.81</v>
      </c>
      <c r="I227">
        <v>-81.93</v>
      </c>
      <c r="J227" s="1">
        <v>18962</v>
      </c>
      <c r="K227" s="1">
        <v>38666</v>
      </c>
      <c r="L227" s="1">
        <v>116783</v>
      </c>
      <c r="M227">
        <v>822</v>
      </c>
      <c r="N227">
        <v>1</v>
      </c>
      <c r="O227" s="2">
        <f t="shared" ca="1" si="15"/>
        <v>2023</v>
      </c>
      <c r="P227">
        <f t="shared" ca="1" si="16"/>
        <v>12</v>
      </c>
      <c r="Q227">
        <f t="shared" ca="1" si="17"/>
        <v>3</v>
      </c>
      <c r="R227" s="2">
        <f t="shared" ca="1" si="18"/>
        <v>45263</v>
      </c>
      <c r="S227" t="str">
        <f t="shared" ca="1" si="19"/>
        <v>Dec-2023</v>
      </c>
    </row>
    <row r="228" spans="1:19" x14ac:dyDescent="0.3">
      <c r="A228">
        <v>963</v>
      </c>
      <c r="B228">
        <v>24</v>
      </c>
      <c r="C228">
        <v>70</v>
      </c>
      <c r="D228">
        <v>1995</v>
      </c>
      <c r="E228">
        <v>12</v>
      </c>
      <c r="F228" t="s">
        <v>14</v>
      </c>
      <c r="G228" t="s">
        <v>242</v>
      </c>
      <c r="H228">
        <v>42.63</v>
      </c>
      <c r="I228">
        <v>-71.319999999999993</v>
      </c>
      <c r="J228" s="1">
        <v>20458</v>
      </c>
      <c r="K228" s="1">
        <v>41714</v>
      </c>
      <c r="L228" s="1">
        <v>54541</v>
      </c>
      <c r="M228">
        <v>687</v>
      </c>
      <c r="N228">
        <v>3</v>
      </c>
      <c r="O228" s="2">
        <f t="shared" ca="1" si="15"/>
        <v>2022</v>
      </c>
      <c r="P228">
        <f t="shared" ca="1" si="16"/>
        <v>11</v>
      </c>
      <c r="Q228">
        <f t="shared" ca="1" si="17"/>
        <v>5</v>
      </c>
      <c r="R228" s="2">
        <f t="shared" ca="1" si="18"/>
        <v>44870</v>
      </c>
      <c r="S228" t="str">
        <f t="shared" ca="1" si="19"/>
        <v>Nov-2022</v>
      </c>
    </row>
    <row r="229" spans="1:19" x14ac:dyDescent="0.3">
      <c r="A229">
        <v>904</v>
      </c>
      <c r="B229">
        <v>32</v>
      </c>
      <c r="C229">
        <v>66</v>
      </c>
      <c r="D229">
        <v>1987</v>
      </c>
      <c r="E229">
        <v>8</v>
      </c>
      <c r="F229" t="s">
        <v>19</v>
      </c>
      <c r="G229" t="s">
        <v>243</v>
      </c>
      <c r="H229">
        <v>37.96</v>
      </c>
      <c r="I229">
        <v>-76.510000000000005</v>
      </c>
      <c r="J229" s="1">
        <v>12018</v>
      </c>
      <c r="K229" s="1">
        <v>24505</v>
      </c>
      <c r="L229" s="1">
        <v>52405</v>
      </c>
      <c r="M229">
        <v>759</v>
      </c>
      <c r="N229">
        <v>1</v>
      </c>
      <c r="O229" s="2">
        <f t="shared" ca="1" si="15"/>
        <v>2021</v>
      </c>
      <c r="P229">
        <f t="shared" ca="1" si="16"/>
        <v>4</v>
      </c>
      <c r="Q229">
        <f t="shared" ca="1" si="17"/>
        <v>10</v>
      </c>
      <c r="R229" s="2">
        <f t="shared" ca="1" si="18"/>
        <v>44296</v>
      </c>
      <c r="S229" t="str">
        <f t="shared" ca="1" si="19"/>
        <v>Apr-2021</v>
      </c>
    </row>
    <row r="230" spans="1:19" x14ac:dyDescent="0.3">
      <c r="A230">
        <v>1586</v>
      </c>
      <c r="B230">
        <v>43</v>
      </c>
      <c r="C230">
        <v>65</v>
      </c>
      <c r="D230">
        <v>1977</v>
      </c>
      <c r="E230">
        <v>1</v>
      </c>
      <c r="F230" t="s">
        <v>19</v>
      </c>
      <c r="G230" t="s">
        <v>244</v>
      </c>
      <c r="H230">
        <v>40.659999999999997</v>
      </c>
      <c r="I230">
        <v>-73.7</v>
      </c>
      <c r="J230" s="1">
        <v>27778</v>
      </c>
      <c r="K230" s="1">
        <v>56640</v>
      </c>
      <c r="L230" s="1">
        <v>104134</v>
      </c>
      <c r="M230">
        <v>672</v>
      </c>
      <c r="N230">
        <v>4</v>
      </c>
      <c r="O230" s="2">
        <f t="shared" ca="1" si="15"/>
        <v>2023</v>
      </c>
      <c r="P230">
        <f t="shared" ca="1" si="16"/>
        <v>10</v>
      </c>
      <c r="Q230">
        <f t="shared" ca="1" si="17"/>
        <v>16</v>
      </c>
      <c r="R230" s="2">
        <f t="shared" ca="1" si="18"/>
        <v>45215</v>
      </c>
      <c r="S230" t="str">
        <f t="shared" ca="1" si="19"/>
        <v>Oct-2023</v>
      </c>
    </row>
    <row r="231" spans="1:19" x14ac:dyDescent="0.3">
      <c r="A231">
        <v>1286</v>
      </c>
      <c r="B231">
        <v>53</v>
      </c>
      <c r="C231">
        <v>67</v>
      </c>
      <c r="D231">
        <v>1966</v>
      </c>
      <c r="E231">
        <v>10</v>
      </c>
      <c r="F231" t="s">
        <v>14</v>
      </c>
      <c r="G231" t="s">
        <v>245</v>
      </c>
      <c r="H231">
        <v>42.76</v>
      </c>
      <c r="I231">
        <v>-78.739999999999995</v>
      </c>
      <c r="J231" s="1">
        <v>30202</v>
      </c>
      <c r="K231" s="1">
        <v>61578</v>
      </c>
      <c r="L231" s="1">
        <v>85383</v>
      </c>
      <c r="M231">
        <v>602</v>
      </c>
      <c r="N231">
        <v>2</v>
      </c>
      <c r="O231" s="2">
        <f t="shared" ca="1" si="15"/>
        <v>2021</v>
      </c>
      <c r="P231">
        <f t="shared" ca="1" si="16"/>
        <v>6</v>
      </c>
      <c r="Q231">
        <f t="shared" ca="1" si="17"/>
        <v>7</v>
      </c>
      <c r="R231" s="2">
        <f t="shared" ca="1" si="18"/>
        <v>44354</v>
      </c>
      <c r="S231" t="str">
        <f t="shared" ca="1" si="19"/>
        <v>Jun-2021</v>
      </c>
    </row>
    <row r="232" spans="1:19" x14ac:dyDescent="0.3">
      <c r="A232">
        <v>719</v>
      </c>
      <c r="B232">
        <v>53</v>
      </c>
      <c r="C232">
        <v>66</v>
      </c>
      <c r="D232">
        <v>1966</v>
      </c>
      <c r="E232">
        <v>11</v>
      </c>
      <c r="F232" t="s">
        <v>14</v>
      </c>
      <c r="G232" t="s">
        <v>246</v>
      </c>
      <c r="H232">
        <v>42.27</v>
      </c>
      <c r="I232">
        <v>-89.06</v>
      </c>
      <c r="J232" s="1">
        <v>24589</v>
      </c>
      <c r="K232" s="1">
        <v>50139</v>
      </c>
      <c r="L232" s="1">
        <v>109623</v>
      </c>
      <c r="M232">
        <v>767</v>
      </c>
      <c r="N232">
        <v>3</v>
      </c>
      <c r="O232" s="2">
        <f t="shared" ca="1" si="15"/>
        <v>2021</v>
      </c>
      <c r="P232">
        <f t="shared" ca="1" si="16"/>
        <v>1</v>
      </c>
      <c r="Q232">
        <f t="shared" ca="1" si="17"/>
        <v>19</v>
      </c>
      <c r="R232" s="2">
        <f t="shared" ca="1" si="18"/>
        <v>44215</v>
      </c>
      <c r="S232" t="str">
        <f t="shared" ca="1" si="19"/>
        <v>Jan-2021</v>
      </c>
    </row>
    <row r="233" spans="1:19" x14ac:dyDescent="0.3">
      <c r="A233">
        <v>1469</v>
      </c>
      <c r="B233">
        <v>21</v>
      </c>
      <c r="C233">
        <v>68</v>
      </c>
      <c r="D233">
        <v>1998</v>
      </c>
      <c r="E233">
        <v>12</v>
      </c>
      <c r="F233" t="s">
        <v>19</v>
      </c>
      <c r="G233" t="s">
        <v>247</v>
      </c>
      <c r="H233">
        <v>39.119999999999997</v>
      </c>
      <c r="I233">
        <v>-97.7</v>
      </c>
      <c r="J233" s="1">
        <v>16990</v>
      </c>
      <c r="K233" s="1">
        <v>34646</v>
      </c>
      <c r="L233" s="1">
        <v>54205</v>
      </c>
      <c r="M233">
        <v>759</v>
      </c>
      <c r="N233">
        <v>1</v>
      </c>
      <c r="O233" s="2">
        <f t="shared" ca="1" si="15"/>
        <v>2022</v>
      </c>
      <c r="P233">
        <f t="shared" ca="1" si="16"/>
        <v>1</v>
      </c>
      <c r="Q233">
        <f t="shared" ca="1" si="17"/>
        <v>6</v>
      </c>
      <c r="R233" s="2">
        <f t="shared" ca="1" si="18"/>
        <v>44567</v>
      </c>
      <c r="S233" t="str">
        <f t="shared" ca="1" si="19"/>
        <v>Jan-2022</v>
      </c>
    </row>
    <row r="234" spans="1:19" x14ac:dyDescent="0.3">
      <c r="A234">
        <v>930</v>
      </c>
      <c r="B234">
        <v>22</v>
      </c>
      <c r="C234">
        <v>65</v>
      </c>
      <c r="D234">
        <v>1998</v>
      </c>
      <c r="E234">
        <v>1</v>
      </c>
      <c r="F234" t="s">
        <v>19</v>
      </c>
      <c r="G234" t="s">
        <v>248</v>
      </c>
      <c r="H234">
        <v>32.75</v>
      </c>
      <c r="I234">
        <v>-97.33</v>
      </c>
      <c r="J234" s="1">
        <v>12274</v>
      </c>
      <c r="K234" s="1">
        <v>25024</v>
      </c>
      <c r="L234" s="1">
        <v>29227</v>
      </c>
      <c r="M234">
        <v>691</v>
      </c>
      <c r="N234">
        <v>2</v>
      </c>
      <c r="O234" s="2">
        <f t="shared" ca="1" si="15"/>
        <v>2023</v>
      </c>
      <c r="P234">
        <f t="shared" ca="1" si="16"/>
        <v>12</v>
      </c>
      <c r="Q234">
        <f t="shared" ca="1" si="17"/>
        <v>2</v>
      </c>
      <c r="R234" s="2">
        <f t="shared" ca="1" si="18"/>
        <v>45262</v>
      </c>
      <c r="S234" t="str">
        <f t="shared" ca="1" si="19"/>
        <v>Dec-2023</v>
      </c>
    </row>
    <row r="235" spans="1:19" x14ac:dyDescent="0.3">
      <c r="A235">
        <v>1814</v>
      </c>
      <c r="B235">
        <v>41</v>
      </c>
      <c r="C235">
        <v>68</v>
      </c>
      <c r="D235">
        <v>1979</v>
      </c>
      <c r="E235">
        <v>1</v>
      </c>
      <c r="F235" t="s">
        <v>14</v>
      </c>
      <c r="G235" t="s">
        <v>249</v>
      </c>
      <c r="H235">
        <v>41.83</v>
      </c>
      <c r="I235">
        <v>-87.68</v>
      </c>
      <c r="J235" s="1">
        <v>16114</v>
      </c>
      <c r="K235" s="1">
        <v>32856</v>
      </c>
      <c r="L235" s="1">
        <v>26535</v>
      </c>
      <c r="M235">
        <v>703</v>
      </c>
      <c r="N235">
        <v>3</v>
      </c>
      <c r="O235" s="2">
        <f t="shared" ca="1" si="15"/>
        <v>2021</v>
      </c>
      <c r="P235">
        <f t="shared" ca="1" si="16"/>
        <v>9</v>
      </c>
      <c r="Q235">
        <f t="shared" ca="1" si="17"/>
        <v>13</v>
      </c>
      <c r="R235" s="2">
        <f t="shared" ca="1" si="18"/>
        <v>44452</v>
      </c>
      <c r="S235" t="str">
        <f t="shared" ca="1" si="19"/>
        <v>Sep-2021</v>
      </c>
    </row>
    <row r="236" spans="1:19" x14ac:dyDescent="0.3">
      <c r="A236">
        <v>1723</v>
      </c>
      <c r="B236">
        <v>41</v>
      </c>
      <c r="C236">
        <v>66</v>
      </c>
      <c r="D236">
        <v>1978</v>
      </c>
      <c r="E236">
        <v>10</v>
      </c>
      <c r="F236" t="s">
        <v>14</v>
      </c>
      <c r="G236" t="s">
        <v>250</v>
      </c>
      <c r="H236">
        <v>39.159999999999997</v>
      </c>
      <c r="I236">
        <v>-89.48</v>
      </c>
      <c r="J236" s="1">
        <v>17696</v>
      </c>
      <c r="K236" s="1">
        <v>36080</v>
      </c>
      <c r="L236" s="1">
        <v>80443</v>
      </c>
      <c r="M236">
        <v>839</v>
      </c>
      <c r="N236">
        <v>3</v>
      </c>
      <c r="O236" s="2">
        <f t="shared" ca="1" si="15"/>
        <v>2022</v>
      </c>
      <c r="P236">
        <f t="shared" ca="1" si="16"/>
        <v>1</v>
      </c>
      <c r="Q236">
        <f t="shared" ca="1" si="17"/>
        <v>22</v>
      </c>
      <c r="R236" s="2">
        <f t="shared" ca="1" si="18"/>
        <v>44583</v>
      </c>
      <c r="S236" t="str">
        <f t="shared" ca="1" si="19"/>
        <v>Jan-2022</v>
      </c>
    </row>
    <row r="237" spans="1:19" x14ac:dyDescent="0.3">
      <c r="A237">
        <v>1377</v>
      </c>
      <c r="B237">
        <v>32</v>
      </c>
      <c r="C237">
        <v>68</v>
      </c>
      <c r="D237">
        <v>1987</v>
      </c>
      <c r="E237">
        <v>11</v>
      </c>
      <c r="F237" t="s">
        <v>14</v>
      </c>
      <c r="G237" t="s">
        <v>251</v>
      </c>
      <c r="H237">
        <v>32.909999999999997</v>
      </c>
      <c r="I237">
        <v>-96.62</v>
      </c>
      <c r="J237" s="1">
        <v>14535</v>
      </c>
      <c r="K237" s="1">
        <v>29637</v>
      </c>
      <c r="L237" s="1">
        <v>56446</v>
      </c>
      <c r="M237">
        <v>569</v>
      </c>
      <c r="N237">
        <v>3</v>
      </c>
      <c r="O237" s="2">
        <f t="shared" ca="1" si="15"/>
        <v>2022</v>
      </c>
      <c r="P237">
        <f t="shared" ca="1" si="16"/>
        <v>5</v>
      </c>
      <c r="Q237">
        <f t="shared" ca="1" si="17"/>
        <v>9</v>
      </c>
      <c r="R237" s="2">
        <f t="shared" ca="1" si="18"/>
        <v>44690</v>
      </c>
      <c r="S237" t="str">
        <f t="shared" ca="1" si="19"/>
        <v>May-2022</v>
      </c>
    </row>
    <row r="238" spans="1:19" x14ac:dyDescent="0.3">
      <c r="A238">
        <v>470</v>
      </c>
      <c r="B238">
        <v>56</v>
      </c>
      <c r="C238">
        <v>65</v>
      </c>
      <c r="D238">
        <v>1964</v>
      </c>
      <c r="E238">
        <v>2</v>
      </c>
      <c r="F238" t="s">
        <v>19</v>
      </c>
      <c r="G238" t="s">
        <v>252</v>
      </c>
      <c r="H238">
        <v>35.14</v>
      </c>
      <c r="I238">
        <v>-96.49</v>
      </c>
      <c r="J238" s="1">
        <v>14004</v>
      </c>
      <c r="K238" s="1">
        <v>28553</v>
      </c>
      <c r="L238" s="1">
        <v>94214</v>
      </c>
      <c r="M238">
        <v>747</v>
      </c>
      <c r="N238">
        <v>3</v>
      </c>
      <c r="O238" s="2">
        <f t="shared" ca="1" si="15"/>
        <v>2021</v>
      </c>
      <c r="P238">
        <f t="shared" ca="1" si="16"/>
        <v>2</v>
      </c>
      <c r="Q238">
        <f t="shared" ca="1" si="17"/>
        <v>16</v>
      </c>
      <c r="R238" s="2">
        <f t="shared" ca="1" si="18"/>
        <v>44243</v>
      </c>
      <c r="S238" t="str">
        <f t="shared" ca="1" si="19"/>
        <v>Feb-2021</v>
      </c>
    </row>
    <row r="239" spans="1:19" x14ac:dyDescent="0.3">
      <c r="A239">
        <v>1804</v>
      </c>
      <c r="B239">
        <v>18</v>
      </c>
      <c r="C239">
        <v>65</v>
      </c>
      <c r="D239">
        <v>2001</v>
      </c>
      <c r="E239">
        <v>9</v>
      </c>
      <c r="F239" t="s">
        <v>19</v>
      </c>
      <c r="G239" t="s">
        <v>253</v>
      </c>
      <c r="H239">
        <v>41.56</v>
      </c>
      <c r="I239">
        <v>-70.55</v>
      </c>
      <c r="J239" s="1">
        <v>21335</v>
      </c>
      <c r="K239" s="1">
        <v>43499</v>
      </c>
      <c r="L239" s="1">
        <v>108468</v>
      </c>
      <c r="M239">
        <v>701</v>
      </c>
      <c r="N239">
        <v>4</v>
      </c>
      <c r="O239" s="2">
        <f t="shared" ca="1" si="15"/>
        <v>2023</v>
      </c>
      <c r="P239">
        <f t="shared" ca="1" si="16"/>
        <v>5</v>
      </c>
      <c r="Q239">
        <f t="shared" ca="1" si="17"/>
        <v>16</v>
      </c>
      <c r="R239" s="2">
        <f t="shared" ca="1" si="18"/>
        <v>45062</v>
      </c>
      <c r="S239" t="str">
        <f t="shared" ca="1" si="19"/>
        <v>May-2023</v>
      </c>
    </row>
    <row r="240" spans="1:19" x14ac:dyDescent="0.3">
      <c r="A240">
        <v>229</v>
      </c>
      <c r="B240">
        <v>35</v>
      </c>
      <c r="C240">
        <v>57</v>
      </c>
      <c r="D240">
        <v>1984</v>
      </c>
      <c r="E240">
        <v>6</v>
      </c>
      <c r="F240" t="s">
        <v>14</v>
      </c>
      <c r="G240" t="s">
        <v>254</v>
      </c>
      <c r="H240">
        <v>41.8</v>
      </c>
      <c r="I240">
        <v>-91.49</v>
      </c>
      <c r="J240" s="1">
        <v>29059</v>
      </c>
      <c r="K240" s="1">
        <v>59248</v>
      </c>
      <c r="L240" s="1">
        <v>173887</v>
      </c>
      <c r="M240">
        <v>725</v>
      </c>
      <c r="N240">
        <v>5</v>
      </c>
      <c r="O240" s="2">
        <f t="shared" ca="1" si="15"/>
        <v>2022</v>
      </c>
      <c r="P240">
        <f t="shared" ca="1" si="16"/>
        <v>6</v>
      </c>
      <c r="Q240">
        <f t="shared" ca="1" si="17"/>
        <v>23</v>
      </c>
      <c r="R240" s="2">
        <f t="shared" ca="1" si="18"/>
        <v>44735</v>
      </c>
      <c r="S240" t="str">
        <f t="shared" ca="1" si="19"/>
        <v>Jun-2022</v>
      </c>
    </row>
    <row r="241" spans="1:19" x14ac:dyDescent="0.3">
      <c r="A241">
        <v>1512</v>
      </c>
      <c r="B241">
        <v>44</v>
      </c>
      <c r="C241">
        <v>65</v>
      </c>
      <c r="D241">
        <v>1975</v>
      </c>
      <c r="E241">
        <v>6</v>
      </c>
      <c r="F241" t="s">
        <v>19</v>
      </c>
      <c r="G241" t="s">
        <v>255</v>
      </c>
      <c r="H241">
        <v>39.770000000000003</v>
      </c>
      <c r="I241">
        <v>-86.14</v>
      </c>
      <c r="J241" s="1">
        <v>32865</v>
      </c>
      <c r="K241" s="1">
        <v>67008</v>
      </c>
      <c r="L241" s="1">
        <v>81402</v>
      </c>
      <c r="M241">
        <v>778</v>
      </c>
      <c r="N241">
        <v>8</v>
      </c>
      <c r="O241" s="2">
        <f t="shared" ca="1" si="15"/>
        <v>2022</v>
      </c>
      <c r="P241">
        <f t="shared" ca="1" si="16"/>
        <v>5</v>
      </c>
      <c r="Q241">
        <f t="shared" ca="1" si="17"/>
        <v>1</v>
      </c>
      <c r="R241" s="2">
        <f t="shared" ca="1" si="18"/>
        <v>44682</v>
      </c>
      <c r="S241" t="str">
        <f t="shared" ca="1" si="19"/>
        <v>May-2022</v>
      </c>
    </row>
    <row r="242" spans="1:19" x14ac:dyDescent="0.3">
      <c r="A242">
        <v>1543</v>
      </c>
      <c r="B242">
        <v>31</v>
      </c>
      <c r="C242">
        <v>68</v>
      </c>
      <c r="D242">
        <v>1988</v>
      </c>
      <c r="E242">
        <v>10</v>
      </c>
      <c r="F242" t="s">
        <v>14</v>
      </c>
      <c r="G242" t="s">
        <v>256</v>
      </c>
      <c r="H242">
        <v>34.14</v>
      </c>
      <c r="I242">
        <v>-118.46</v>
      </c>
      <c r="J242" s="1">
        <v>51976</v>
      </c>
      <c r="K242" s="1">
        <v>105963</v>
      </c>
      <c r="L242" s="1">
        <v>106266</v>
      </c>
      <c r="M242">
        <v>684</v>
      </c>
      <c r="N242">
        <v>4</v>
      </c>
      <c r="O242" s="2">
        <f t="shared" ca="1" si="15"/>
        <v>2021</v>
      </c>
      <c r="P242">
        <f t="shared" ca="1" si="16"/>
        <v>5</v>
      </c>
      <c r="Q242">
        <f t="shared" ca="1" si="17"/>
        <v>11</v>
      </c>
      <c r="R242" s="2">
        <f t="shared" ca="1" si="18"/>
        <v>44327</v>
      </c>
      <c r="S242" t="str">
        <f t="shared" ca="1" si="19"/>
        <v>May-2021</v>
      </c>
    </row>
    <row r="243" spans="1:19" x14ac:dyDescent="0.3">
      <c r="A243">
        <v>147</v>
      </c>
      <c r="B243">
        <v>30</v>
      </c>
      <c r="C243">
        <v>66</v>
      </c>
      <c r="D243">
        <v>1989</v>
      </c>
      <c r="E243">
        <v>4</v>
      </c>
      <c r="F243" t="s">
        <v>19</v>
      </c>
      <c r="G243" t="s">
        <v>257</v>
      </c>
      <c r="H243">
        <v>32.35</v>
      </c>
      <c r="I243">
        <v>-86.28</v>
      </c>
      <c r="J243" s="1">
        <v>27653</v>
      </c>
      <c r="K243" s="1">
        <v>56383</v>
      </c>
      <c r="L243" s="1">
        <v>130152</v>
      </c>
      <c r="M243">
        <v>800</v>
      </c>
      <c r="N243">
        <v>4</v>
      </c>
      <c r="O243" s="2">
        <f t="shared" ca="1" si="15"/>
        <v>2021</v>
      </c>
      <c r="P243">
        <f t="shared" ca="1" si="16"/>
        <v>7</v>
      </c>
      <c r="Q243">
        <f t="shared" ca="1" si="17"/>
        <v>18</v>
      </c>
      <c r="R243" s="2">
        <f t="shared" ca="1" si="18"/>
        <v>44395</v>
      </c>
      <c r="S243" t="str">
        <f t="shared" ca="1" si="19"/>
        <v>Jul-2021</v>
      </c>
    </row>
    <row r="244" spans="1:19" x14ac:dyDescent="0.3">
      <c r="A244">
        <v>1941</v>
      </c>
      <c r="B244">
        <v>38</v>
      </c>
      <c r="C244">
        <v>78</v>
      </c>
      <c r="D244">
        <v>1981</v>
      </c>
      <c r="E244">
        <v>8</v>
      </c>
      <c r="F244" t="s">
        <v>19</v>
      </c>
      <c r="G244" t="s">
        <v>258</v>
      </c>
      <c r="H244">
        <v>33.14</v>
      </c>
      <c r="I244">
        <v>-95.95</v>
      </c>
      <c r="J244" s="1">
        <v>18934</v>
      </c>
      <c r="K244" s="1">
        <v>38609</v>
      </c>
      <c r="L244" s="1">
        <v>27463</v>
      </c>
      <c r="M244">
        <v>740</v>
      </c>
      <c r="N244">
        <v>3</v>
      </c>
      <c r="O244" s="2">
        <f t="shared" ca="1" si="15"/>
        <v>2023</v>
      </c>
      <c r="P244">
        <f t="shared" ca="1" si="16"/>
        <v>1</v>
      </c>
      <c r="Q244">
        <f t="shared" ca="1" si="17"/>
        <v>4</v>
      </c>
      <c r="R244" s="2">
        <f t="shared" ca="1" si="18"/>
        <v>44930</v>
      </c>
      <c r="S244" t="str">
        <f t="shared" ca="1" si="19"/>
        <v>Jan-2023</v>
      </c>
    </row>
    <row r="245" spans="1:19" x14ac:dyDescent="0.3">
      <c r="A245">
        <v>901</v>
      </c>
      <c r="B245">
        <v>48</v>
      </c>
      <c r="C245">
        <v>66</v>
      </c>
      <c r="D245">
        <v>1971</v>
      </c>
      <c r="E245">
        <v>9</v>
      </c>
      <c r="F245" t="s">
        <v>19</v>
      </c>
      <c r="G245" t="s">
        <v>259</v>
      </c>
      <c r="H245">
        <v>30.44</v>
      </c>
      <c r="I245">
        <v>-87.18</v>
      </c>
      <c r="J245" s="1">
        <v>17987</v>
      </c>
      <c r="K245" s="1">
        <v>36671</v>
      </c>
      <c r="L245" s="1">
        <v>39882</v>
      </c>
      <c r="M245">
        <v>850</v>
      </c>
      <c r="N245">
        <v>3</v>
      </c>
      <c r="O245" s="2">
        <f t="shared" ca="1" si="15"/>
        <v>2022</v>
      </c>
      <c r="P245">
        <f t="shared" ca="1" si="16"/>
        <v>7</v>
      </c>
      <c r="Q245">
        <f t="shared" ca="1" si="17"/>
        <v>12</v>
      </c>
      <c r="R245" s="2">
        <f t="shared" ca="1" si="18"/>
        <v>44754</v>
      </c>
      <c r="S245" t="str">
        <f t="shared" ca="1" si="19"/>
        <v>Jul-2022</v>
      </c>
    </row>
    <row r="246" spans="1:19" x14ac:dyDescent="0.3">
      <c r="A246">
        <v>191</v>
      </c>
      <c r="B246">
        <v>28</v>
      </c>
      <c r="C246">
        <v>65</v>
      </c>
      <c r="D246">
        <v>1991</v>
      </c>
      <c r="E246">
        <v>10</v>
      </c>
      <c r="F246" t="s">
        <v>19</v>
      </c>
      <c r="G246" t="s">
        <v>260</v>
      </c>
      <c r="H246">
        <v>33.71</v>
      </c>
      <c r="I246">
        <v>-84.53</v>
      </c>
      <c r="J246" s="1">
        <v>19550</v>
      </c>
      <c r="K246" s="1">
        <v>39860</v>
      </c>
      <c r="L246" s="1">
        <v>112825</v>
      </c>
      <c r="M246">
        <v>728</v>
      </c>
      <c r="N246">
        <v>1</v>
      </c>
      <c r="O246" s="2">
        <f t="shared" ca="1" si="15"/>
        <v>2022</v>
      </c>
      <c r="P246">
        <f t="shared" ca="1" si="16"/>
        <v>10</v>
      </c>
      <c r="Q246">
        <f t="shared" ca="1" si="17"/>
        <v>4</v>
      </c>
      <c r="R246" s="2">
        <f t="shared" ca="1" si="18"/>
        <v>44838</v>
      </c>
      <c r="S246" t="str">
        <f t="shared" ca="1" si="19"/>
        <v>Oct-2022</v>
      </c>
    </row>
    <row r="247" spans="1:19" x14ac:dyDescent="0.3">
      <c r="A247">
        <v>12</v>
      </c>
      <c r="B247">
        <v>18</v>
      </c>
      <c r="C247">
        <v>63</v>
      </c>
      <c r="D247">
        <v>2002</v>
      </c>
      <c r="E247">
        <v>2</v>
      </c>
      <c r="F247" t="s">
        <v>14</v>
      </c>
      <c r="G247" t="s">
        <v>261</v>
      </c>
      <c r="H247">
        <v>38.06</v>
      </c>
      <c r="I247">
        <v>-78.900000000000006</v>
      </c>
      <c r="J247" s="1">
        <v>18531</v>
      </c>
      <c r="K247" s="1">
        <v>37785</v>
      </c>
      <c r="L247" s="1">
        <v>58187</v>
      </c>
      <c r="M247">
        <v>748</v>
      </c>
      <c r="N247">
        <v>1</v>
      </c>
      <c r="O247" s="2">
        <f t="shared" ca="1" si="15"/>
        <v>2022</v>
      </c>
      <c r="P247">
        <f t="shared" ca="1" si="16"/>
        <v>3</v>
      </c>
      <c r="Q247">
        <f t="shared" ca="1" si="17"/>
        <v>6</v>
      </c>
      <c r="R247" s="2">
        <f t="shared" ca="1" si="18"/>
        <v>44626</v>
      </c>
      <c r="S247" t="str">
        <f t="shared" ca="1" si="19"/>
        <v>Mar-2022</v>
      </c>
    </row>
    <row r="248" spans="1:19" x14ac:dyDescent="0.3">
      <c r="A248">
        <v>1828</v>
      </c>
      <c r="B248">
        <v>50</v>
      </c>
      <c r="C248">
        <v>68</v>
      </c>
      <c r="D248">
        <v>1969</v>
      </c>
      <c r="E248">
        <v>6</v>
      </c>
      <c r="F248" t="s">
        <v>19</v>
      </c>
      <c r="G248" t="s">
        <v>262</v>
      </c>
      <c r="H248">
        <v>41.83</v>
      </c>
      <c r="I248">
        <v>-87.68</v>
      </c>
      <c r="J248" s="1">
        <v>0</v>
      </c>
      <c r="K248" s="1">
        <v>2466</v>
      </c>
      <c r="L248" s="1">
        <v>5521</v>
      </c>
      <c r="M248">
        <v>711</v>
      </c>
      <c r="N248">
        <v>2</v>
      </c>
      <c r="O248" s="2">
        <f t="shared" ca="1" si="15"/>
        <v>2023</v>
      </c>
      <c r="P248">
        <f t="shared" ca="1" si="16"/>
        <v>9</v>
      </c>
      <c r="Q248">
        <f t="shared" ca="1" si="17"/>
        <v>16</v>
      </c>
      <c r="R248" s="2">
        <f t="shared" ca="1" si="18"/>
        <v>45185</v>
      </c>
      <c r="S248" t="str">
        <f t="shared" ca="1" si="19"/>
        <v>Sep-2023</v>
      </c>
    </row>
    <row r="249" spans="1:19" x14ac:dyDescent="0.3">
      <c r="A249">
        <v>29</v>
      </c>
      <c r="B249">
        <v>68</v>
      </c>
      <c r="C249">
        <v>60</v>
      </c>
      <c r="D249">
        <v>1951</v>
      </c>
      <c r="E249">
        <v>8</v>
      </c>
      <c r="F249" t="s">
        <v>14</v>
      </c>
      <c r="G249" t="s">
        <v>263</v>
      </c>
      <c r="H249">
        <v>42.47</v>
      </c>
      <c r="I249">
        <v>-70.959999999999994</v>
      </c>
      <c r="J249" s="1">
        <v>18682</v>
      </c>
      <c r="K249" s="1">
        <v>27358</v>
      </c>
      <c r="L249" s="1">
        <v>13557</v>
      </c>
      <c r="M249">
        <v>665</v>
      </c>
      <c r="N249">
        <v>2</v>
      </c>
      <c r="O249" s="2">
        <f t="shared" ca="1" si="15"/>
        <v>2021</v>
      </c>
      <c r="P249">
        <f t="shared" ca="1" si="16"/>
        <v>12</v>
      </c>
      <c r="Q249">
        <f t="shared" ca="1" si="17"/>
        <v>15</v>
      </c>
      <c r="R249" s="2">
        <f t="shared" ca="1" si="18"/>
        <v>44545</v>
      </c>
      <c r="S249" t="str">
        <f t="shared" ca="1" si="19"/>
        <v>Dec-2021</v>
      </c>
    </row>
    <row r="250" spans="1:19" x14ac:dyDescent="0.3">
      <c r="A250">
        <v>181</v>
      </c>
      <c r="B250">
        <v>26</v>
      </c>
      <c r="C250">
        <v>65</v>
      </c>
      <c r="D250">
        <v>1994</v>
      </c>
      <c r="E250">
        <v>1</v>
      </c>
      <c r="F250" t="s">
        <v>14</v>
      </c>
      <c r="G250" t="s">
        <v>264</v>
      </c>
      <c r="H250">
        <v>33.86</v>
      </c>
      <c r="I250">
        <v>-84.68</v>
      </c>
      <c r="J250" s="1">
        <v>25025</v>
      </c>
      <c r="K250" s="1">
        <v>51024</v>
      </c>
      <c r="L250" s="1">
        <v>181184</v>
      </c>
      <c r="M250">
        <v>602</v>
      </c>
      <c r="N250">
        <v>1</v>
      </c>
      <c r="O250" s="2">
        <f t="shared" ca="1" si="15"/>
        <v>2023</v>
      </c>
      <c r="P250">
        <f t="shared" ca="1" si="16"/>
        <v>11</v>
      </c>
      <c r="Q250">
        <f t="shared" ca="1" si="17"/>
        <v>22</v>
      </c>
      <c r="R250" s="2">
        <f t="shared" ca="1" si="18"/>
        <v>45252</v>
      </c>
      <c r="S250" t="str">
        <f t="shared" ca="1" si="19"/>
        <v>Nov-2023</v>
      </c>
    </row>
    <row r="251" spans="1:19" x14ac:dyDescent="0.3">
      <c r="A251">
        <v>995</v>
      </c>
      <c r="B251">
        <v>40</v>
      </c>
      <c r="C251">
        <v>64</v>
      </c>
      <c r="D251">
        <v>1979</v>
      </c>
      <c r="E251">
        <v>5</v>
      </c>
      <c r="F251" t="s">
        <v>14</v>
      </c>
      <c r="G251" t="s">
        <v>265</v>
      </c>
      <c r="H251">
        <v>35.46</v>
      </c>
      <c r="I251">
        <v>-97.51</v>
      </c>
      <c r="J251" s="1">
        <v>49868</v>
      </c>
      <c r="K251" s="1">
        <v>101679</v>
      </c>
      <c r="L251" s="1">
        <v>307856</v>
      </c>
      <c r="M251">
        <v>592</v>
      </c>
      <c r="N251">
        <v>1</v>
      </c>
      <c r="O251" s="2">
        <f t="shared" ca="1" si="15"/>
        <v>2021</v>
      </c>
      <c r="P251">
        <f t="shared" ca="1" si="16"/>
        <v>3</v>
      </c>
      <c r="Q251">
        <f t="shared" ca="1" si="17"/>
        <v>20</v>
      </c>
      <c r="R251" s="2">
        <f t="shared" ca="1" si="18"/>
        <v>44275</v>
      </c>
      <c r="S251" t="str">
        <f t="shared" ca="1" si="19"/>
        <v>Mar-2021</v>
      </c>
    </row>
    <row r="252" spans="1:19" x14ac:dyDescent="0.3">
      <c r="A252">
        <v>1218</v>
      </c>
      <c r="B252">
        <v>20</v>
      </c>
      <c r="C252">
        <v>71</v>
      </c>
      <c r="D252">
        <v>1999</v>
      </c>
      <c r="E252">
        <v>6</v>
      </c>
      <c r="F252" t="s">
        <v>19</v>
      </c>
      <c r="G252" t="s">
        <v>266</v>
      </c>
      <c r="H252">
        <v>33.92</v>
      </c>
      <c r="I252">
        <v>-118.2</v>
      </c>
      <c r="J252" s="1">
        <v>13632</v>
      </c>
      <c r="K252" s="1">
        <v>27801</v>
      </c>
      <c r="L252" s="1">
        <v>0</v>
      </c>
      <c r="M252">
        <v>754</v>
      </c>
      <c r="N252">
        <v>1</v>
      </c>
      <c r="O252" s="2">
        <f t="shared" ca="1" si="15"/>
        <v>2021</v>
      </c>
      <c r="P252">
        <f t="shared" ca="1" si="16"/>
        <v>7</v>
      </c>
      <c r="Q252">
        <f t="shared" ca="1" si="17"/>
        <v>16</v>
      </c>
      <c r="R252" s="2">
        <f t="shared" ca="1" si="18"/>
        <v>44393</v>
      </c>
      <c r="S252" t="str">
        <f t="shared" ca="1" si="19"/>
        <v>Jul-2021</v>
      </c>
    </row>
    <row r="253" spans="1:19" x14ac:dyDescent="0.3">
      <c r="A253">
        <v>186</v>
      </c>
      <c r="B253">
        <v>61</v>
      </c>
      <c r="C253">
        <v>69</v>
      </c>
      <c r="D253">
        <v>1958</v>
      </c>
      <c r="E253">
        <v>11</v>
      </c>
      <c r="F253" t="s">
        <v>14</v>
      </c>
      <c r="G253" t="s">
        <v>267</v>
      </c>
      <c r="H253">
        <v>36.1</v>
      </c>
      <c r="I253">
        <v>-115.02</v>
      </c>
      <c r="J253" s="1">
        <v>18897</v>
      </c>
      <c r="K253" s="1">
        <v>38536</v>
      </c>
      <c r="L253" s="1">
        <v>72299</v>
      </c>
      <c r="M253">
        <v>705</v>
      </c>
      <c r="N253">
        <v>1</v>
      </c>
      <c r="O253" s="2">
        <f t="shared" ca="1" si="15"/>
        <v>2022</v>
      </c>
      <c r="P253">
        <f t="shared" ca="1" si="16"/>
        <v>5</v>
      </c>
      <c r="Q253">
        <f t="shared" ca="1" si="17"/>
        <v>25</v>
      </c>
      <c r="R253" s="2">
        <f t="shared" ca="1" si="18"/>
        <v>44706</v>
      </c>
      <c r="S253" t="str">
        <f t="shared" ca="1" si="19"/>
        <v>May-2022</v>
      </c>
    </row>
    <row r="254" spans="1:19" x14ac:dyDescent="0.3">
      <c r="A254">
        <v>171</v>
      </c>
      <c r="B254">
        <v>43</v>
      </c>
      <c r="C254">
        <v>70</v>
      </c>
      <c r="D254">
        <v>1976</v>
      </c>
      <c r="E254">
        <v>5</v>
      </c>
      <c r="F254" t="s">
        <v>14</v>
      </c>
      <c r="G254" t="s">
        <v>268</v>
      </c>
      <c r="H254">
        <v>34.83</v>
      </c>
      <c r="I254">
        <v>-82.37</v>
      </c>
      <c r="J254" s="1">
        <v>24314</v>
      </c>
      <c r="K254" s="1">
        <v>49577</v>
      </c>
      <c r="L254" s="1">
        <v>142314</v>
      </c>
      <c r="M254">
        <v>694</v>
      </c>
      <c r="N254">
        <v>3</v>
      </c>
      <c r="O254" s="2">
        <f t="shared" ca="1" si="15"/>
        <v>2023</v>
      </c>
      <c r="P254">
        <f t="shared" ca="1" si="16"/>
        <v>5</v>
      </c>
      <c r="Q254">
        <f t="shared" ca="1" si="17"/>
        <v>16</v>
      </c>
      <c r="R254" s="2">
        <f t="shared" ca="1" si="18"/>
        <v>45062</v>
      </c>
      <c r="S254" t="str">
        <f t="shared" ca="1" si="19"/>
        <v>May-2023</v>
      </c>
    </row>
    <row r="255" spans="1:19" x14ac:dyDescent="0.3">
      <c r="A255">
        <v>1401</v>
      </c>
      <c r="B255">
        <v>24</v>
      </c>
      <c r="C255">
        <v>71</v>
      </c>
      <c r="D255">
        <v>1995</v>
      </c>
      <c r="E255">
        <v>11</v>
      </c>
      <c r="F255" t="s">
        <v>19</v>
      </c>
      <c r="G255" t="s">
        <v>269</v>
      </c>
      <c r="H255">
        <v>36.81</v>
      </c>
      <c r="I255">
        <v>-119.75</v>
      </c>
      <c r="J255" s="1">
        <v>17985</v>
      </c>
      <c r="K255" s="1">
        <v>36672</v>
      </c>
      <c r="L255" s="1">
        <v>49660</v>
      </c>
      <c r="M255">
        <v>739</v>
      </c>
      <c r="N255">
        <v>2</v>
      </c>
      <c r="O255" s="2">
        <f t="shared" ca="1" si="15"/>
        <v>2022</v>
      </c>
      <c r="P255">
        <f t="shared" ca="1" si="16"/>
        <v>6</v>
      </c>
      <c r="Q255">
        <f t="shared" ca="1" si="17"/>
        <v>20</v>
      </c>
      <c r="R255" s="2">
        <f t="shared" ca="1" si="18"/>
        <v>44732</v>
      </c>
      <c r="S255" t="str">
        <f t="shared" ca="1" si="19"/>
        <v>Jun-2022</v>
      </c>
    </row>
    <row r="256" spans="1:19" x14ac:dyDescent="0.3">
      <c r="A256">
        <v>1314</v>
      </c>
      <c r="B256">
        <v>43</v>
      </c>
      <c r="C256">
        <v>70</v>
      </c>
      <c r="D256">
        <v>1976</v>
      </c>
      <c r="E256">
        <v>11</v>
      </c>
      <c r="F256" t="s">
        <v>19</v>
      </c>
      <c r="G256" t="s">
        <v>270</v>
      </c>
      <c r="H256">
        <v>29.7</v>
      </c>
      <c r="I256">
        <v>-98.11</v>
      </c>
      <c r="J256" s="1">
        <v>19325</v>
      </c>
      <c r="K256" s="1">
        <v>39404</v>
      </c>
      <c r="L256" s="1">
        <v>71859</v>
      </c>
      <c r="M256">
        <v>723</v>
      </c>
      <c r="N256">
        <v>5</v>
      </c>
      <c r="O256" s="2">
        <f t="shared" ca="1" si="15"/>
        <v>2021</v>
      </c>
      <c r="P256">
        <f t="shared" ca="1" si="16"/>
        <v>12</v>
      </c>
      <c r="Q256">
        <f t="shared" ca="1" si="17"/>
        <v>12</v>
      </c>
      <c r="R256" s="2">
        <f t="shared" ca="1" si="18"/>
        <v>44542</v>
      </c>
      <c r="S256" t="str">
        <f t="shared" ca="1" si="19"/>
        <v>Dec-2021</v>
      </c>
    </row>
    <row r="257" spans="1:19" x14ac:dyDescent="0.3">
      <c r="A257">
        <v>1560</v>
      </c>
      <c r="B257">
        <v>61</v>
      </c>
      <c r="C257">
        <v>60</v>
      </c>
      <c r="D257">
        <v>1958</v>
      </c>
      <c r="E257">
        <v>5</v>
      </c>
      <c r="F257" t="s">
        <v>14</v>
      </c>
      <c r="G257" t="s">
        <v>271</v>
      </c>
      <c r="H257">
        <v>42.61</v>
      </c>
      <c r="I257">
        <v>-94.14</v>
      </c>
      <c r="J257" s="1">
        <v>18849</v>
      </c>
      <c r="K257" s="1">
        <v>18452</v>
      </c>
      <c r="L257" s="1">
        <v>16827</v>
      </c>
      <c r="M257">
        <v>741</v>
      </c>
      <c r="N257">
        <v>6</v>
      </c>
      <c r="O257" s="2">
        <f t="shared" ca="1" si="15"/>
        <v>2021</v>
      </c>
      <c r="P257">
        <f t="shared" ca="1" si="16"/>
        <v>12</v>
      </c>
      <c r="Q257">
        <f t="shared" ca="1" si="17"/>
        <v>10</v>
      </c>
      <c r="R257" s="2">
        <f t="shared" ca="1" si="18"/>
        <v>44540</v>
      </c>
      <c r="S257" t="str">
        <f t="shared" ca="1" si="19"/>
        <v>Dec-2021</v>
      </c>
    </row>
    <row r="258" spans="1:19" x14ac:dyDescent="0.3">
      <c r="A258">
        <v>613</v>
      </c>
      <c r="B258">
        <v>39</v>
      </c>
      <c r="C258">
        <v>69</v>
      </c>
      <c r="D258">
        <v>1980</v>
      </c>
      <c r="E258">
        <v>9</v>
      </c>
      <c r="F258" t="s">
        <v>14</v>
      </c>
      <c r="G258" t="s">
        <v>272</v>
      </c>
      <c r="H258">
        <v>41.87</v>
      </c>
      <c r="I258">
        <v>-88.01</v>
      </c>
      <c r="J258" s="1">
        <v>27741</v>
      </c>
      <c r="K258" s="1">
        <v>56562</v>
      </c>
      <c r="L258" s="1">
        <v>111495</v>
      </c>
      <c r="M258">
        <v>712</v>
      </c>
      <c r="N258">
        <v>4</v>
      </c>
      <c r="O258" s="2">
        <f t="shared" ca="1" si="15"/>
        <v>2022</v>
      </c>
      <c r="P258">
        <f t="shared" ca="1" si="16"/>
        <v>12</v>
      </c>
      <c r="Q258">
        <f t="shared" ca="1" si="17"/>
        <v>10</v>
      </c>
      <c r="R258" s="2">
        <f t="shared" ca="1" si="18"/>
        <v>44905</v>
      </c>
      <c r="S258" t="str">
        <f t="shared" ca="1" si="19"/>
        <v>Dec-2022</v>
      </c>
    </row>
    <row r="259" spans="1:19" x14ac:dyDescent="0.3">
      <c r="A259">
        <v>346</v>
      </c>
      <c r="B259">
        <v>90</v>
      </c>
      <c r="C259">
        <v>74</v>
      </c>
      <c r="D259">
        <v>1929</v>
      </c>
      <c r="E259">
        <v>11</v>
      </c>
      <c r="F259" t="s">
        <v>14</v>
      </c>
      <c r="G259" t="s">
        <v>273</v>
      </c>
      <c r="H259">
        <v>34.43</v>
      </c>
      <c r="I259">
        <v>-119.68</v>
      </c>
      <c r="J259" s="1">
        <v>25249</v>
      </c>
      <c r="K259" s="1">
        <v>48580</v>
      </c>
      <c r="L259" s="1">
        <v>1785</v>
      </c>
      <c r="M259">
        <v>687</v>
      </c>
      <c r="N259">
        <v>7</v>
      </c>
      <c r="O259" s="2">
        <f t="shared" ref="O259:O322" ca="1" si="20">2021+RANDBETWEEN(0,2)</f>
        <v>2021</v>
      </c>
      <c r="P259">
        <f t="shared" ref="P259:P322" ca="1" si="21">RANDBETWEEN(1,12)</f>
        <v>1</v>
      </c>
      <c r="Q259">
        <f t="shared" ref="Q259:Q322" ca="1" si="22">RANDBETWEEN(1,28)</f>
        <v>13</v>
      </c>
      <c r="R259" s="2">
        <f t="shared" ref="R259:R322" ca="1" si="23">DATE(O259,P259,Q259)</f>
        <v>44209</v>
      </c>
      <c r="S259" t="str">
        <f t="shared" ref="S259:S322" ca="1" si="24">TEXT(R259, "mmm-yyy")</f>
        <v>Jan-2021</v>
      </c>
    </row>
    <row r="260" spans="1:19" x14ac:dyDescent="0.3">
      <c r="A260">
        <v>812</v>
      </c>
      <c r="B260">
        <v>41</v>
      </c>
      <c r="C260">
        <v>67</v>
      </c>
      <c r="D260">
        <v>1978</v>
      </c>
      <c r="E260">
        <v>4</v>
      </c>
      <c r="F260" t="s">
        <v>14</v>
      </c>
      <c r="G260" t="s">
        <v>274</v>
      </c>
      <c r="H260">
        <v>42.78</v>
      </c>
      <c r="I260">
        <v>-72.48</v>
      </c>
      <c r="J260" s="1">
        <v>20338</v>
      </c>
      <c r="K260" s="1">
        <v>41469</v>
      </c>
      <c r="L260" s="1">
        <v>119423</v>
      </c>
      <c r="M260">
        <v>659</v>
      </c>
      <c r="N260">
        <v>1</v>
      </c>
      <c r="O260" s="2">
        <f t="shared" ca="1" si="20"/>
        <v>2021</v>
      </c>
      <c r="P260">
        <f t="shared" ca="1" si="21"/>
        <v>9</v>
      </c>
      <c r="Q260">
        <f t="shared" ca="1" si="22"/>
        <v>5</v>
      </c>
      <c r="R260" s="2">
        <f t="shared" ca="1" si="23"/>
        <v>44444</v>
      </c>
      <c r="S260" t="str">
        <f t="shared" ca="1" si="24"/>
        <v>Sep-2021</v>
      </c>
    </row>
    <row r="261" spans="1:19" x14ac:dyDescent="0.3">
      <c r="A261">
        <v>13</v>
      </c>
      <c r="B261">
        <v>52</v>
      </c>
      <c r="C261">
        <v>61</v>
      </c>
      <c r="D261">
        <v>1967</v>
      </c>
      <c r="E261">
        <v>6</v>
      </c>
      <c r="F261" t="s">
        <v>14</v>
      </c>
      <c r="G261" t="s">
        <v>275</v>
      </c>
      <c r="H261">
        <v>37.89</v>
      </c>
      <c r="I261">
        <v>-85.96</v>
      </c>
      <c r="J261" s="1">
        <v>15879</v>
      </c>
      <c r="K261" s="1">
        <v>32378</v>
      </c>
      <c r="L261" s="1">
        <v>65919</v>
      </c>
      <c r="M261">
        <v>588</v>
      </c>
      <c r="N261">
        <v>4</v>
      </c>
      <c r="O261" s="2">
        <f t="shared" ca="1" si="20"/>
        <v>2021</v>
      </c>
      <c r="P261">
        <f t="shared" ca="1" si="21"/>
        <v>2</v>
      </c>
      <c r="Q261">
        <f t="shared" ca="1" si="22"/>
        <v>14</v>
      </c>
      <c r="R261" s="2">
        <f t="shared" ca="1" si="23"/>
        <v>44241</v>
      </c>
      <c r="S261" t="str">
        <f t="shared" ca="1" si="24"/>
        <v>Feb-2021</v>
      </c>
    </row>
    <row r="262" spans="1:19" x14ac:dyDescent="0.3">
      <c r="A262">
        <v>602</v>
      </c>
      <c r="B262">
        <v>57</v>
      </c>
      <c r="C262">
        <v>67</v>
      </c>
      <c r="D262">
        <v>1963</v>
      </c>
      <c r="E262">
        <v>1</v>
      </c>
      <c r="F262" t="s">
        <v>19</v>
      </c>
      <c r="G262" t="s">
        <v>276</v>
      </c>
      <c r="H262">
        <v>36.340000000000003</v>
      </c>
      <c r="I262">
        <v>-79.67</v>
      </c>
      <c r="J262" s="1">
        <v>16888</v>
      </c>
      <c r="K262" s="1">
        <v>34437</v>
      </c>
      <c r="L262" s="1">
        <v>0</v>
      </c>
      <c r="M262">
        <v>681</v>
      </c>
      <c r="N262">
        <v>4</v>
      </c>
      <c r="O262" s="2">
        <f t="shared" ca="1" si="20"/>
        <v>2023</v>
      </c>
      <c r="P262">
        <f t="shared" ca="1" si="21"/>
        <v>9</v>
      </c>
      <c r="Q262">
        <f t="shared" ca="1" si="22"/>
        <v>9</v>
      </c>
      <c r="R262" s="2">
        <f t="shared" ca="1" si="23"/>
        <v>45178</v>
      </c>
      <c r="S262" t="str">
        <f t="shared" ca="1" si="24"/>
        <v>Sep-2023</v>
      </c>
    </row>
    <row r="263" spans="1:19" x14ac:dyDescent="0.3">
      <c r="A263">
        <v>657</v>
      </c>
      <c r="B263">
        <v>83</v>
      </c>
      <c r="C263">
        <v>68</v>
      </c>
      <c r="D263">
        <v>1936</v>
      </c>
      <c r="E263">
        <v>11</v>
      </c>
      <c r="F263" t="s">
        <v>14</v>
      </c>
      <c r="G263" t="s">
        <v>277</v>
      </c>
      <c r="H263">
        <v>44.45</v>
      </c>
      <c r="I263">
        <v>-95.78</v>
      </c>
      <c r="J263" s="1">
        <v>20697</v>
      </c>
      <c r="K263" s="1">
        <v>33897</v>
      </c>
      <c r="L263" s="1">
        <v>533</v>
      </c>
      <c r="M263">
        <v>705</v>
      </c>
      <c r="N263">
        <v>4</v>
      </c>
      <c r="O263" s="2">
        <f t="shared" ca="1" si="20"/>
        <v>2021</v>
      </c>
      <c r="P263">
        <f t="shared" ca="1" si="21"/>
        <v>8</v>
      </c>
      <c r="Q263">
        <f t="shared" ca="1" si="22"/>
        <v>14</v>
      </c>
      <c r="R263" s="2">
        <f t="shared" ca="1" si="23"/>
        <v>44422</v>
      </c>
      <c r="S263" t="str">
        <f t="shared" ca="1" si="24"/>
        <v>Aug-2021</v>
      </c>
    </row>
    <row r="264" spans="1:19" x14ac:dyDescent="0.3">
      <c r="A264">
        <v>909</v>
      </c>
      <c r="B264">
        <v>38</v>
      </c>
      <c r="C264">
        <v>64</v>
      </c>
      <c r="D264">
        <v>1981</v>
      </c>
      <c r="E264">
        <v>5</v>
      </c>
      <c r="F264" t="s">
        <v>19</v>
      </c>
      <c r="G264" t="s">
        <v>278</v>
      </c>
      <c r="H264">
        <v>47.11</v>
      </c>
      <c r="I264">
        <v>-122.76</v>
      </c>
      <c r="J264" s="1">
        <v>24044</v>
      </c>
      <c r="K264" s="1">
        <v>49023</v>
      </c>
      <c r="L264" s="1">
        <v>66148</v>
      </c>
      <c r="M264">
        <v>583</v>
      </c>
      <c r="N264">
        <v>5</v>
      </c>
      <c r="O264" s="2">
        <f t="shared" ca="1" si="20"/>
        <v>2021</v>
      </c>
      <c r="P264">
        <f t="shared" ca="1" si="21"/>
        <v>6</v>
      </c>
      <c r="Q264">
        <f t="shared" ca="1" si="22"/>
        <v>18</v>
      </c>
      <c r="R264" s="2">
        <f t="shared" ca="1" si="23"/>
        <v>44365</v>
      </c>
      <c r="S264" t="str">
        <f t="shared" ca="1" si="24"/>
        <v>Jun-2021</v>
      </c>
    </row>
    <row r="265" spans="1:19" x14ac:dyDescent="0.3">
      <c r="A265">
        <v>183</v>
      </c>
      <c r="B265">
        <v>24</v>
      </c>
      <c r="C265">
        <v>65</v>
      </c>
      <c r="D265">
        <v>1995</v>
      </c>
      <c r="E265">
        <v>12</v>
      </c>
      <c r="F265" t="s">
        <v>14</v>
      </c>
      <c r="G265" t="s">
        <v>279</v>
      </c>
      <c r="H265">
        <v>41.83</v>
      </c>
      <c r="I265">
        <v>-87.68</v>
      </c>
      <c r="J265" s="1">
        <v>18937</v>
      </c>
      <c r="K265" s="1">
        <v>38609</v>
      </c>
      <c r="L265" s="1">
        <v>39867</v>
      </c>
      <c r="M265">
        <v>798</v>
      </c>
      <c r="N265">
        <v>3</v>
      </c>
      <c r="O265" s="2">
        <f t="shared" ca="1" si="20"/>
        <v>2023</v>
      </c>
      <c r="P265">
        <f t="shared" ca="1" si="21"/>
        <v>6</v>
      </c>
      <c r="Q265">
        <f t="shared" ca="1" si="22"/>
        <v>13</v>
      </c>
      <c r="R265" s="2">
        <f t="shared" ca="1" si="23"/>
        <v>45090</v>
      </c>
      <c r="S265" t="str">
        <f t="shared" ca="1" si="24"/>
        <v>Jun-2023</v>
      </c>
    </row>
    <row r="266" spans="1:19" x14ac:dyDescent="0.3">
      <c r="A266">
        <v>1792</v>
      </c>
      <c r="B266">
        <v>18</v>
      </c>
      <c r="C266">
        <v>68</v>
      </c>
      <c r="D266">
        <v>2001</v>
      </c>
      <c r="E266">
        <v>11</v>
      </c>
      <c r="F266" t="s">
        <v>14</v>
      </c>
      <c r="G266" t="s">
        <v>280</v>
      </c>
      <c r="H266">
        <v>44.02</v>
      </c>
      <c r="I266">
        <v>-72.23</v>
      </c>
      <c r="J266" s="1">
        <v>15062</v>
      </c>
      <c r="K266" s="1">
        <v>30712</v>
      </c>
      <c r="L266" s="1">
        <v>38054</v>
      </c>
      <c r="M266">
        <v>723</v>
      </c>
      <c r="N266">
        <v>2</v>
      </c>
      <c r="O266" s="2">
        <f t="shared" ca="1" si="20"/>
        <v>2021</v>
      </c>
      <c r="P266">
        <f t="shared" ca="1" si="21"/>
        <v>2</v>
      </c>
      <c r="Q266">
        <f t="shared" ca="1" si="22"/>
        <v>21</v>
      </c>
      <c r="R266" s="2">
        <f t="shared" ca="1" si="23"/>
        <v>44248</v>
      </c>
      <c r="S266" t="str">
        <f t="shared" ca="1" si="24"/>
        <v>Feb-2021</v>
      </c>
    </row>
    <row r="267" spans="1:19" x14ac:dyDescent="0.3">
      <c r="A267">
        <v>1599</v>
      </c>
      <c r="B267">
        <v>22</v>
      </c>
      <c r="C267">
        <v>68</v>
      </c>
      <c r="D267">
        <v>1997</v>
      </c>
      <c r="E267">
        <v>7</v>
      </c>
      <c r="F267" t="s">
        <v>19</v>
      </c>
      <c r="G267" t="s">
        <v>281</v>
      </c>
      <c r="H267">
        <v>31.84</v>
      </c>
      <c r="I267">
        <v>-106.43</v>
      </c>
      <c r="J267" s="1">
        <v>16011</v>
      </c>
      <c r="K267" s="1">
        <v>32645</v>
      </c>
      <c r="L267" s="1">
        <v>59851</v>
      </c>
      <c r="M267">
        <v>790</v>
      </c>
      <c r="N267">
        <v>3</v>
      </c>
      <c r="O267" s="2">
        <f t="shared" ca="1" si="20"/>
        <v>2022</v>
      </c>
      <c r="P267">
        <f t="shared" ca="1" si="21"/>
        <v>9</v>
      </c>
      <c r="Q267">
        <f t="shared" ca="1" si="22"/>
        <v>11</v>
      </c>
      <c r="R267" s="2">
        <f t="shared" ca="1" si="23"/>
        <v>44815</v>
      </c>
      <c r="S267" t="str">
        <f t="shared" ca="1" si="24"/>
        <v>Sep-2022</v>
      </c>
    </row>
    <row r="268" spans="1:19" x14ac:dyDescent="0.3">
      <c r="A268">
        <v>1267</v>
      </c>
      <c r="B268">
        <v>81</v>
      </c>
      <c r="C268">
        <v>65</v>
      </c>
      <c r="D268">
        <v>1938</v>
      </c>
      <c r="E268">
        <v>10</v>
      </c>
      <c r="F268" t="s">
        <v>14</v>
      </c>
      <c r="G268" t="s">
        <v>282</v>
      </c>
      <c r="H268">
        <v>47.83</v>
      </c>
      <c r="I268">
        <v>-122.32</v>
      </c>
      <c r="J268" s="1">
        <v>28248</v>
      </c>
      <c r="K268" s="1">
        <v>31912</v>
      </c>
      <c r="L268" s="1">
        <v>2182</v>
      </c>
      <c r="M268">
        <v>630</v>
      </c>
      <c r="N268">
        <v>4</v>
      </c>
      <c r="O268" s="2">
        <f t="shared" ca="1" si="20"/>
        <v>2021</v>
      </c>
      <c r="P268">
        <f t="shared" ca="1" si="21"/>
        <v>7</v>
      </c>
      <c r="Q268">
        <f t="shared" ca="1" si="22"/>
        <v>6</v>
      </c>
      <c r="R268" s="2">
        <f t="shared" ca="1" si="23"/>
        <v>44383</v>
      </c>
      <c r="S268" t="str">
        <f t="shared" ca="1" si="24"/>
        <v>Jul-2021</v>
      </c>
    </row>
    <row r="269" spans="1:19" x14ac:dyDescent="0.3">
      <c r="A269">
        <v>411</v>
      </c>
      <c r="B269">
        <v>30</v>
      </c>
      <c r="C269">
        <v>67</v>
      </c>
      <c r="D269">
        <v>1990</v>
      </c>
      <c r="E269">
        <v>1</v>
      </c>
      <c r="F269" t="s">
        <v>19</v>
      </c>
      <c r="G269" t="s">
        <v>283</v>
      </c>
      <c r="H269">
        <v>43.97</v>
      </c>
      <c r="I269">
        <v>-75.91</v>
      </c>
      <c r="J269" s="1">
        <v>18401</v>
      </c>
      <c r="K269" s="1">
        <v>37521</v>
      </c>
      <c r="L269" s="1">
        <v>65701</v>
      </c>
      <c r="M269">
        <v>775</v>
      </c>
      <c r="N269">
        <v>2</v>
      </c>
      <c r="O269" s="2">
        <f t="shared" ca="1" si="20"/>
        <v>2023</v>
      </c>
      <c r="P269">
        <f t="shared" ca="1" si="21"/>
        <v>4</v>
      </c>
      <c r="Q269">
        <f t="shared" ca="1" si="22"/>
        <v>2</v>
      </c>
      <c r="R269" s="2">
        <f t="shared" ca="1" si="23"/>
        <v>45018</v>
      </c>
      <c r="S269" t="str">
        <f t="shared" ca="1" si="24"/>
        <v>Apr-2023</v>
      </c>
    </row>
    <row r="270" spans="1:19" x14ac:dyDescent="0.3">
      <c r="A270">
        <v>350</v>
      </c>
      <c r="B270">
        <v>62</v>
      </c>
      <c r="C270">
        <v>70</v>
      </c>
      <c r="D270">
        <v>1957</v>
      </c>
      <c r="E270">
        <v>8</v>
      </c>
      <c r="F270" t="s">
        <v>14</v>
      </c>
      <c r="G270" t="s">
        <v>284</v>
      </c>
      <c r="H270">
        <v>39.14</v>
      </c>
      <c r="I270">
        <v>-76.77</v>
      </c>
      <c r="J270" s="1">
        <v>28673</v>
      </c>
      <c r="K270" s="1">
        <v>58463</v>
      </c>
      <c r="L270" s="1">
        <v>141151</v>
      </c>
      <c r="M270">
        <v>737</v>
      </c>
      <c r="N270">
        <v>4</v>
      </c>
      <c r="O270" s="2">
        <f t="shared" ca="1" si="20"/>
        <v>2023</v>
      </c>
      <c r="P270">
        <f t="shared" ca="1" si="21"/>
        <v>7</v>
      </c>
      <c r="Q270">
        <f t="shared" ca="1" si="22"/>
        <v>17</v>
      </c>
      <c r="R270" s="2">
        <f t="shared" ca="1" si="23"/>
        <v>45124</v>
      </c>
      <c r="S270" t="str">
        <f t="shared" ca="1" si="24"/>
        <v>Jul-2023</v>
      </c>
    </row>
    <row r="271" spans="1:19" x14ac:dyDescent="0.3">
      <c r="A271">
        <v>1323</v>
      </c>
      <c r="B271">
        <v>36</v>
      </c>
      <c r="C271">
        <v>68</v>
      </c>
      <c r="D271">
        <v>1983</v>
      </c>
      <c r="E271">
        <v>3</v>
      </c>
      <c r="F271" t="s">
        <v>14</v>
      </c>
      <c r="G271" t="s">
        <v>285</v>
      </c>
      <c r="H271">
        <v>32.340000000000003</v>
      </c>
      <c r="I271">
        <v>-108.7</v>
      </c>
      <c r="J271" s="1">
        <v>15407</v>
      </c>
      <c r="K271" s="1">
        <v>31414</v>
      </c>
      <c r="L271" s="1">
        <v>42233</v>
      </c>
      <c r="M271">
        <v>719</v>
      </c>
      <c r="N271">
        <v>4</v>
      </c>
      <c r="O271" s="2">
        <f t="shared" ca="1" si="20"/>
        <v>2023</v>
      </c>
      <c r="P271">
        <f t="shared" ca="1" si="21"/>
        <v>8</v>
      </c>
      <c r="Q271">
        <f t="shared" ca="1" si="22"/>
        <v>10</v>
      </c>
      <c r="R271" s="2">
        <f t="shared" ca="1" si="23"/>
        <v>45148</v>
      </c>
      <c r="S271" t="str">
        <f t="shared" ca="1" si="24"/>
        <v>Aug-2023</v>
      </c>
    </row>
    <row r="272" spans="1:19" x14ac:dyDescent="0.3">
      <c r="A272">
        <v>934</v>
      </c>
      <c r="B272">
        <v>32</v>
      </c>
      <c r="C272">
        <v>63</v>
      </c>
      <c r="D272">
        <v>1987</v>
      </c>
      <c r="E272">
        <v>12</v>
      </c>
      <c r="F272" t="s">
        <v>14</v>
      </c>
      <c r="G272" t="s">
        <v>286</v>
      </c>
      <c r="H272">
        <v>42.38</v>
      </c>
      <c r="I272">
        <v>-76.39</v>
      </c>
      <c r="J272" s="1">
        <v>20159</v>
      </c>
      <c r="K272" s="1">
        <v>41106</v>
      </c>
      <c r="L272" s="1">
        <v>106963</v>
      </c>
      <c r="M272">
        <v>762</v>
      </c>
      <c r="N272">
        <v>3</v>
      </c>
      <c r="O272" s="2">
        <f t="shared" ca="1" si="20"/>
        <v>2021</v>
      </c>
      <c r="P272">
        <f t="shared" ca="1" si="21"/>
        <v>10</v>
      </c>
      <c r="Q272">
        <f t="shared" ca="1" si="22"/>
        <v>16</v>
      </c>
      <c r="R272" s="2">
        <f t="shared" ca="1" si="23"/>
        <v>44485</v>
      </c>
      <c r="S272" t="str">
        <f t="shared" ca="1" si="24"/>
        <v>Oct-2021</v>
      </c>
    </row>
    <row r="273" spans="1:19" x14ac:dyDescent="0.3">
      <c r="A273">
        <v>421</v>
      </c>
      <c r="B273">
        <v>53</v>
      </c>
      <c r="C273">
        <v>67</v>
      </c>
      <c r="D273">
        <v>1967</v>
      </c>
      <c r="E273">
        <v>1</v>
      </c>
      <c r="F273" t="s">
        <v>14</v>
      </c>
      <c r="G273" t="s">
        <v>287</v>
      </c>
      <c r="H273">
        <v>41.97</v>
      </c>
      <c r="I273">
        <v>-91.66</v>
      </c>
      <c r="J273" s="1">
        <v>22502</v>
      </c>
      <c r="K273" s="1">
        <v>45876</v>
      </c>
      <c r="L273" s="1">
        <v>58252</v>
      </c>
      <c r="M273">
        <v>790</v>
      </c>
      <c r="N273">
        <v>7</v>
      </c>
      <c r="O273" s="2">
        <f t="shared" ca="1" si="20"/>
        <v>2023</v>
      </c>
      <c r="P273">
        <f t="shared" ca="1" si="21"/>
        <v>2</v>
      </c>
      <c r="Q273">
        <f t="shared" ca="1" si="22"/>
        <v>20</v>
      </c>
      <c r="R273" s="2">
        <f t="shared" ca="1" si="23"/>
        <v>44977</v>
      </c>
      <c r="S273" t="str">
        <f t="shared" ca="1" si="24"/>
        <v>Feb-2023</v>
      </c>
    </row>
    <row r="274" spans="1:19" x14ac:dyDescent="0.3">
      <c r="A274">
        <v>223</v>
      </c>
      <c r="B274">
        <v>37</v>
      </c>
      <c r="C274">
        <v>67</v>
      </c>
      <c r="D274">
        <v>1982</v>
      </c>
      <c r="E274">
        <v>10</v>
      </c>
      <c r="F274" t="s">
        <v>14</v>
      </c>
      <c r="G274" t="s">
        <v>288</v>
      </c>
      <c r="H274">
        <v>38.78</v>
      </c>
      <c r="I274">
        <v>-121.37</v>
      </c>
      <c r="J274" s="1">
        <v>28760</v>
      </c>
      <c r="K274" s="1">
        <v>58637</v>
      </c>
      <c r="L274" s="1">
        <v>87340</v>
      </c>
      <c r="M274">
        <v>803</v>
      </c>
      <c r="N274">
        <v>6</v>
      </c>
      <c r="O274" s="2">
        <f t="shared" ca="1" si="20"/>
        <v>2021</v>
      </c>
      <c r="P274">
        <f t="shared" ca="1" si="21"/>
        <v>8</v>
      </c>
      <c r="Q274">
        <f t="shared" ca="1" si="22"/>
        <v>16</v>
      </c>
      <c r="R274" s="2">
        <f t="shared" ca="1" si="23"/>
        <v>44424</v>
      </c>
      <c r="S274" t="str">
        <f t="shared" ca="1" si="24"/>
        <v>Aug-2021</v>
      </c>
    </row>
    <row r="275" spans="1:19" x14ac:dyDescent="0.3">
      <c r="A275">
        <v>1402</v>
      </c>
      <c r="B275">
        <v>35</v>
      </c>
      <c r="C275">
        <v>63</v>
      </c>
      <c r="D275">
        <v>1984</v>
      </c>
      <c r="E275">
        <v>10</v>
      </c>
      <c r="F275" t="s">
        <v>19</v>
      </c>
      <c r="G275" t="s">
        <v>289</v>
      </c>
      <c r="H275">
        <v>34.72</v>
      </c>
      <c r="I275">
        <v>-92.35</v>
      </c>
      <c r="J275" s="1">
        <v>47364</v>
      </c>
      <c r="K275" s="1">
        <v>96574</v>
      </c>
      <c r="L275" s="1">
        <v>265319</v>
      </c>
      <c r="M275">
        <v>590</v>
      </c>
      <c r="N275">
        <v>3</v>
      </c>
      <c r="O275" s="2">
        <f t="shared" ca="1" si="20"/>
        <v>2021</v>
      </c>
      <c r="P275">
        <f t="shared" ca="1" si="21"/>
        <v>11</v>
      </c>
      <c r="Q275">
        <f t="shared" ca="1" si="22"/>
        <v>22</v>
      </c>
      <c r="R275" s="2">
        <f t="shared" ca="1" si="23"/>
        <v>44522</v>
      </c>
      <c r="S275" t="str">
        <f t="shared" ca="1" si="24"/>
        <v>Nov-2021</v>
      </c>
    </row>
    <row r="276" spans="1:19" x14ac:dyDescent="0.3">
      <c r="A276">
        <v>1650</v>
      </c>
      <c r="B276">
        <v>18</v>
      </c>
      <c r="C276">
        <v>67</v>
      </c>
      <c r="D276">
        <v>2002</v>
      </c>
      <c r="E276">
        <v>2</v>
      </c>
      <c r="F276" t="s">
        <v>19</v>
      </c>
      <c r="G276" t="s">
        <v>290</v>
      </c>
      <c r="H276">
        <v>40.71</v>
      </c>
      <c r="I276">
        <v>-74.06</v>
      </c>
      <c r="J276" s="1">
        <v>21642</v>
      </c>
      <c r="K276" s="1">
        <v>44128</v>
      </c>
      <c r="L276" s="1">
        <v>142368</v>
      </c>
      <c r="M276">
        <v>687</v>
      </c>
      <c r="N276">
        <v>3</v>
      </c>
      <c r="O276" s="2">
        <f t="shared" ca="1" si="20"/>
        <v>2022</v>
      </c>
      <c r="P276">
        <f t="shared" ca="1" si="21"/>
        <v>5</v>
      </c>
      <c r="Q276">
        <f t="shared" ca="1" si="22"/>
        <v>1</v>
      </c>
      <c r="R276" s="2">
        <f t="shared" ca="1" si="23"/>
        <v>44682</v>
      </c>
      <c r="S276" t="str">
        <f t="shared" ca="1" si="24"/>
        <v>May-2022</v>
      </c>
    </row>
    <row r="277" spans="1:19" x14ac:dyDescent="0.3">
      <c r="A277">
        <v>354</v>
      </c>
      <c r="B277">
        <v>77</v>
      </c>
      <c r="C277">
        <v>72</v>
      </c>
      <c r="D277">
        <v>1942</v>
      </c>
      <c r="E277">
        <v>8</v>
      </c>
      <c r="F277" t="s">
        <v>14</v>
      </c>
      <c r="G277" t="s">
        <v>291</v>
      </c>
      <c r="H277">
        <v>38.86</v>
      </c>
      <c r="I277">
        <v>-104.76</v>
      </c>
      <c r="J277" s="1">
        <v>22185</v>
      </c>
      <c r="K277" s="1">
        <v>31942</v>
      </c>
      <c r="L277" s="1">
        <v>11845</v>
      </c>
      <c r="M277">
        <v>713</v>
      </c>
      <c r="N277">
        <v>6</v>
      </c>
      <c r="O277" s="2">
        <f t="shared" ca="1" si="20"/>
        <v>2021</v>
      </c>
      <c r="P277">
        <f t="shared" ca="1" si="21"/>
        <v>7</v>
      </c>
      <c r="Q277">
        <f t="shared" ca="1" si="22"/>
        <v>5</v>
      </c>
      <c r="R277" s="2">
        <f t="shared" ca="1" si="23"/>
        <v>44382</v>
      </c>
      <c r="S277" t="str">
        <f t="shared" ca="1" si="24"/>
        <v>Jul-2021</v>
      </c>
    </row>
    <row r="278" spans="1:19" x14ac:dyDescent="0.3">
      <c r="A278">
        <v>314</v>
      </c>
      <c r="B278">
        <v>27</v>
      </c>
      <c r="C278">
        <v>66</v>
      </c>
      <c r="D278">
        <v>1992</v>
      </c>
      <c r="E278">
        <v>6</v>
      </c>
      <c r="F278" t="s">
        <v>19</v>
      </c>
      <c r="G278" t="s">
        <v>292</v>
      </c>
      <c r="H278">
        <v>39</v>
      </c>
      <c r="I278">
        <v>-77.400000000000006</v>
      </c>
      <c r="J278" s="1">
        <v>28410</v>
      </c>
      <c r="K278" s="1">
        <v>57927</v>
      </c>
      <c r="L278" s="1">
        <v>87736</v>
      </c>
      <c r="M278">
        <v>557</v>
      </c>
      <c r="N278">
        <v>1</v>
      </c>
      <c r="O278" s="2">
        <f t="shared" ca="1" si="20"/>
        <v>2021</v>
      </c>
      <c r="P278">
        <f t="shared" ca="1" si="21"/>
        <v>12</v>
      </c>
      <c r="Q278">
        <f t="shared" ca="1" si="22"/>
        <v>8</v>
      </c>
      <c r="R278" s="2">
        <f t="shared" ca="1" si="23"/>
        <v>44538</v>
      </c>
      <c r="S278" t="str">
        <f t="shared" ca="1" si="24"/>
        <v>Dec-2021</v>
      </c>
    </row>
    <row r="279" spans="1:19" x14ac:dyDescent="0.3">
      <c r="A279">
        <v>1457</v>
      </c>
      <c r="B279">
        <v>20</v>
      </c>
      <c r="C279">
        <v>66</v>
      </c>
      <c r="D279">
        <v>1999</v>
      </c>
      <c r="E279">
        <v>6</v>
      </c>
      <c r="F279" t="s">
        <v>19</v>
      </c>
      <c r="G279" t="s">
        <v>293</v>
      </c>
      <c r="H279">
        <v>41.57</v>
      </c>
      <c r="I279">
        <v>-93.61</v>
      </c>
      <c r="J279" s="1">
        <v>22425</v>
      </c>
      <c r="K279" s="1">
        <v>45725</v>
      </c>
      <c r="L279" s="1">
        <v>102164</v>
      </c>
      <c r="M279">
        <v>688</v>
      </c>
      <c r="N279">
        <v>4</v>
      </c>
      <c r="O279" s="2">
        <f t="shared" ca="1" si="20"/>
        <v>2021</v>
      </c>
      <c r="P279">
        <f t="shared" ca="1" si="21"/>
        <v>5</v>
      </c>
      <c r="Q279">
        <f t="shared" ca="1" si="22"/>
        <v>23</v>
      </c>
      <c r="R279" s="2">
        <f t="shared" ca="1" si="23"/>
        <v>44339</v>
      </c>
      <c r="S279" t="str">
        <f t="shared" ca="1" si="24"/>
        <v>May-2021</v>
      </c>
    </row>
    <row r="280" spans="1:19" x14ac:dyDescent="0.3">
      <c r="A280">
        <v>1613</v>
      </c>
      <c r="B280">
        <v>39</v>
      </c>
      <c r="C280">
        <v>65</v>
      </c>
      <c r="D280">
        <v>1980</v>
      </c>
      <c r="E280">
        <v>12</v>
      </c>
      <c r="F280" t="s">
        <v>19</v>
      </c>
      <c r="G280" t="s">
        <v>294</v>
      </c>
      <c r="H280">
        <v>44.44</v>
      </c>
      <c r="I280">
        <v>-69.83</v>
      </c>
      <c r="J280" s="1">
        <v>21647</v>
      </c>
      <c r="K280" s="1">
        <v>44134</v>
      </c>
      <c r="L280" s="1">
        <v>0</v>
      </c>
      <c r="M280">
        <v>792</v>
      </c>
      <c r="N280">
        <v>4</v>
      </c>
      <c r="O280" s="2">
        <f t="shared" ca="1" si="20"/>
        <v>2021</v>
      </c>
      <c r="P280">
        <f t="shared" ca="1" si="21"/>
        <v>1</v>
      </c>
      <c r="Q280">
        <f t="shared" ca="1" si="22"/>
        <v>5</v>
      </c>
      <c r="R280" s="2">
        <f t="shared" ca="1" si="23"/>
        <v>44201</v>
      </c>
      <c r="S280" t="str">
        <f t="shared" ca="1" si="24"/>
        <v>Jan-2021</v>
      </c>
    </row>
    <row r="281" spans="1:19" x14ac:dyDescent="0.3">
      <c r="A281">
        <v>945</v>
      </c>
      <c r="B281">
        <v>19</v>
      </c>
      <c r="C281">
        <v>66</v>
      </c>
      <c r="D281">
        <v>2001</v>
      </c>
      <c r="E281">
        <v>2</v>
      </c>
      <c r="F281" t="s">
        <v>19</v>
      </c>
      <c r="G281" t="s">
        <v>295</v>
      </c>
      <c r="H281">
        <v>32.79</v>
      </c>
      <c r="I281">
        <v>-117.25</v>
      </c>
      <c r="J281" s="1">
        <v>27748</v>
      </c>
      <c r="K281" s="1">
        <v>56579</v>
      </c>
      <c r="L281" s="1">
        <v>79726</v>
      </c>
      <c r="M281">
        <v>705</v>
      </c>
      <c r="N281">
        <v>2</v>
      </c>
      <c r="O281" s="2">
        <f t="shared" ca="1" si="20"/>
        <v>2022</v>
      </c>
      <c r="P281">
        <f t="shared" ca="1" si="21"/>
        <v>12</v>
      </c>
      <c r="Q281">
        <f t="shared" ca="1" si="22"/>
        <v>17</v>
      </c>
      <c r="R281" s="2">
        <f t="shared" ca="1" si="23"/>
        <v>44912</v>
      </c>
      <c r="S281" t="str">
        <f t="shared" ca="1" si="24"/>
        <v>Dec-2022</v>
      </c>
    </row>
    <row r="282" spans="1:19" x14ac:dyDescent="0.3">
      <c r="A282">
        <v>586</v>
      </c>
      <c r="B282">
        <v>37</v>
      </c>
      <c r="C282">
        <v>63</v>
      </c>
      <c r="D282">
        <v>1983</v>
      </c>
      <c r="E282">
        <v>2</v>
      </c>
      <c r="F282" t="s">
        <v>19</v>
      </c>
      <c r="G282" t="s">
        <v>296</v>
      </c>
      <c r="H282">
        <v>35.57</v>
      </c>
      <c r="I282">
        <v>-82.54</v>
      </c>
      <c r="J282" s="1">
        <v>22983</v>
      </c>
      <c r="K282" s="1">
        <v>46864</v>
      </c>
      <c r="L282" s="1">
        <v>58954</v>
      </c>
      <c r="M282">
        <v>751</v>
      </c>
      <c r="N282">
        <v>4</v>
      </c>
      <c r="O282" s="2">
        <f t="shared" ca="1" si="20"/>
        <v>2021</v>
      </c>
      <c r="P282">
        <f t="shared" ca="1" si="21"/>
        <v>8</v>
      </c>
      <c r="Q282">
        <f t="shared" ca="1" si="22"/>
        <v>23</v>
      </c>
      <c r="R282" s="2">
        <f t="shared" ca="1" si="23"/>
        <v>44431</v>
      </c>
      <c r="S282" t="str">
        <f t="shared" ca="1" si="24"/>
        <v>Aug-2021</v>
      </c>
    </row>
    <row r="283" spans="1:19" x14ac:dyDescent="0.3">
      <c r="A283">
        <v>119</v>
      </c>
      <c r="B283">
        <v>44</v>
      </c>
      <c r="C283">
        <v>67</v>
      </c>
      <c r="D283">
        <v>1975</v>
      </c>
      <c r="E283">
        <v>9</v>
      </c>
      <c r="F283" t="s">
        <v>14</v>
      </c>
      <c r="G283" t="s">
        <v>297</v>
      </c>
      <c r="H283">
        <v>36.159999999999997</v>
      </c>
      <c r="I283">
        <v>-115.28</v>
      </c>
      <c r="J283" s="1">
        <v>27761</v>
      </c>
      <c r="K283" s="1">
        <v>56605</v>
      </c>
      <c r="L283" s="1">
        <v>87970</v>
      </c>
      <c r="M283">
        <v>624</v>
      </c>
      <c r="N283">
        <v>3</v>
      </c>
      <c r="O283" s="2">
        <f t="shared" ca="1" si="20"/>
        <v>2022</v>
      </c>
      <c r="P283">
        <f t="shared" ca="1" si="21"/>
        <v>2</v>
      </c>
      <c r="Q283">
        <f t="shared" ca="1" si="22"/>
        <v>17</v>
      </c>
      <c r="R283" s="2">
        <f t="shared" ca="1" si="23"/>
        <v>44609</v>
      </c>
      <c r="S283" t="str">
        <f t="shared" ca="1" si="24"/>
        <v>Feb-2022</v>
      </c>
    </row>
    <row r="284" spans="1:19" x14ac:dyDescent="0.3">
      <c r="A284">
        <v>1312</v>
      </c>
      <c r="B284">
        <v>31</v>
      </c>
      <c r="C284">
        <v>66</v>
      </c>
      <c r="D284">
        <v>1988</v>
      </c>
      <c r="E284">
        <v>4</v>
      </c>
      <c r="F284" t="s">
        <v>14</v>
      </c>
      <c r="G284" t="s">
        <v>298</v>
      </c>
      <c r="H284">
        <v>37.299999999999997</v>
      </c>
      <c r="I284">
        <v>-121.8</v>
      </c>
      <c r="J284" s="1">
        <v>25115</v>
      </c>
      <c r="K284" s="1">
        <v>51209</v>
      </c>
      <c r="L284" s="1">
        <v>76900</v>
      </c>
      <c r="M284">
        <v>765</v>
      </c>
      <c r="N284">
        <v>1</v>
      </c>
      <c r="O284" s="2">
        <f t="shared" ca="1" si="20"/>
        <v>2021</v>
      </c>
      <c r="P284">
        <f t="shared" ca="1" si="21"/>
        <v>7</v>
      </c>
      <c r="Q284">
        <f t="shared" ca="1" si="22"/>
        <v>2</v>
      </c>
      <c r="R284" s="2">
        <f t="shared" ca="1" si="23"/>
        <v>44379</v>
      </c>
      <c r="S284" t="str">
        <f t="shared" ca="1" si="24"/>
        <v>Jul-2021</v>
      </c>
    </row>
    <row r="285" spans="1:19" x14ac:dyDescent="0.3">
      <c r="A285">
        <v>1529</v>
      </c>
      <c r="B285">
        <v>51</v>
      </c>
      <c r="C285">
        <v>69</v>
      </c>
      <c r="D285">
        <v>1968</v>
      </c>
      <c r="E285">
        <v>4</v>
      </c>
      <c r="F285" t="s">
        <v>19</v>
      </c>
      <c r="G285" t="s">
        <v>299</v>
      </c>
      <c r="H285">
        <v>26.23</v>
      </c>
      <c r="I285">
        <v>-80.13</v>
      </c>
      <c r="J285" s="1">
        <v>37424</v>
      </c>
      <c r="K285" s="1">
        <v>76305</v>
      </c>
      <c r="L285" s="1">
        <v>112785</v>
      </c>
      <c r="M285">
        <v>692</v>
      </c>
      <c r="N285">
        <v>3</v>
      </c>
      <c r="O285" s="2">
        <f t="shared" ca="1" si="20"/>
        <v>2022</v>
      </c>
      <c r="P285">
        <f t="shared" ca="1" si="21"/>
        <v>3</v>
      </c>
      <c r="Q285">
        <f t="shared" ca="1" si="22"/>
        <v>3</v>
      </c>
      <c r="R285" s="2">
        <f t="shared" ca="1" si="23"/>
        <v>44623</v>
      </c>
      <c r="S285" t="str">
        <f t="shared" ca="1" si="24"/>
        <v>Mar-2022</v>
      </c>
    </row>
    <row r="286" spans="1:19" x14ac:dyDescent="0.3">
      <c r="A286">
        <v>326</v>
      </c>
      <c r="B286">
        <v>18</v>
      </c>
      <c r="C286">
        <v>61</v>
      </c>
      <c r="D286">
        <v>2001</v>
      </c>
      <c r="E286">
        <v>3</v>
      </c>
      <c r="F286" t="s">
        <v>19</v>
      </c>
      <c r="G286" t="s">
        <v>300</v>
      </c>
      <c r="H286">
        <v>40.26</v>
      </c>
      <c r="I286">
        <v>-80.180000000000007</v>
      </c>
      <c r="J286" s="1">
        <v>30076</v>
      </c>
      <c r="K286" s="1">
        <v>61325</v>
      </c>
      <c r="L286" s="1">
        <v>83899</v>
      </c>
      <c r="M286">
        <v>652</v>
      </c>
      <c r="N286">
        <v>1</v>
      </c>
      <c r="O286" s="2">
        <f t="shared" ca="1" si="20"/>
        <v>2023</v>
      </c>
      <c r="P286">
        <f t="shared" ca="1" si="21"/>
        <v>11</v>
      </c>
      <c r="Q286">
        <f t="shared" ca="1" si="22"/>
        <v>15</v>
      </c>
      <c r="R286" s="2">
        <f t="shared" ca="1" si="23"/>
        <v>45245</v>
      </c>
      <c r="S286" t="str">
        <f t="shared" ca="1" si="24"/>
        <v>Nov-2023</v>
      </c>
    </row>
    <row r="287" spans="1:19" x14ac:dyDescent="0.3">
      <c r="A287">
        <v>1596</v>
      </c>
      <c r="B287">
        <v>42</v>
      </c>
      <c r="C287">
        <v>69</v>
      </c>
      <c r="D287">
        <v>1977</v>
      </c>
      <c r="E287">
        <v>3</v>
      </c>
      <c r="F287" t="s">
        <v>19</v>
      </c>
      <c r="G287" t="s">
        <v>301</v>
      </c>
      <c r="H287">
        <v>34.28</v>
      </c>
      <c r="I287">
        <v>-118.44</v>
      </c>
      <c r="J287" s="1">
        <v>15583</v>
      </c>
      <c r="K287" s="1">
        <v>31772</v>
      </c>
      <c r="L287" s="1">
        <v>17286</v>
      </c>
      <c r="M287">
        <v>734</v>
      </c>
      <c r="N287">
        <v>4</v>
      </c>
      <c r="O287" s="2">
        <f t="shared" ca="1" si="20"/>
        <v>2021</v>
      </c>
      <c r="P287">
        <f t="shared" ca="1" si="21"/>
        <v>6</v>
      </c>
      <c r="Q287">
        <f t="shared" ca="1" si="22"/>
        <v>24</v>
      </c>
      <c r="R287" s="2">
        <f t="shared" ca="1" si="23"/>
        <v>44371</v>
      </c>
      <c r="S287" t="str">
        <f t="shared" ca="1" si="24"/>
        <v>Jun-2021</v>
      </c>
    </row>
    <row r="288" spans="1:19" x14ac:dyDescent="0.3">
      <c r="A288">
        <v>714</v>
      </c>
      <c r="B288">
        <v>61</v>
      </c>
      <c r="C288">
        <v>67</v>
      </c>
      <c r="D288">
        <v>1958</v>
      </c>
      <c r="E288">
        <v>10</v>
      </c>
      <c r="F288" t="s">
        <v>14</v>
      </c>
      <c r="G288" t="s">
        <v>302</v>
      </c>
      <c r="H288">
        <v>45.34</v>
      </c>
      <c r="I288">
        <v>-122.66</v>
      </c>
      <c r="J288" s="1">
        <v>35992</v>
      </c>
      <c r="K288" s="1">
        <v>73383</v>
      </c>
      <c r="L288" s="1">
        <v>155191</v>
      </c>
      <c r="M288">
        <v>760</v>
      </c>
      <c r="N288">
        <v>2</v>
      </c>
      <c r="O288" s="2">
        <f t="shared" ca="1" si="20"/>
        <v>2021</v>
      </c>
      <c r="P288">
        <f t="shared" ca="1" si="21"/>
        <v>4</v>
      </c>
      <c r="Q288">
        <f t="shared" ca="1" si="22"/>
        <v>5</v>
      </c>
      <c r="R288" s="2">
        <f t="shared" ca="1" si="23"/>
        <v>44291</v>
      </c>
      <c r="S288" t="str">
        <f t="shared" ca="1" si="24"/>
        <v>Apr-2021</v>
      </c>
    </row>
    <row r="289" spans="1:19" x14ac:dyDescent="0.3">
      <c r="A289">
        <v>887</v>
      </c>
      <c r="B289">
        <v>55</v>
      </c>
      <c r="C289">
        <v>66</v>
      </c>
      <c r="D289">
        <v>1964</v>
      </c>
      <c r="E289">
        <v>4</v>
      </c>
      <c r="F289" t="s">
        <v>19</v>
      </c>
      <c r="G289" t="s">
        <v>303</v>
      </c>
      <c r="H289">
        <v>42.25</v>
      </c>
      <c r="I289">
        <v>-71.900000000000006</v>
      </c>
      <c r="J289" s="1">
        <v>26137</v>
      </c>
      <c r="K289" s="1">
        <v>53287</v>
      </c>
      <c r="L289" s="1">
        <v>51026</v>
      </c>
      <c r="M289">
        <v>816</v>
      </c>
      <c r="N289">
        <v>4</v>
      </c>
      <c r="O289" s="2">
        <f t="shared" ca="1" si="20"/>
        <v>2021</v>
      </c>
      <c r="P289">
        <f t="shared" ca="1" si="21"/>
        <v>2</v>
      </c>
      <c r="Q289">
        <f t="shared" ca="1" si="22"/>
        <v>18</v>
      </c>
      <c r="R289" s="2">
        <f t="shared" ca="1" si="23"/>
        <v>44245</v>
      </c>
      <c r="S289" t="str">
        <f t="shared" ca="1" si="24"/>
        <v>Feb-2021</v>
      </c>
    </row>
    <row r="290" spans="1:19" x14ac:dyDescent="0.3">
      <c r="A290">
        <v>1425</v>
      </c>
      <c r="B290">
        <v>88</v>
      </c>
      <c r="C290">
        <v>67</v>
      </c>
      <c r="D290">
        <v>1931</v>
      </c>
      <c r="E290">
        <v>4</v>
      </c>
      <c r="F290" t="s">
        <v>14</v>
      </c>
      <c r="G290" t="s">
        <v>304</v>
      </c>
      <c r="H290">
        <v>35.33</v>
      </c>
      <c r="I290">
        <v>-89.88</v>
      </c>
      <c r="J290" s="1">
        <v>19115</v>
      </c>
      <c r="K290" s="1">
        <v>19225</v>
      </c>
      <c r="L290" s="1">
        <v>1644</v>
      </c>
      <c r="M290">
        <v>809</v>
      </c>
      <c r="N290">
        <v>8</v>
      </c>
      <c r="O290" s="2">
        <f t="shared" ca="1" si="20"/>
        <v>2022</v>
      </c>
      <c r="P290">
        <f t="shared" ca="1" si="21"/>
        <v>4</v>
      </c>
      <c r="Q290">
        <f t="shared" ca="1" si="22"/>
        <v>17</v>
      </c>
      <c r="R290" s="2">
        <f t="shared" ca="1" si="23"/>
        <v>44668</v>
      </c>
      <c r="S290" t="str">
        <f t="shared" ca="1" si="24"/>
        <v>Apr-2022</v>
      </c>
    </row>
    <row r="291" spans="1:19" x14ac:dyDescent="0.3">
      <c r="A291">
        <v>1645</v>
      </c>
      <c r="B291">
        <v>62</v>
      </c>
      <c r="C291">
        <v>65</v>
      </c>
      <c r="D291">
        <v>1957</v>
      </c>
      <c r="E291">
        <v>11</v>
      </c>
      <c r="F291" t="s">
        <v>14</v>
      </c>
      <c r="G291" t="s">
        <v>305</v>
      </c>
      <c r="H291">
        <v>41.47</v>
      </c>
      <c r="I291">
        <v>-81.849999999999994</v>
      </c>
      <c r="J291" s="1">
        <v>29692</v>
      </c>
      <c r="K291" s="1">
        <v>60541</v>
      </c>
      <c r="L291" s="1">
        <v>160456</v>
      </c>
      <c r="M291">
        <v>716</v>
      </c>
      <c r="N291">
        <v>3</v>
      </c>
      <c r="O291" s="2">
        <f t="shared" ca="1" si="20"/>
        <v>2022</v>
      </c>
      <c r="P291">
        <f t="shared" ca="1" si="21"/>
        <v>6</v>
      </c>
      <c r="Q291">
        <f t="shared" ca="1" si="22"/>
        <v>25</v>
      </c>
      <c r="R291" s="2">
        <f t="shared" ca="1" si="23"/>
        <v>44737</v>
      </c>
      <c r="S291" t="str">
        <f t="shared" ca="1" si="24"/>
        <v>Jun-2022</v>
      </c>
    </row>
    <row r="292" spans="1:19" x14ac:dyDescent="0.3">
      <c r="A292">
        <v>1863</v>
      </c>
      <c r="B292">
        <v>44</v>
      </c>
      <c r="C292">
        <v>61</v>
      </c>
      <c r="D292">
        <v>1975</v>
      </c>
      <c r="E292">
        <v>12</v>
      </c>
      <c r="F292" t="s">
        <v>14</v>
      </c>
      <c r="G292" t="s">
        <v>306</v>
      </c>
      <c r="H292">
        <v>42.29</v>
      </c>
      <c r="I292">
        <v>-85.22</v>
      </c>
      <c r="J292" s="1">
        <v>21639</v>
      </c>
      <c r="K292" s="1">
        <v>44124</v>
      </c>
      <c r="L292" s="1">
        <v>107162</v>
      </c>
      <c r="M292">
        <v>850</v>
      </c>
      <c r="N292">
        <v>1</v>
      </c>
      <c r="O292" s="2">
        <f t="shared" ca="1" si="20"/>
        <v>2021</v>
      </c>
      <c r="P292">
        <f t="shared" ca="1" si="21"/>
        <v>2</v>
      </c>
      <c r="Q292">
        <f t="shared" ca="1" si="22"/>
        <v>28</v>
      </c>
      <c r="R292" s="2">
        <f t="shared" ca="1" si="23"/>
        <v>44255</v>
      </c>
      <c r="S292" t="str">
        <f t="shared" ca="1" si="24"/>
        <v>Feb-2021</v>
      </c>
    </row>
    <row r="293" spans="1:19" x14ac:dyDescent="0.3">
      <c r="A293">
        <v>1576</v>
      </c>
      <c r="B293">
        <v>88</v>
      </c>
      <c r="C293">
        <v>65</v>
      </c>
      <c r="D293">
        <v>1932</v>
      </c>
      <c r="E293">
        <v>1</v>
      </c>
      <c r="F293" t="s">
        <v>14</v>
      </c>
      <c r="G293" t="s">
        <v>307</v>
      </c>
      <c r="H293">
        <v>42.66</v>
      </c>
      <c r="I293">
        <v>-83.38</v>
      </c>
      <c r="J293" s="1">
        <v>24578</v>
      </c>
      <c r="K293" s="1">
        <v>36764</v>
      </c>
      <c r="L293" s="1">
        <v>839</v>
      </c>
      <c r="M293">
        <v>712</v>
      </c>
      <c r="N293">
        <v>8</v>
      </c>
      <c r="O293" s="2">
        <f t="shared" ca="1" si="20"/>
        <v>2022</v>
      </c>
      <c r="P293">
        <f t="shared" ca="1" si="21"/>
        <v>4</v>
      </c>
      <c r="Q293">
        <f t="shared" ca="1" si="22"/>
        <v>21</v>
      </c>
      <c r="R293" s="2">
        <f t="shared" ca="1" si="23"/>
        <v>44672</v>
      </c>
      <c r="S293" t="str">
        <f t="shared" ca="1" si="24"/>
        <v>Apr-2022</v>
      </c>
    </row>
    <row r="294" spans="1:19" x14ac:dyDescent="0.3">
      <c r="A294">
        <v>1268</v>
      </c>
      <c r="B294">
        <v>47</v>
      </c>
      <c r="C294">
        <v>63</v>
      </c>
      <c r="D294">
        <v>1972</v>
      </c>
      <c r="E294">
        <v>9</v>
      </c>
      <c r="F294" t="s">
        <v>19</v>
      </c>
      <c r="G294" t="s">
        <v>308</v>
      </c>
      <c r="H294">
        <v>34.200000000000003</v>
      </c>
      <c r="I294">
        <v>-86.15</v>
      </c>
      <c r="J294" s="1">
        <v>14516</v>
      </c>
      <c r="K294" s="1">
        <v>29597</v>
      </c>
      <c r="L294" s="1">
        <v>44388</v>
      </c>
      <c r="M294">
        <v>513</v>
      </c>
      <c r="N294">
        <v>4</v>
      </c>
      <c r="O294" s="2">
        <f t="shared" ca="1" si="20"/>
        <v>2021</v>
      </c>
      <c r="P294">
        <f t="shared" ca="1" si="21"/>
        <v>11</v>
      </c>
      <c r="Q294">
        <f t="shared" ca="1" si="22"/>
        <v>15</v>
      </c>
      <c r="R294" s="2">
        <f t="shared" ca="1" si="23"/>
        <v>44515</v>
      </c>
      <c r="S294" t="str">
        <f t="shared" ca="1" si="24"/>
        <v>Nov-2021</v>
      </c>
    </row>
    <row r="295" spans="1:19" x14ac:dyDescent="0.3">
      <c r="A295">
        <v>1565</v>
      </c>
      <c r="B295">
        <v>37</v>
      </c>
      <c r="C295">
        <v>66</v>
      </c>
      <c r="D295">
        <v>1983</v>
      </c>
      <c r="E295">
        <v>1</v>
      </c>
      <c r="F295" t="s">
        <v>14</v>
      </c>
      <c r="G295" t="s">
        <v>309</v>
      </c>
      <c r="H295">
        <v>39.090000000000003</v>
      </c>
      <c r="I295">
        <v>-84.51</v>
      </c>
      <c r="J295" s="1">
        <v>18959</v>
      </c>
      <c r="K295" s="1">
        <v>38656</v>
      </c>
      <c r="L295" s="1">
        <v>47523</v>
      </c>
      <c r="M295">
        <v>584</v>
      </c>
      <c r="N295">
        <v>1</v>
      </c>
      <c r="O295" s="2">
        <f t="shared" ca="1" si="20"/>
        <v>2022</v>
      </c>
      <c r="P295">
        <f t="shared" ca="1" si="21"/>
        <v>2</v>
      </c>
      <c r="Q295">
        <f t="shared" ca="1" si="22"/>
        <v>25</v>
      </c>
      <c r="R295" s="2">
        <f t="shared" ca="1" si="23"/>
        <v>44617</v>
      </c>
      <c r="S295" t="str">
        <f t="shared" ca="1" si="24"/>
        <v>Feb-2022</v>
      </c>
    </row>
    <row r="296" spans="1:19" x14ac:dyDescent="0.3">
      <c r="A296">
        <v>1842</v>
      </c>
      <c r="B296">
        <v>45</v>
      </c>
      <c r="C296">
        <v>64</v>
      </c>
      <c r="D296">
        <v>1974</v>
      </c>
      <c r="E296">
        <v>10</v>
      </c>
      <c r="F296" t="s">
        <v>19</v>
      </c>
      <c r="G296" t="s">
        <v>310</v>
      </c>
      <c r="H296">
        <v>35.11</v>
      </c>
      <c r="I296">
        <v>-106.62</v>
      </c>
      <c r="J296" s="1">
        <v>15385</v>
      </c>
      <c r="K296" s="1">
        <v>31373</v>
      </c>
      <c r="L296" s="1">
        <v>58481</v>
      </c>
      <c r="M296">
        <v>637</v>
      </c>
      <c r="N296">
        <v>2</v>
      </c>
      <c r="O296" s="2">
        <f t="shared" ca="1" si="20"/>
        <v>2021</v>
      </c>
      <c r="P296">
        <f t="shared" ca="1" si="21"/>
        <v>8</v>
      </c>
      <c r="Q296">
        <f t="shared" ca="1" si="22"/>
        <v>19</v>
      </c>
      <c r="R296" s="2">
        <f t="shared" ca="1" si="23"/>
        <v>44427</v>
      </c>
      <c r="S296" t="str">
        <f t="shared" ca="1" si="24"/>
        <v>Aug-2021</v>
      </c>
    </row>
    <row r="297" spans="1:19" x14ac:dyDescent="0.3">
      <c r="A297">
        <v>664</v>
      </c>
      <c r="B297">
        <v>22</v>
      </c>
      <c r="C297">
        <v>68</v>
      </c>
      <c r="D297">
        <v>1997</v>
      </c>
      <c r="E297">
        <v>4</v>
      </c>
      <c r="F297" t="s">
        <v>14</v>
      </c>
      <c r="G297" t="s">
        <v>311</v>
      </c>
      <c r="H297">
        <v>40.86</v>
      </c>
      <c r="I297">
        <v>-76.78</v>
      </c>
      <c r="J297" s="1">
        <v>16519</v>
      </c>
      <c r="K297" s="1">
        <v>33681</v>
      </c>
      <c r="L297" s="1">
        <v>78326</v>
      </c>
      <c r="M297">
        <v>697</v>
      </c>
      <c r="N297">
        <v>2</v>
      </c>
      <c r="O297" s="2">
        <f t="shared" ca="1" si="20"/>
        <v>2021</v>
      </c>
      <c r="P297">
        <f t="shared" ca="1" si="21"/>
        <v>3</v>
      </c>
      <c r="Q297">
        <f t="shared" ca="1" si="22"/>
        <v>7</v>
      </c>
      <c r="R297" s="2">
        <f t="shared" ca="1" si="23"/>
        <v>44262</v>
      </c>
      <c r="S297" t="str">
        <f t="shared" ca="1" si="24"/>
        <v>Mar-2021</v>
      </c>
    </row>
    <row r="298" spans="1:19" x14ac:dyDescent="0.3">
      <c r="A298">
        <v>485</v>
      </c>
      <c r="B298">
        <v>39</v>
      </c>
      <c r="C298">
        <v>64</v>
      </c>
      <c r="D298">
        <v>1980</v>
      </c>
      <c r="E298">
        <v>10</v>
      </c>
      <c r="F298" t="s">
        <v>19</v>
      </c>
      <c r="G298" t="s">
        <v>312</v>
      </c>
      <c r="H298">
        <v>35.479999999999997</v>
      </c>
      <c r="I298">
        <v>-120.92</v>
      </c>
      <c r="J298" s="1">
        <v>18740</v>
      </c>
      <c r="K298" s="1">
        <v>38211</v>
      </c>
      <c r="L298" s="1">
        <v>84427</v>
      </c>
      <c r="M298">
        <v>665</v>
      </c>
      <c r="N298">
        <v>2</v>
      </c>
      <c r="O298" s="2">
        <f t="shared" ca="1" si="20"/>
        <v>2023</v>
      </c>
      <c r="P298">
        <f t="shared" ca="1" si="21"/>
        <v>2</v>
      </c>
      <c r="Q298">
        <f t="shared" ca="1" si="22"/>
        <v>19</v>
      </c>
      <c r="R298" s="2">
        <f t="shared" ca="1" si="23"/>
        <v>44976</v>
      </c>
      <c r="S298" t="str">
        <f t="shared" ca="1" si="24"/>
        <v>Feb-2023</v>
      </c>
    </row>
    <row r="299" spans="1:19" x14ac:dyDescent="0.3">
      <c r="A299">
        <v>244</v>
      </c>
      <c r="B299">
        <v>40</v>
      </c>
      <c r="C299">
        <v>62</v>
      </c>
      <c r="D299">
        <v>1979</v>
      </c>
      <c r="E299">
        <v>7</v>
      </c>
      <c r="F299" t="s">
        <v>14</v>
      </c>
      <c r="G299" t="s">
        <v>313</v>
      </c>
      <c r="H299">
        <v>30.58</v>
      </c>
      <c r="I299">
        <v>-84.58</v>
      </c>
      <c r="J299" s="1">
        <v>13144</v>
      </c>
      <c r="K299" s="1">
        <v>26802</v>
      </c>
      <c r="L299" s="1">
        <v>43444</v>
      </c>
      <c r="M299">
        <v>638</v>
      </c>
      <c r="N299">
        <v>2</v>
      </c>
      <c r="O299" s="2">
        <f t="shared" ca="1" si="20"/>
        <v>2023</v>
      </c>
      <c r="P299">
        <f t="shared" ca="1" si="21"/>
        <v>10</v>
      </c>
      <c r="Q299">
        <f t="shared" ca="1" si="22"/>
        <v>9</v>
      </c>
      <c r="R299" s="2">
        <f t="shared" ca="1" si="23"/>
        <v>45208</v>
      </c>
      <c r="S299" t="str">
        <f t="shared" ca="1" si="24"/>
        <v>Oct-2023</v>
      </c>
    </row>
    <row r="300" spans="1:19" x14ac:dyDescent="0.3">
      <c r="A300">
        <v>145</v>
      </c>
      <c r="B300">
        <v>58</v>
      </c>
      <c r="C300">
        <v>65</v>
      </c>
      <c r="D300">
        <v>1962</v>
      </c>
      <c r="E300">
        <v>1</v>
      </c>
      <c r="F300" t="s">
        <v>14</v>
      </c>
      <c r="G300" t="s">
        <v>314</v>
      </c>
      <c r="H300">
        <v>36.18</v>
      </c>
      <c r="I300">
        <v>-82.07</v>
      </c>
      <c r="J300" s="1">
        <v>12427</v>
      </c>
      <c r="K300" s="1">
        <v>25334</v>
      </c>
      <c r="L300" s="1">
        <v>182</v>
      </c>
      <c r="M300">
        <v>696</v>
      </c>
      <c r="N300">
        <v>3</v>
      </c>
      <c r="O300" s="2">
        <f t="shared" ca="1" si="20"/>
        <v>2022</v>
      </c>
      <c r="P300">
        <f t="shared" ca="1" si="21"/>
        <v>6</v>
      </c>
      <c r="Q300">
        <f t="shared" ca="1" si="22"/>
        <v>23</v>
      </c>
      <c r="R300" s="2">
        <f t="shared" ca="1" si="23"/>
        <v>44735</v>
      </c>
      <c r="S300" t="str">
        <f t="shared" ca="1" si="24"/>
        <v>Jun-2022</v>
      </c>
    </row>
    <row r="301" spans="1:19" x14ac:dyDescent="0.3">
      <c r="A301">
        <v>866</v>
      </c>
      <c r="B301">
        <v>34</v>
      </c>
      <c r="C301">
        <v>67</v>
      </c>
      <c r="D301">
        <v>1985</v>
      </c>
      <c r="E301">
        <v>3</v>
      </c>
      <c r="F301" t="s">
        <v>19</v>
      </c>
      <c r="G301" t="s">
        <v>315</v>
      </c>
      <c r="H301">
        <v>40.43</v>
      </c>
      <c r="I301">
        <v>-79.97</v>
      </c>
      <c r="J301" s="1">
        <v>30361</v>
      </c>
      <c r="K301" s="1">
        <v>61904</v>
      </c>
      <c r="L301" s="1">
        <v>125358</v>
      </c>
      <c r="M301">
        <v>639</v>
      </c>
      <c r="N301">
        <v>3</v>
      </c>
      <c r="O301" s="2">
        <f t="shared" ca="1" si="20"/>
        <v>2022</v>
      </c>
      <c r="P301">
        <f t="shared" ca="1" si="21"/>
        <v>2</v>
      </c>
      <c r="Q301">
        <f t="shared" ca="1" si="22"/>
        <v>13</v>
      </c>
      <c r="R301" s="2">
        <f t="shared" ca="1" si="23"/>
        <v>44605</v>
      </c>
      <c r="S301" t="str">
        <f t="shared" ca="1" si="24"/>
        <v>Feb-2022</v>
      </c>
    </row>
    <row r="302" spans="1:19" x14ac:dyDescent="0.3">
      <c r="A302">
        <v>1424</v>
      </c>
      <c r="B302">
        <v>101</v>
      </c>
      <c r="C302">
        <v>68</v>
      </c>
      <c r="D302">
        <v>1918</v>
      </c>
      <c r="E302">
        <v>5</v>
      </c>
      <c r="F302" t="s">
        <v>14</v>
      </c>
      <c r="G302" t="s">
        <v>316</v>
      </c>
      <c r="H302">
        <v>35.130000000000003</v>
      </c>
      <c r="I302">
        <v>-112.99</v>
      </c>
      <c r="J302" s="1">
        <v>13086</v>
      </c>
      <c r="K302" s="1">
        <v>15348</v>
      </c>
      <c r="L302" s="1">
        <v>1396</v>
      </c>
      <c r="M302">
        <v>761</v>
      </c>
      <c r="N302">
        <v>4</v>
      </c>
      <c r="O302" s="2">
        <f t="shared" ca="1" si="20"/>
        <v>2023</v>
      </c>
      <c r="P302">
        <f t="shared" ca="1" si="21"/>
        <v>1</v>
      </c>
      <c r="Q302">
        <f t="shared" ca="1" si="22"/>
        <v>17</v>
      </c>
      <c r="R302" s="2">
        <f t="shared" ca="1" si="23"/>
        <v>44943</v>
      </c>
      <c r="S302" t="str">
        <f t="shared" ca="1" si="24"/>
        <v>Jan-2023</v>
      </c>
    </row>
    <row r="303" spans="1:19" x14ac:dyDescent="0.3">
      <c r="A303">
        <v>427</v>
      </c>
      <c r="B303">
        <v>44</v>
      </c>
      <c r="C303">
        <v>66</v>
      </c>
      <c r="D303">
        <v>1975</v>
      </c>
      <c r="E303">
        <v>11</v>
      </c>
      <c r="F303" t="s">
        <v>14</v>
      </c>
      <c r="G303" t="s">
        <v>317</v>
      </c>
      <c r="H303">
        <v>36.15</v>
      </c>
      <c r="I303">
        <v>-85.5</v>
      </c>
      <c r="J303" s="1">
        <v>15955</v>
      </c>
      <c r="K303" s="1">
        <v>32527</v>
      </c>
      <c r="L303" s="1">
        <v>74331</v>
      </c>
      <c r="M303">
        <v>705</v>
      </c>
      <c r="N303">
        <v>3</v>
      </c>
      <c r="O303" s="2">
        <f t="shared" ca="1" si="20"/>
        <v>2021</v>
      </c>
      <c r="P303">
        <f t="shared" ca="1" si="21"/>
        <v>3</v>
      </c>
      <c r="Q303">
        <f t="shared" ca="1" si="22"/>
        <v>14</v>
      </c>
      <c r="R303" s="2">
        <f t="shared" ca="1" si="23"/>
        <v>44269</v>
      </c>
      <c r="S303" t="str">
        <f t="shared" ca="1" si="24"/>
        <v>Mar-2021</v>
      </c>
    </row>
    <row r="304" spans="1:19" x14ac:dyDescent="0.3">
      <c r="A304">
        <v>684</v>
      </c>
      <c r="B304">
        <v>51</v>
      </c>
      <c r="C304">
        <v>63</v>
      </c>
      <c r="D304">
        <v>1969</v>
      </c>
      <c r="E304">
        <v>2</v>
      </c>
      <c r="F304" t="s">
        <v>19</v>
      </c>
      <c r="G304" t="s">
        <v>318</v>
      </c>
      <c r="H304">
        <v>26.14</v>
      </c>
      <c r="I304">
        <v>-80.13</v>
      </c>
      <c r="J304" s="1">
        <v>21661</v>
      </c>
      <c r="K304" s="1">
        <v>44170</v>
      </c>
      <c r="L304" s="1">
        <v>90049</v>
      </c>
      <c r="M304">
        <v>661</v>
      </c>
      <c r="N304">
        <v>7</v>
      </c>
      <c r="O304" s="2">
        <f t="shared" ca="1" si="20"/>
        <v>2022</v>
      </c>
      <c r="P304">
        <f t="shared" ca="1" si="21"/>
        <v>4</v>
      </c>
      <c r="Q304">
        <f t="shared" ca="1" si="22"/>
        <v>28</v>
      </c>
      <c r="R304" s="2">
        <f t="shared" ca="1" si="23"/>
        <v>44679</v>
      </c>
      <c r="S304" t="str">
        <f t="shared" ca="1" si="24"/>
        <v>Apr-2022</v>
      </c>
    </row>
    <row r="305" spans="1:19" x14ac:dyDescent="0.3">
      <c r="A305">
        <v>1643</v>
      </c>
      <c r="B305">
        <v>28</v>
      </c>
      <c r="C305">
        <v>64</v>
      </c>
      <c r="D305">
        <v>1991</v>
      </c>
      <c r="E305">
        <v>6</v>
      </c>
      <c r="F305" t="s">
        <v>14</v>
      </c>
      <c r="G305" t="s">
        <v>319</v>
      </c>
      <c r="H305">
        <v>45.47</v>
      </c>
      <c r="I305">
        <v>-122.37</v>
      </c>
      <c r="J305" s="1">
        <v>22599</v>
      </c>
      <c r="K305" s="1">
        <v>46077</v>
      </c>
      <c r="L305" s="1">
        <v>101450</v>
      </c>
      <c r="M305">
        <v>686</v>
      </c>
      <c r="N305">
        <v>1</v>
      </c>
      <c r="O305" s="2">
        <f t="shared" ca="1" si="20"/>
        <v>2023</v>
      </c>
      <c r="P305">
        <f t="shared" ca="1" si="21"/>
        <v>7</v>
      </c>
      <c r="Q305">
        <f t="shared" ca="1" si="22"/>
        <v>5</v>
      </c>
      <c r="R305" s="2">
        <f t="shared" ca="1" si="23"/>
        <v>45112</v>
      </c>
      <c r="S305" t="str">
        <f t="shared" ca="1" si="24"/>
        <v>Jul-2023</v>
      </c>
    </row>
    <row r="306" spans="1:19" x14ac:dyDescent="0.3">
      <c r="A306">
        <v>1300</v>
      </c>
      <c r="B306">
        <v>58</v>
      </c>
      <c r="C306">
        <v>66</v>
      </c>
      <c r="D306">
        <v>1961</v>
      </c>
      <c r="E306">
        <v>3</v>
      </c>
      <c r="F306" t="s">
        <v>19</v>
      </c>
      <c r="G306" t="s">
        <v>320</v>
      </c>
      <c r="H306">
        <v>31.13</v>
      </c>
      <c r="I306">
        <v>-93.27</v>
      </c>
      <c r="J306" s="1">
        <v>11324</v>
      </c>
      <c r="K306" s="1">
        <v>23092</v>
      </c>
      <c r="L306" s="1">
        <v>20545</v>
      </c>
      <c r="M306">
        <v>752</v>
      </c>
      <c r="N306">
        <v>4</v>
      </c>
      <c r="O306" s="2">
        <f t="shared" ca="1" si="20"/>
        <v>2022</v>
      </c>
      <c r="P306">
        <f t="shared" ca="1" si="21"/>
        <v>12</v>
      </c>
      <c r="Q306">
        <f t="shared" ca="1" si="22"/>
        <v>20</v>
      </c>
      <c r="R306" s="2">
        <f t="shared" ca="1" si="23"/>
        <v>44915</v>
      </c>
      <c r="S306" t="str">
        <f t="shared" ca="1" si="24"/>
        <v>Dec-2022</v>
      </c>
    </row>
    <row r="307" spans="1:19" x14ac:dyDescent="0.3">
      <c r="A307">
        <v>283</v>
      </c>
      <c r="B307">
        <v>19</v>
      </c>
      <c r="C307">
        <v>69</v>
      </c>
      <c r="D307">
        <v>2000</v>
      </c>
      <c r="E307">
        <v>11</v>
      </c>
      <c r="F307" t="s">
        <v>19</v>
      </c>
      <c r="G307" t="s">
        <v>321</v>
      </c>
      <c r="H307">
        <v>40.75</v>
      </c>
      <c r="I307">
        <v>-103.06</v>
      </c>
      <c r="J307" s="1">
        <v>15064</v>
      </c>
      <c r="K307" s="1">
        <v>30710</v>
      </c>
      <c r="L307" s="1">
        <v>30956</v>
      </c>
      <c r="M307">
        <v>680</v>
      </c>
      <c r="N307">
        <v>2</v>
      </c>
      <c r="O307" s="2">
        <f t="shared" ca="1" si="20"/>
        <v>2021</v>
      </c>
      <c r="P307">
        <f t="shared" ca="1" si="21"/>
        <v>1</v>
      </c>
      <c r="Q307">
        <f t="shared" ca="1" si="22"/>
        <v>1</v>
      </c>
      <c r="R307" s="2">
        <f t="shared" ca="1" si="23"/>
        <v>44197</v>
      </c>
      <c r="S307" t="str">
        <f t="shared" ca="1" si="24"/>
        <v>Jan-2021</v>
      </c>
    </row>
    <row r="308" spans="1:19" x14ac:dyDescent="0.3">
      <c r="A308">
        <v>355</v>
      </c>
      <c r="B308">
        <v>22</v>
      </c>
      <c r="C308">
        <v>62</v>
      </c>
      <c r="D308">
        <v>1997</v>
      </c>
      <c r="E308">
        <v>11</v>
      </c>
      <c r="F308" t="s">
        <v>14</v>
      </c>
      <c r="G308" t="s">
        <v>322</v>
      </c>
      <c r="H308">
        <v>35.869999999999997</v>
      </c>
      <c r="I308">
        <v>-96.05</v>
      </c>
      <c r="J308" s="1">
        <v>19856</v>
      </c>
      <c r="K308" s="1">
        <v>40491</v>
      </c>
      <c r="L308" s="1">
        <v>81879</v>
      </c>
      <c r="M308">
        <v>691</v>
      </c>
      <c r="N308">
        <v>2</v>
      </c>
      <c r="O308" s="2">
        <f t="shared" ca="1" si="20"/>
        <v>2022</v>
      </c>
      <c r="P308">
        <f t="shared" ca="1" si="21"/>
        <v>6</v>
      </c>
      <c r="Q308">
        <f t="shared" ca="1" si="22"/>
        <v>12</v>
      </c>
      <c r="R308" s="2">
        <f t="shared" ca="1" si="23"/>
        <v>44724</v>
      </c>
      <c r="S308" t="str">
        <f t="shared" ca="1" si="24"/>
        <v>Jun-2022</v>
      </c>
    </row>
    <row r="309" spans="1:19" x14ac:dyDescent="0.3">
      <c r="A309">
        <v>1669</v>
      </c>
      <c r="B309">
        <v>44</v>
      </c>
      <c r="C309">
        <v>62</v>
      </c>
      <c r="D309">
        <v>1975</v>
      </c>
      <c r="E309">
        <v>5</v>
      </c>
      <c r="F309" t="s">
        <v>19</v>
      </c>
      <c r="G309" t="s">
        <v>323</v>
      </c>
      <c r="H309">
        <v>38.659999999999997</v>
      </c>
      <c r="I309">
        <v>-121.62</v>
      </c>
      <c r="J309" s="1">
        <v>25234</v>
      </c>
      <c r="K309" s="1">
        <v>51454</v>
      </c>
      <c r="L309" s="1">
        <v>151162</v>
      </c>
      <c r="M309">
        <v>698</v>
      </c>
      <c r="N309">
        <v>4</v>
      </c>
      <c r="O309" s="2">
        <f t="shared" ca="1" si="20"/>
        <v>2023</v>
      </c>
      <c r="P309">
        <f t="shared" ca="1" si="21"/>
        <v>12</v>
      </c>
      <c r="Q309">
        <f t="shared" ca="1" si="22"/>
        <v>19</v>
      </c>
      <c r="R309" s="2">
        <f t="shared" ca="1" si="23"/>
        <v>45279</v>
      </c>
      <c r="S309" t="str">
        <f t="shared" ca="1" si="24"/>
        <v>Dec-2023</v>
      </c>
    </row>
    <row r="310" spans="1:19" x14ac:dyDescent="0.3">
      <c r="A310">
        <v>937</v>
      </c>
      <c r="B310">
        <v>47</v>
      </c>
      <c r="C310">
        <v>63</v>
      </c>
      <c r="D310">
        <v>1973</v>
      </c>
      <c r="E310">
        <v>1</v>
      </c>
      <c r="F310" t="s">
        <v>14</v>
      </c>
      <c r="G310" t="s">
        <v>324</v>
      </c>
      <c r="H310">
        <v>41.01</v>
      </c>
      <c r="I310">
        <v>-73.84</v>
      </c>
      <c r="J310" s="1">
        <v>46169</v>
      </c>
      <c r="K310" s="1">
        <v>94133</v>
      </c>
      <c r="L310" s="1">
        <v>189899</v>
      </c>
      <c r="M310">
        <v>603</v>
      </c>
      <c r="N310">
        <v>1</v>
      </c>
      <c r="O310" s="2">
        <f t="shared" ca="1" si="20"/>
        <v>2022</v>
      </c>
      <c r="P310">
        <f t="shared" ca="1" si="21"/>
        <v>2</v>
      </c>
      <c r="Q310">
        <f t="shared" ca="1" si="22"/>
        <v>20</v>
      </c>
      <c r="R310" s="2">
        <f t="shared" ca="1" si="23"/>
        <v>44612</v>
      </c>
      <c r="S310" t="str">
        <f t="shared" ca="1" si="24"/>
        <v>Feb-2022</v>
      </c>
    </row>
    <row r="311" spans="1:19" x14ac:dyDescent="0.3">
      <c r="A311">
        <v>845</v>
      </c>
      <c r="B311">
        <v>58</v>
      </c>
      <c r="C311">
        <v>72</v>
      </c>
      <c r="D311">
        <v>1961</v>
      </c>
      <c r="E311">
        <v>8</v>
      </c>
      <c r="F311" t="s">
        <v>19</v>
      </c>
      <c r="G311" t="s">
        <v>325</v>
      </c>
      <c r="H311">
        <v>30.42</v>
      </c>
      <c r="I311">
        <v>-86.61</v>
      </c>
      <c r="J311" s="1">
        <v>18005</v>
      </c>
      <c r="K311" s="1">
        <v>36710</v>
      </c>
      <c r="L311" s="1">
        <v>116794</v>
      </c>
      <c r="M311">
        <v>786</v>
      </c>
      <c r="N311">
        <v>5</v>
      </c>
      <c r="O311" s="2">
        <f t="shared" ca="1" si="20"/>
        <v>2022</v>
      </c>
      <c r="P311">
        <f t="shared" ca="1" si="21"/>
        <v>1</v>
      </c>
      <c r="Q311">
        <f t="shared" ca="1" si="22"/>
        <v>23</v>
      </c>
      <c r="R311" s="2">
        <f t="shared" ca="1" si="23"/>
        <v>44584</v>
      </c>
      <c r="S311" t="str">
        <f t="shared" ca="1" si="24"/>
        <v>Jan-2022</v>
      </c>
    </row>
    <row r="312" spans="1:19" x14ac:dyDescent="0.3">
      <c r="A312">
        <v>1518</v>
      </c>
      <c r="B312">
        <v>62</v>
      </c>
      <c r="C312">
        <v>70</v>
      </c>
      <c r="D312">
        <v>1957</v>
      </c>
      <c r="E312">
        <v>8</v>
      </c>
      <c r="F312" t="s">
        <v>19</v>
      </c>
      <c r="G312" t="s">
        <v>326</v>
      </c>
      <c r="H312">
        <v>34.47</v>
      </c>
      <c r="I312">
        <v>-86.8</v>
      </c>
      <c r="J312" s="1">
        <v>18533</v>
      </c>
      <c r="K312" s="1">
        <v>37785</v>
      </c>
      <c r="L312" s="1">
        <v>81500</v>
      </c>
      <c r="M312">
        <v>745</v>
      </c>
      <c r="N312">
        <v>3</v>
      </c>
      <c r="O312" s="2">
        <f t="shared" ca="1" si="20"/>
        <v>2022</v>
      </c>
      <c r="P312">
        <f t="shared" ca="1" si="21"/>
        <v>7</v>
      </c>
      <c r="Q312">
        <f t="shared" ca="1" si="22"/>
        <v>7</v>
      </c>
      <c r="R312" s="2">
        <f t="shared" ca="1" si="23"/>
        <v>44749</v>
      </c>
      <c r="S312" t="str">
        <f t="shared" ca="1" si="24"/>
        <v>Jul-2022</v>
      </c>
    </row>
    <row r="313" spans="1:19" x14ac:dyDescent="0.3">
      <c r="A313">
        <v>1591</v>
      </c>
      <c r="B313">
        <v>58</v>
      </c>
      <c r="C313">
        <v>66</v>
      </c>
      <c r="D313">
        <v>1961</v>
      </c>
      <c r="E313">
        <v>6</v>
      </c>
      <c r="F313" t="s">
        <v>14</v>
      </c>
      <c r="G313" t="s">
        <v>327</v>
      </c>
      <c r="H313">
        <v>48.28</v>
      </c>
      <c r="I313">
        <v>-122.62</v>
      </c>
      <c r="J313" s="1">
        <v>16537</v>
      </c>
      <c r="K313" s="1">
        <v>33717</v>
      </c>
      <c r="L313" s="1">
        <v>58236</v>
      </c>
      <c r="M313">
        <v>698</v>
      </c>
      <c r="N313">
        <v>6</v>
      </c>
      <c r="O313" s="2">
        <f t="shared" ca="1" si="20"/>
        <v>2022</v>
      </c>
      <c r="P313">
        <f t="shared" ca="1" si="21"/>
        <v>8</v>
      </c>
      <c r="Q313">
        <f t="shared" ca="1" si="22"/>
        <v>4</v>
      </c>
      <c r="R313" s="2">
        <f t="shared" ca="1" si="23"/>
        <v>44777</v>
      </c>
      <c r="S313" t="str">
        <f t="shared" ca="1" si="24"/>
        <v>Aug-2022</v>
      </c>
    </row>
    <row r="314" spans="1:19" x14ac:dyDescent="0.3">
      <c r="A314">
        <v>1172</v>
      </c>
      <c r="B314">
        <v>50</v>
      </c>
      <c r="C314">
        <v>64</v>
      </c>
      <c r="D314">
        <v>1970</v>
      </c>
      <c r="E314">
        <v>2</v>
      </c>
      <c r="F314" t="s">
        <v>19</v>
      </c>
      <c r="G314" t="s">
        <v>328</v>
      </c>
      <c r="H314">
        <v>38.020000000000003</v>
      </c>
      <c r="I314">
        <v>-121.3</v>
      </c>
      <c r="J314" s="1">
        <v>14709</v>
      </c>
      <c r="K314" s="1">
        <v>29994</v>
      </c>
      <c r="L314" s="1">
        <v>100834</v>
      </c>
      <c r="M314">
        <v>769</v>
      </c>
      <c r="N314">
        <v>1</v>
      </c>
      <c r="O314" s="2">
        <f t="shared" ca="1" si="20"/>
        <v>2021</v>
      </c>
      <c r="P314">
        <f t="shared" ca="1" si="21"/>
        <v>2</v>
      </c>
      <c r="Q314">
        <f t="shared" ca="1" si="22"/>
        <v>9</v>
      </c>
      <c r="R314" s="2">
        <f t="shared" ca="1" si="23"/>
        <v>44236</v>
      </c>
      <c r="S314" t="str">
        <f t="shared" ca="1" si="24"/>
        <v>Feb-2021</v>
      </c>
    </row>
    <row r="315" spans="1:19" x14ac:dyDescent="0.3">
      <c r="A315">
        <v>1629</v>
      </c>
      <c r="B315">
        <v>42</v>
      </c>
      <c r="C315">
        <v>63</v>
      </c>
      <c r="D315">
        <v>1977</v>
      </c>
      <c r="E315">
        <v>6</v>
      </c>
      <c r="F315" t="s">
        <v>14</v>
      </c>
      <c r="G315" t="s">
        <v>329</v>
      </c>
      <c r="H315">
        <v>26.14</v>
      </c>
      <c r="I315">
        <v>-80.13</v>
      </c>
      <c r="J315" s="1">
        <v>14430</v>
      </c>
      <c r="K315" s="1">
        <v>29422</v>
      </c>
      <c r="L315" s="1">
        <v>58679</v>
      </c>
      <c r="M315">
        <v>598</v>
      </c>
      <c r="N315">
        <v>1</v>
      </c>
      <c r="O315" s="2">
        <f t="shared" ca="1" si="20"/>
        <v>2023</v>
      </c>
      <c r="P315">
        <f t="shared" ca="1" si="21"/>
        <v>3</v>
      </c>
      <c r="Q315">
        <f t="shared" ca="1" si="22"/>
        <v>19</v>
      </c>
      <c r="R315" s="2">
        <f t="shared" ca="1" si="23"/>
        <v>45004</v>
      </c>
      <c r="S315" t="str">
        <f t="shared" ca="1" si="24"/>
        <v>Mar-2023</v>
      </c>
    </row>
    <row r="316" spans="1:19" x14ac:dyDescent="0.3">
      <c r="A316">
        <v>675</v>
      </c>
      <c r="B316">
        <v>40</v>
      </c>
      <c r="C316">
        <v>67</v>
      </c>
      <c r="D316">
        <v>1980</v>
      </c>
      <c r="E316">
        <v>1</v>
      </c>
      <c r="F316" t="s">
        <v>19</v>
      </c>
      <c r="G316" t="s">
        <v>330</v>
      </c>
      <c r="H316">
        <v>39.92</v>
      </c>
      <c r="I316">
        <v>-77.8</v>
      </c>
      <c r="J316" s="1">
        <v>17405</v>
      </c>
      <c r="K316" s="1">
        <v>35489</v>
      </c>
      <c r="L316" s="1">
        <v>91995</v>
      </c>
      <c r="M316">
        <v>724</v>
      </c>
      <c r="N316">
        <v>5</v>
      </c>
      <c r="O316" s="2">
        <f t="shared" ca="1" si="20"/>
        <v>2021</v>
      </c>
      <c r="P316">
        <f t="shared" ca="1" si="21"/>
        <v>2</v>
      </c>
      <c r="Q316">
        <f t="shared" ca="1" si="22"/>
        <v>20</v>
      </c>
      <c r="R316" s="2">
        <f t="shared" ca="1" si="23"/>
        <v>44247</v>
      </c>
      <c r="S316" t="str">
        <f t="shared" ca="1" si="24"/>
        <v>Feb-2021</v>
      </c>
    </row>
    <row r="317" spans="1:19" x14ac:dyDescent="0.3">
      <c r="A317">
        <v>577</v>
      </c>
      <c r="B317">
        <v>28</v>
      </c>
      <c r="C317">
        <v>65</v>
      </c>
      <c r="D317">
        <v>1992</v>
      </c>
      <c r="E317">
        <v>1</v>
      </c>
      <c r="F317" t="s">
        <v>14</v>
      </c>
      <c r="G317" t="s">
        <v>331</v>
      </c>
      <c r="H317">
        <v>32.07</v>
      </c>
      <c r="I317">
        <v>-110.92</v>
      </c>
      <c r="J317" s="1">
        <v>16238</v>
      </c>
      <c r="K317" s="1">
        <v>33106</v>
      </c>
      <c r="L317" s="1">
        <v>108695</v>
      </c>
      <c r="M317">
        <v>763</v>
      </c>
      <c r="N317">
        <v>2</v>
      </c>
      <c r="O317" s="2">
        <f t="shared" ca="1" si="20"/>
        <v>2023</v>
      </c>
      <c r="P317">
        <f t="shared" ca="1" si="21"/>
        <v>10</v>
      </c>
      <c r="Q317">
        <f t="shared" ca="1" si="22"/>
        <v>23</v>
      </c>
      <c r="R317" s="2">
        <f t="shared" ca="1" si="23"/>
        <v>45222</v>
      </c>
      <c r="S317" t="str">
        <f t="shared" ca="1" si="24"/>
        <v>Oct-2023</v>
      </c>
    </row>
    <row r="318" spans="1:19" x14ac:dyDescent="0.3">
      <c r="A318">
        <v>854</v>
      </c>
      <c r="B318">
        <v>26</v>
      </c>
      <c r="C318">
        <v>65</v>
      </c>
      <c r="D318">
        <v>1994</v>
      </c>
      <c r="E318">
        <v>2</v>
      </c>
      <c r="F318" t="s">
        <v>14</v>
      </c>
      <c r="G318" t="s">
        <v>332</v>
      </c>
      <c r="H318">
        <v>41.64</v>
      </c>
      <c r="I318">
        <v>-88.44</v>
      </c>
      <c r="J318" s="1">
        <v>29281</v>
      </c>
      <c r="K318" s="1">
        <v>59699</v>
      </c>
      <c r="L318" s="1">
        <v>71110</v>
      </c>
      <c r="M318">
        <v>688</v>
      </c>
      <c r="N318">
        <v>1</v>
      </c>
      <c r="O318" s="2">
        <f t="shared" ca="1" si="20"/>
        <v>2023</v>
      </c>
      <c r="P318">
        <f t="shared" ca="1" si="21"/>
        <v>12</v>
      </c>
      <c r="Q318">
        <f t="shared" ca="1" si="22"/>
        <v>22</v>
      </c>
      <c r="R318" s="2">
        <f t="shared" ca="1" si="23"/>
        <v>45282</v>
      </c>
      <c r="S318" t="str">
        <f t="shared" ca="1" si="24"/>
        <v>Dec-2023</v>
      </c>
    </row>
    <row r="319" spans="1:19" x14ac:dyDescent="0.3">
      <c r="A319">
        <v>1261</v>
      </c>
      <c r="B319">
        <v>58</v>
      </c>
      <c r="C319">
        <v>70</v>
      </c>
      <c r="D319">
        <v>1961</v>
      </c>
      <c r="E319">
        <v>7</v>
      </c>
      <c r="F319" t="s">
        <v>19</v>
      </c>
      <c r="G319" t="s">
        <v>333</v>
      </c>
      <c r="H319">
        <v>45.54</v>
      </c>
      <c r="I319">
        <v>-122.64</v>
      </c>
      <c r="J319" s="1">
        <v>33737</v>
      </c>
      <c r="K319" s="1">
        <v>68787</v>
      </c>
      <c r="L319" s="1">
        <v>171854</v>
      </c>
      <c r="M319">
        <v>527</v>
      </c>
      <c r="N319">
        <v>1</v>
      </c>
      <c r="O319" s="2">
        <f t="shared" ca="1" si="20"/>
        <v>2023</v>
      </c>
      <c r="P319">
        <f t="shared" ca="1" si="21"/>
        <v>8</v>
      </c>
      <c r="Q319">
        <f t="shared" ca="1" si="22"/>
        <v>25</v>
      </c>
      <c r="R319" s="2">
        <f t="shared" ca="1" si="23"/>
        <v>45163</v>
      </c>
      <c r="S319" t="str">
        <f t="shared" ca="1" si="24"/>
        <v>Aug-2023</v>
      </c>
    </row>
    <row r="320" spans="1:19" x14ac:dyDescent="0.3">
      <c r="A320">
        <v>1227</v>
      </c>
      <c r="B320">
        <v>65</v>
      </c>
      <c r="C320">
        <v>67</v>
      </c>
      <c r="D320">
        <v>1954</v>
      </c>
      <c r="E320">
        <v>11</v>
      </c>
      <c r="F320" t="s">
        <v>14</v>
      </c>
      <c r="G320" t="s">
        <v>334</v>
      </c>
      <c r="H320">
        <v>42.37</v>
      </c>
      <c r="I320">
        <v>-83.46</v>
      </c>
      <c r="J320" s="1">
        <v>33031</v>
      </c>
      <c r="K320" s="1">
        <v>67344</v>
      </c>
      <c r="L320" s="1">
        <v>7049</v>
      </c>
      <c r="M320">
        <v>804</v>
      </c>
      <c r="N320">
        <v>4</v>
      </c>
      <c r="O320" s="2">
        <f t="shared" ca="1" si="20"/>
        <v>2022</v>
      </c>
      <c r="P320">
        <f t="shared" ca="1" si="21"/>
        <v>5</v>
      </c>
      <c r="Q320">
        <f t="shared" ca="1" si="22"/>
        <v>4</v>
      </c>
      <c r="R320" s="2">
        <f t="shared" ca="1" si="23"/>
        <v>44685</v>
      </c>
      <c r="S320" t="str">
        <f t="shared" ca="1" si="24"/>
        <v>May-2022</v>
      </c>
    </row>
    <row r="321" spans="1:19" x14ac:dyDescent="0.3">
      <c r="A321">
        <v>840</v>
      </c>
      <c r="B321">
        <v>68</v>
      </c>
      <c r="C321">
        <v>64</v>
      </c>
      <c r="D321">
        <v>1952</v>
      </c>
      <c r="E321">
        <v>1</v>
      </c>
      <c r="F321" t="s">
        <v>14</v>
      </c>
      <c r="G321" t="s">
        <v>335</v>
      </c>
      <c r="H321">
        <v>37.74</v>
      </c>
      <c r="I321">
        <v>-122.44</v>
      </c>
      <c r="J321" s="1">
        <v>51692</v>
      </c>
      <c r="K321" s="1">
        <v>88432</v>
      </c>
      <c r="L321" s="1">
        <v>63075</v>
      </c>
      <c r="M321">
        <v>694</v>
      </c>
      <c r="N321">
        <v>6</v>
      </c>
      <c r="O321" s="2">
        <f t="shared" ca="1" si="20"/>
        <v>2022</v>
      </c>
      <c r="P321">
        <f t="shared" ca="1" si="21"/>
        <v>8</v>
      </c>
      <c r="Q321">
        <f t="shared" ca="1" si="22"/>
        <v>17</v>
      </c>
      <c r="R321" s="2">
        <f t="shared" ca="1" si="23"/>
        <v>44790</v>
      </c>
      <c r="S321" t="str">
        <f t="shared" ca="1" si="24"/>
        <v>Aug-2022</v>
      </c>
    </row>
    <row r="322" spans="1:19" x14ac:dyDescent="0.3">
      <c r="A322">
        <v>733</v>
      </c>
      <c r="B322">
        <v>36</v>
      </c>
      <c r="C322">
        <v>68</v>
      </c>
      <c r="D322">
        <v>1983</v>
      </c>
      <c r="E322">
        <v>7</v>
      </c>
      <c r="F322" t="s">
        <v>19</v>
      </c>
      <c r="G322" t="s">
        <v>336</v>
      </c>
      <c r="H322">
        <v>31.49</v>
      </c>
      <c r="I322">
        <v>-97.23</v>
      </c>
      <c r="J322" s="1">
        <v>26061</v>
      </c>
      <c r="K322" s="1">
        <v>53138</v>
      </c>
      <c r="L322" s="1">
        <v>153374</v>
      </c>
      <c r="M322">
        <v>606</v>
      </c>
      <c r="N322">
        <v>4</v>
      </c>
      <c r="O322" s="2">
        <f t="shared" ca="1" si="20"/>
        <v>2021</v>
      </c>
      <c r="P322">
        <f t="shared" ca="1" si="21"/>
        <v>12</v>
      </c>
      <c r="Q322">
        <f t="shared" ca="1" si="22"/>
        <v>25</v>
      </c>
      <c r="R322" s="2">
        <f t="shared" ca="1" si="23"/>
        <v>44555</v>
      </c>
      <c r="S322" t="str">
        <f t="shared" ca="1" si="24"/>
        <v>Dec-2021</v>
      </c>
    </row>
    <row r="323" spans="1:19" x14ac:dyDescent="0.3">
      <c r="A323">
        <v>454</v>
      </c>
      <c r="B323">
        <v>88</v>
      </c>
      <c r="C323">
        <v>65</v>
      </c>
      <c r="D323">
        <v>1931</v>
      </c>
      <c r="E323">
        <v>4</v>
      </c>
      <c r="F323" t="s">
        <v>14</v>
      </c>
      <c r="G323" t="s">
        <v>337</v>
      </c>
      <c r="H323">
        <v>46.87</v>
      </c>
      <c r="I323">
        <v>-96.81</v>
      </c>
      <c r="J323" s="1">
        <v>22214</v>
      </c>
      <c r="K323" s="1">
        <v>38523</v>
      </c>
      <c r="L323" s="1">
        <v>49</v>
      </c>
      <c r="M323">
        <v>751</v>
      </c>
      <c r="N323">
        <v>5</v>
      </c>
      <c r="O323" s="2">
        <f t="shared" ref="O323:O386" ca="1" si="25">2021+RANDBETWEEN(0,2)</f>
        <v>2021</v>
      </c>
      <c r="P323">
        <f t="shared" ref="P323:P386" ca="1" si="26">RANDBETWEEN(1,12)</f>
        <v>5</v>
      </c>
      <c r="Q323">
        <f t="shared" ref="Q323:Q386" ca="1" si="27">RANDBETWEEN(1,28)</f>
        <v>9</v>
      </c>
      <c r="R323" s="2">
        <f t="shared" ref="R323:R386" ca="1" si="28">DATE(O323,P323,Q323)</f>
        <v>44325</v>
      </c>
      <c r="S323" t="str">
        <f t="shared" ref="S323:S386" ca="1" si="29">TEXT(R323, "mmm-yyy")</f>
        <v>May-2021</v>
      </c>
    </row>
    <row r="324" spans="1:19" x14ac:dyDescent="0.3">
      <c r="A324">
        <v>961</v>
      </c>
      <c r="B324">
        <v>76</v>
      </c>
      <c r="C324">
        <v>63</v>
      </c>
      <c r="D324">
        <v>1944</v>
      </c>
      <c r="E324">
        <v>2</v>
      </c>
      <c r="F324" t="s">
        <v>19</v>
      </c>
      <c r="G324" t="s">
        <v>338</v>
      </c>
      <c r="H324">
        <v>28.2</v>
      </c>
      <c r="I324">
        <v>-82.59</v>
      </c>
      <c r="J324" s="1">
        <v>34909</v>
      </c>
      <c r="K324" s="1">
        <v>26660</v>
      </c>
      <c r="L324" s="1">
        <v>28332</v>
      </c>
      <c r="M324">
        <v>721</v>
      </c>
      <c r="N324">
        <v>4</v>
      </c>
      <c r="O324" s="2">
        <f t="shared" ca="1" si="25"/>
        <v>2022</v>
      </c>
      <c r="P324">
        <f t="shared" ca="1" si="26"/>
        <v>4</v>
      </c>
      <c r="Q324">
        <f t="shared" ca="1" si="27"/>
        <v>14</v>
      </c>
      <c r="R324" s="2">
        <f t="shared" ca="1" si="28"/>
        <v>44665</v>
      </c>
      <c r="S324" t="str">
        <f t="shared" ca="1" si="29"/>
        <v>Apr-2022</v>
      </c>
    </row>
    <row r="325" spans="1:19" x14ac:dyDescent="0.3">
      <c r="A325">
        <v>768</v>
      </c>
      <c r="B325">
        <v>53</v>
      </c>
      <c r="C325">
        <v>67</v>
      </c>
      <c r="D325">
        <v>1966</v>
      </c>
      <c r="E325">
        <v>10</v>
      </c>
      <c r="F325" t="s">
        <v>14</v>
      </c>
      <c r="G325" t="s">
        <v>339</v>
      </c>
      <c r="H325">
        <v>40.130000000000003</v>
      </c>
      <c r="I325">
        <v>-75.06</v>
      </c>
      <c r="J325" s="1">
        <v>34043</v>
      </c>
      <c r="K325" s="1">
        <v>69412</v>
      </c>
      <c r="L325" s="1">
        <v>177225</v>
      </c>
      <c r="M325">
        <v>620</v>
      </c>
      <c r="N325">
        <v>1</v>
      </c>
      <c r="O325" s="2">
        <f t="shared" ca="1" si="25"/>
        <v>2021</v>
      </c>
      <c r="P325">
        <f t="shared" ca="1" si="26"/>
        <v>12</v>
      </c>
      <c r="Q325">
        <f t="shared" ca="1" si="27"/>
        <v>19</v>
      </c>
      <c r="R325" s="2">
        <f t="shared" ca="1" si="28"/>
        <v>44549</v>
      </c>
      <c r="S325" t="str">
        <f t="shared" ca="1" si="29"/>
        <v>Dec-2021</v>
      </c>
    </row>
    <row r="326" spans="1:19" x14ac:dyDescent="0.3">
      <c r="A326">
        <v>817</v>
      </c>
      <c r="B326">
        <v>26</v>
      </c>
      <c r="C326">
        <v>67</v>
      </c>
      <c r="D326">
        <v>1993</v>
      </c>
      <c r="E326">
        <v>5</v>
      </c>
      <c r="F326" t="s">
        <v>19</v>
      </c>
      <c r="G326" t="s">
        <v>340</v>
      </c>
      <c r="H326">
        <v>30.06</v>
      </c>
      <c r="I326">
        <v>-89.93</v>
      </c>
      <c r="J326" s="1">
        <v>32314</v>
      </c>
      <c r="K326" s="1">
        <v>65888</v>
      </c>
      <c r="L326" s="1">
        <v>162364</v>
      </c>
      <c r="M326">
        <v>803</v>
      </c>
      <c r="N326">
        <v>2</v>
      </c>
      <c r="O326" s="2">
        <f t="shared" ca="1" si="25"/>
        <v>2021</v>
      </c>
      <c r="P326">
        <f t="shared" ca="1" si="26"/>
        <v>5</v>
      </c>
      <c r="Q326">
        <f t="shared" ca="1" si="27"/>
        <v>23</v>
      </c>
      <c r="R326" s="2">
        <f t="shared" ca="1" si="28"/>
        <v>44339</v>
      </c>
      <c r="S326" t="str">
        <f t="shared" ca="1" si="29"/>
        <v>May-2021</v>
      </c>
    </row>
    <row r="327" spans="1:19" x14ac:dyDescent="0.3">
      <c r="A327">
        <v>78</v>
      </c>
      <c r="B327">
        <v>37</v>
      </c>
      <c r="C327">
        <v>63</v>
      </c>
      <c r="D327">
        <v>1983</v>
      </c>
      <c r="E327">
        <v>1</v>
      </c>
      <c r="F327" t="s">
        <v>19</v>
      </c>
      <c r="G327" t="s">
        <v>341</v>
      </c>
      <c r="H327">
        <v>33.950000000000003</v>
      </c>
      <c r="I327">
        <v>-118.29</v>
      </c>
      <c r="J327" s="1">
        <v>12362</v>
      </c>
      <c r="K327" s="1">
        <v>25205</v>
      </c>
      <c r="L327" s="1">
        <v>65179</v>
      </c>
      <c r="M327">
        <v>688</v>
      </c>
      <c r="N327">
        <v>1</v>
      </c>
      <c r="O327" s="2">
        <f t="shared" ca="1" si="25"/>
        <v>2023</v>
      </c>
      <c r="P327">
        <f t="shared" ca="1" si="26"/>
        <v>10</v>
      </c>
      <c r="Q327">
        <f t="shared" ca="1" si="27"/>
        <v>24</v>
      </c>
      <c r="R327" s="2">
        <f t="shared" ca="1" si="28"/>
        <v>45223</v>
      </c>
      <c r="S327" t="str">
        <f t="shared" ca="1" si="29"/>
        <v>Oct-2023</v>
      </c>
    </row>
    <row r="328" spans="1:19" x14ac:dyDescent="0.3">
      <c r="A328">
        <v>1334</v>
      </c>
      <c r="B328">
        <v>38</v>
      </c>
      <c r="C328">
        <v>65</v>
      </c>
      <c r="D328">
        <v>1981</v>
      </c>
      <c r="E328">
        <v>4</v>
      </c>
      <c r="F328" t="s">
        <v>14</v>
      </c>
      <c r="G328" t="s">
        <v>342</v>
      </c>
      <c r="H328">
        <v>43</v>
      </c>
      <c r="I328">
        <v>-78.87</v>
      </c>
      <c r="J328" s="1">
        <v>19433</v>
      </c>
      <c r="K328" s="1">
        <v>39627</v>
      </c>
      <c r="L328" s="1">
        <v>47793</v>
      </c>
      <c r="M328">
        <v>718</v>
      </c>
      <c r="N328">
        <v>4</v>
      </c>
      <c r="O328" s="2">
        <f t="shared" ca="1" si="25"/>
        <v>2023</v>
      </c>
      <c r="P328">
        <f t="shared" ca="1" si="26"/>
        <v>2</v>
      </c>
      <c r="Q328">
        <f t="shared" ca="1" si="27"/>
        <v>10</v>
      </c>
      <c r="R328" s="2">
        <f t="shared" ca="1" si="28"/>
        <v>44967</v>
      </c>
      <c r="S328" t="str">
        <f t="shared" ca="1" si="29"/>
        <v>Feb-2023</v>
      </c>
    </row>
    <row r="329" spans="1:19" x14ac:dyDescent="0.3">
      <c r="A329">
        <v>1610</v>
      </c>
      <c r="B329">
        <v>42</v>
      </c>
      <c r="C329">
        <v>66</v>
      </c>
      <c r="D329">
        <v>1978</v>
      </c>
      <c r="E329">
        <v>1</v>
      </c>
      <c r="F329" t="s">
        <v>14</v>
      </c>
      <c r="G329" t="s">
        <v>343</v>
      </c>
      <c r="H329">
        <v>32.32</v>
      </c>
      <c r="I329">
        <v>-90.2</v>
      </c>
      <c r="J329" s="1">
        <v>13717</v>
      </c>
      <c r="K329" s="1">
        <v>27967</v>
      </c>
      <c r="L329" s="1">
        <v>50159</v>
      </c>
      <c r="M329">
        <v>690</v>
      </c>
      <c r="N329">
        <v>2</v>
      </c>
      <c r="O329" s="2">
        <f t="shared" ca="1" si="25"/>
        <v>2021</v>
      </c>
      <c r="P329">
        <f t="shared" ca="1" si="26"/>
        <v>10</v>
      </c>
      <c r="Q329">
        <f t="shared" ca="1" si="27"/>
        <v>1</v>
      </c>
      <c r="R329" s="2">
        <f t="shared" ca="1" si="28"/>
        <v>44470</v>
      </c>
      <c r="S329" t="str">
        <f t="shared" ca="1" si="29"/>
        <v>Oct-2021</v>
      </c>
    </row>
    <row r="330" spans="1:19" x14ac:dyDescent="0.3">
      <c r="A330">
        <v>108</v>
      </c>
      <c r="B330">
        <v>50</v>
      </c>
      <c r="C330">
        <v>68</v>
      </c>
      <c r="D330">
        <v>1969</v>
      </c>
      <c r="E330">
        <v>11</v>
      </c>
      <c r="F330" t="s">
        <v>14</v>
      </c>
      <c r="G330" t="s">
        <v>344</v>
      </c>
      <c r="H330">
        <v>31.44</v>
      </c>
      <c r="I330">
        <v>-93.45</v>
      </c>
      <c r="J330" s="1">
        <v>18709</v>
      </c>
      <c r="K330" s="1">
        <v>38142</v>
      </c>
      <c r="L330" s="1">
        <v>0</v>
      </c>
      <c r="M330">
        <v>768</v>
      </c>
      <c r="N330">
        <v>4</v>
      </c>
      <c r="O330" s="2">
        <f t="shared" ca="1" si="25"/>
        <v>2021</v>
      </c>
      <c r="P330">
        <f t="shared" ca="1" si="26"/>
        <v>12</v>
      </c>
      <c r="Q330">
        <f t="shared" ca="1" si="27"/>
        <v>9</v>
      </c>
      <c r="R330" s="2">
        <f t="shared" ca="1" si="28"/>
        <v>44539</v>
      </c>
      <c r="S330" t="str">
        <f t="shared" ca="1" si="29"/>
        <v>Dec-2021</v>
      </c>
    </row>
    <row r="331" spans="1:19" x14ac:dyDescent="0.3">
      <c r="A331">
        <v>1308</v>
      </c>
      <c r="B331">
        <v>36</v>
      </c>
      <c r="C331">
        <v>67</v>
      </c>
      <c r="D331">
        <v>1984</v>
      </c>
      <c r="E331">
        <v>2</v>
      </c>
      <c r="F331" t="s">
        <v>14</v>
      </c>
      <c r="G331" t="s">
        <v>345</v>
      </c>
      <c r="H331">
        <v>47.36</v>
      </c>
      <c r="I331">
        <v>-122.1</v>
      </c>
      <c r="J331" s="1">
        <v>28919</v>
      </c>
      <c r="K331" s="1">
        <v>58964</v>
      </c>
      <c r="L331" s="1">
        <v>71890</v>
      </c>
      <c r="M331">
        <v>619</v>
      </c>
      <c r="N331">
        <v>1</v>
      </c>
      <c r="O331" s="2">
        <f t="shared" ca="1" si="25"/>
        <v>2021</v>
      </c>
      <c r="P331">
        <f t="shared" ca="1" si="26"/>
        <v>6</v>
      </c>
      <c r="Q331">
        <f t="shared" ca="1" si="27"/>
        <v>14</v>
      </c>
      <c r="R331" s="2">
        <f t="shared" ca="1" si="28"/>
        <v>44361</v>
      </c>
      <c r="S331" t="str">
        <f t="shared" ca="1" si="29"/>
        <v>Jun-2021</v>
      </c>
    </row>
    <row r="332" spans="1:19" x14ac:dyDescent="0.3">
      <c r="A332">
        <v>780</v>
      </c>
      <c r="B332">
        <v>74</v>
      </c>
      <c r="C332">
        <v>66</v>
      </c>
      <c r="D332">
        <v>1945</v>
      </c>
      <c r="E332">
        <v>11</v>
      </c>
      <c r="F332" t="s">
        <v>19</v>
      </c>
      <c r="G332" t="s">
        <v>346</v>
      </c>
      <c r="H332">
        <v>42.35</v>
      </c>
      <c r="I332">
        <v>-71.22</v>
      </c>
      <c r="J332" s="1">
        <v>56720</v>
      </c>
      <c r="K332" s="1">
        <v>58378</v>
      </c>
      <c r="L332" s="1">
        <v>73124</v>
      </c>
      <c r="M332">
        <v>652</v>
      </c>
      <c r="N332">
        <v>1</v>
      </c>
      <c r="O332" s="2">
        <f t="shared" ca="1" si="25"/>
        <v>2022</v>
      </c>
      <c r="P332">
        <f t="shared" ca="1" si="26"/>
        <v>3</v>
      </c>
      <c r="Q332">
        <f t="shared" ca="1" si="27"/>
        <v>21</v>
      </c>
      <c r="R332" s="2">
        <f t="shared" ca="1" si="28"/>
        <v>44641</v>
      </c>
      <c r="S332" t="str">
        <f t="shared" ca="1" si="29"/>
        <v>Mar-2022</v>
      </c>
    </row>
    <row r="333" spans="1:19" x14ac:dyDescent="0.3">
      <c r="A333">
        <v>1340</v>
      </c>
      <c r="B333">
        <v>53</v>
      </c>
      <c r="C333">
        <v>68</v>
      </c>
      <c r="D333">
        <v>1966</v>
      </c>
      <c r="E333">
        <v>8</v>
      </c>
      <c r="F333" t="s">
        <v>19</v>
      </c>
      <c r="G333" t="s">
        <v>347</v>
      </c>
      <c r="H333">
        <v>29.76</v>
      </c>
      <c r="I333">
        <v>-95.38</v>
      </c>
      <c r="J333" s="1">
        <v>26420</v>
      </c>
      <c r="K333" s="1">
        <v>53872</v>
      </c>
      <c r="L333" s="1">
        <v>64269</v>
      </c>
      <c r="M333">
        <v>691</v>
      </c>
      <c r="N333">
        <v>5</v>
      </c>
      <c r="O333" s="2">
        <f t="shared" ca="1" si="25"/>
        <v>2021</v>
      </c>
      <c r="P333">
        <f t="shared" ca="1" si="26"/>
        <v>2</v>
      </c>
      <c r="Q333">
        <f t="shared" ca="1" si="27"/>
        <v>24</v>
      </c>
      <c r="R333" s="2">
        <f t="shared" ca="1" si="28"/>
        <v>44251</v>
      </c>
      <c r="S333" t="str">
        <f t="shared" ca="1" si="29"/>
        <v>Feb-2021</v>
      </c>
    </row>
    <row r="334" spans="1:19" x14ac:dyDescent="0.3">
      <c r="A334">
        <v>1888</v>
      </c>
      <c r="B334">
        <v>75</v>
      </c>
      <c r="C334">
        <v>59</v>
      </c>
      <c r="D334">
        <v>1944</v>
      </c>
      <c r="E334">
        <v>6</v>
      </c>
      <c r="F334" t="s">
        <v>14</v>
      </c>
      <c r="G334" t="s">
        <v>348</v>
      </c>
      <c r="H334">
        <v>44.65</v>
      </c>
      <c r="I334">
        <v>-93.17</v>
      </c>
      <c r="J334" s="1">
        <v>28429</v>
      </c>
      <c r="K334" s="1">
        <v>41513</v>
      </c>
      <c r="L334" s="1">
        <v>15899</v>
      </c>
      <c r="M334">
        <v>748</v>
      </c>
      <c r="N334">
        <v>3</v>
      </c>
      <c r="O334" s="2">
        <f t="shared" ca="1" si="25"/>
        <v>2023</v>
      </c>
      <c r="P334">
        <f t="shared" ca="1" si="26"/>
        <v>10</v>
      </c>
      <c r="Q334">
        <f t="shared" ca="1" si="27"/>
        <v>24</v>
      </c>
      <c r="R334" s="2">
        <f t="shared" ca="1" si="28"/>
        <v>45223</v>
      </c>
      <c r="S334" t="str">
        <f t="shared" ca="1" si="29"/>
        <v>Oct-2023</v>
      </c>
    </row>
    <row r="335" spans="1:19" x14ac:dyDescent="0.3">
      <c r="A335">
        <v>247</v>
      </c>
      <c r="B335">
        <v>49</v>
      </c>
      <c r="C335">
        <v>69</v>
      </c>
      <c r="D335">
        <v>1970</v>
      </c>
      <c r="E335">
        <v>7</v>
      </c>
      <c r="F335" t="s">
        <v>14</v>
      </c>
      <c r="G335" t="s">
        <v>349</v>
      </c>
      <c r="H335">
        <v>30.21</v>
      </c>
      <c r="I335">
        <v>-93.2</v>
      </c>
      <c r="J335" s="1">
        <v>26772</v>
      </c>
      <c r="K335" s="1">
        <v>54587</v>
      </c>
      <c r="L335" s="1">
        <v>69070</v>
      </c>
      <c r="M335">
        <v>761</v>
      </c>
      <c r="N335">
        <v>6</v>
      </c>
      <c r="O335" s="2">
        <f t="shared" ca="1" si="25"/>
        <v>2023</v>
      </c>
      <c r="P335">
        <f t="shared" ca="1" si="26"/>
        <v>11</v>
      </c>
      <c r="Q335">
        <f t="shared" ca="1" si="27"/>
        <v>21</v>
      </c>
      <c r="R335" s="2">
        <f t="shared" ca="1" si="28"/>
        <v>45251</v>
      </c>
      <c r="S335" t="str">
        <f t="shared" ca="1" si="29"/>
        <v>Nov-2023</v>
      </c>
    </row>
    <row r="336" spans="1:19" x14ac:dyDescent="0.3">
      <c r="A336">
        <v>238</v>
      </c>
      <c r="B336">
        <v>22</v>
      </c>
      <c r="C336">
        <v>62</v>
      </c>
      <c r="D336">
        <v>1997</v>
      </c>
      <c r="E336">
        <v>6</v>
      </c>
      <c r="F336" t="s">
        <v>19</v>
      </c>
      <c r="G336" t="s">
        <v>350</v>
      </c>
      <c r="H336">
        <v>41.41</v>
      </c>
      <c r="I336">
        <v>-82.31</v>
      </c>
      <c r="J336" s="1">
        <v>20400</v>
      </c>
      <c r="K336" s="1">
        <v>41595</v>
      </c>
      <c r="L336" s="1">
        <v>54451</v>
      </c>
      <c r="M336">
        <v>675</v>
      </c>
      <c r="N336">
        <v>1</v>
      </c>
      <c r="O336" s="2">
        <f t="shared" ca="1" si="25"/>
        <v>2021</v>
      </c>
      <c r="P336">
        <f t="shared" ca="1" si="26"/>
        <v>8</v>
      </c>
      <c r="Q336">
        <f t="shared" ca="1" si="27"/>
        <v>28</v>
      </c>
      <c r="R336" s="2">
        <f t="shared" ca="1" si="28"/>
        <v>44436</v>
      </c>
      <c r="S336" t="str">
        <f t="shared" ca="1" si="29"/>
        <v>Aug-2021</v>
      </c>
    </row>
    <row r="337" spans="1:19" x14ac:dyDescent="0.3">
      <c r="A337">
        <v>915</v>
      </c>
      <c r="B337">
        <v>44</v>
      </c>
      <c r="C337">
        <v>64</v>
      </c>
      <c r="D337">
        <v>1975</v>
      </c>
      <c r="E337">
        <v>4</v>
      </c>
      <c r="F337" t="s">
        <v>19</v>
      </c>
      <c r="G337" t="s">
        <v>351</v>
      </c>
      <c r="H337">
        <v>43.08</v>
      </c>
      <c r="I337">
        <v>-76.37</v>
      </c>
      <c r="J337" s="1">
        <v>22047</v>
      </c>
      <c r="K337" s="1">
        <v>44953</v>
      </c>
      <c r="L337" s="1">
        <v>97076</v>
      </c>
      <c r="M337">
        <v>728</v>
      </c>
      <c r="N337">
        <v>1</v>
      </c>
      <c r="O337" s="2">
        <f t="shared" ca="1" si="25"/>
        <v>2023</v>
      </c>
      <c r="P337">
        <f t="shared" ca="1" si="26"/>
        <v>6</v>
      </c>
      <c r="Q337">
        <f t="shared" ca="1" si="27"/>
        <v>8</v>
      </c>
      <c r="R337" s="2">
        <f t="shared" ca="1" si="28"/>
        <v>45085</v>
      </c>
      <c r="S337" t="str">
        <f t="shared" ca="1" si="29"/>
        <v>Jun-2023</v>
      </c>
    </row>
    <row r="338" spans="1:19" x14ac:dyDescent="0.3">
      <c r="A338">
        <v>1927</v>
      </c>
      <c r="B338">
        <v>28</v>
      </c>
      <c r="C338">
        <v>65</v>
      </c>
      <c r="D338">
        <v>1991</v>
      </c>
      <c r="E338">
        <v>5</v>
      </c>
      <c r="F338" t="s">
        <v>19</v>
      </c>
      <c r="G338" t="s">
        <v>352</v>
      </c>
      <c r="H338">
        <v>41.07</v>
      </c>
      <c r="I338">
        <v>-85.13</v>
      </c>
      <c r="J338" s="1">
        <v>17264</v>
      </c>
      <c r="K338" s="1">
        <v>35199</v>
      </c>
      <c r="L338" s="1">
        <v>68569</v>
      </c>
      <c r="M338">
        <v>739</v>
      </c>
      <c r="N338">
        <v>2</v>
      </c>
      <c r="O338" s="2">
        <f t="shared" ca="1" si="25"/>
        <v>2022</v>
      </c>
      <c r="P338">
        <f t="shared" ca="1" si="26"/>
        <v>1</v>
      </c>
      <c r="Q338">
        <f t="shared" ca="1" si="27"/>
        <v>9</v>
      </c>
      <c r="R338" s="2">
        <f t="shared" ca="1" si="28"/>
        <v>44570</v>
      </c>
      <c r="S338" t="str">
        <f t="shared" ca="1" si="29"/>
        <v>Jan-2022</v>
      </c>
    </row>
    <row r="339" spans="1:19" x14ac:dyDescent="0.3">
      <c r="A339">
        <v>1658</v>
      </c>
      <c r="B339">
        <v>28</v>
      </c>
      <c r="C339">
        <v>59</v>
      </c>
      <c r="D339">
        <v>1991</v>
      </c>
      <c r="E339">
        <v>3</v>
      </c>
      <c r="F339" t="s">
        <v>14</v>
      </c>
      <c r="G339" t="s">
        <v>353</v>
      </c>
      <c r="H339">
        <v>41.84</v>
      </c>
      <c r="I339">
        <v>-87.75</v>
      </c>
      <c r="J339" s="1">
        <v>13891</v>
      </c>
      <c r="K339" s="1">
        <v>28324</v>
      </c>
      <c r="L339" s="1">
        <v>62363</v>
      </c>
      <c r="M339">
        <v>695</v>
      </c>
      <c r="N339">
        <v>2</v>
      </c>
      <c r="O339" s="2">
        <f t="shared" ca="1" si="25"/>
        <v>2021</v>
      </c>
      <c r="P339">
        <f t="shared" ca="1" si="26"/>
        <v>8</v>
      </c>
      <c r="Q339">
        <f t="shared" ca="1" si="27"/>
        <v>23</v>
      </c>
      <c r="R339" s="2">
        <f t="shared" ca="1" si="28"/>
        <v>44431</v>
      </c>
      <c r="S339" t="str">
        <f t="shared" ca="1" si="29"/>
        <v>Aug-2021</v>
      </c>
    </row>
    <row r="340" spans="1:19" x14ac:dyDescent="0.3">
      <c r="A340">
        <v>1208</v>
      </c>
      <c r="B340">
        <v>38</v>
      </c>
      <c r="C340">
        <v>72</v>
      </c>
      <c r="D340">
        <v>1981</v>
      </c>
      <c r="E340">
        <v>9</v>
      </c>
      <c r="F340" t="s">
        <v>19</v>
      </c>
      <c r="G340" t="s">
        <v>354</v>
      </c>
      <c r="H340">
        <v>40.590000000000003</v>
      </c>
      <c r="I340">
        <v>-77.569999999999993</v>
      </c>
      <c r="J340" s="1">
        <v>16375</v>
      </c>
      <c r="K340" s="1">
        <v>33387</v>
      </c>
      <c r="L340" s="1">
        <v>69066</v>
      </c>
      <c r="M340">
        <v>526</v>
      </c>
      <c r="N340">
        <v>3</v>
      </c>
      <c r="O340" s="2">
        <f t="shared" ca="1" si="25"/>
        <v>2022</v>
      </c>
      <c r="P340">
        <f t="shared" ca="1" si="26"/>
        <v>1</v>
      </c>
      <c r="Q340">
        <f t="shared" ca="1" si="27"/>
        <v>13</v>
      </c>
      <c r="R340" s="2">
        <f t="shared" ca="1" si="28"/>
        <v>44574</v>
      </c>
      <c r="S340" t="str">
        <f t="shared" ca="1" si="29"/>
        <v>Jan-2022</v>
      </c>
    </row>
    <row r="341" spans="1:19" x14ac:dyDescent="0.3">
      <c r="A341">
        <v>1255</v>
      </c>
      <c r="B341">
        <v>24</v>
      </c>
      <c r="C341">
        <v>67</v>
      </c>
      <c r="D341">
        <v>1995</v>
      </c>
      <c r="E341">
        <v>9</v>
      </c>
      <c r="F341" t="s">
        <v>19</v>
      </c>
      <c r="G341" t="s">
        <v>355</v>
      </c>
      <c r="H341">
        <v>35.369999999999997</v>
      </c>
      <c r="I341">
        <v>-85.38</v>
      </c>
      <c r="J341" s="1">
        <v>15209</v>
      </c>
      <c r="K341" s="1">
        <v>31006</v>
      </c>
      <c r="L341" s="1">
        <v>71031</v>
      </c>
      <c r="M341">
        <v>681</v>
      </c>
      <c r="N341">
        <v>2</v>
      </c>
      <c r="O341" s="2">
        <f t="shared" ca="1" si="25"/>
        <v>2022</v>
      </c>
      <c r="P341">
        <f t="shared" ca="1" si="26"/>
        <v>3</v>
      </c>
      <c r="Q341">
        <f t="shared" ca="1" si="27"/>
        <v>9</v>
      </c>
      <c r="R341" s="2">
        <f t="shared" ca="1" si="28"/>
        <v>44629</v>
      </c>
      <c r="S341" t="str">
        <f t="shared" ca="1" si="29"/>
        <v>Mar-2022</v>
      </c>
    </row>
    <row r="342" spans="1:19" x14ac:dyDescent="0.3">
      <c r="A342">
        <v>85</v>
      </c>
      <c r="B342">
        <v>29</v>
      </c>
      <c r="C342">
        <v>60</v>
      </c>
      <c r="D342">
        <v>1990</v>
      </c>
      <c r="E342">
        <v>4</v>
      </c>
      <c r="F342" t="s">
        <v>19</v>
      </c>
      <c r="G342" t="s">
        <v>356</v>
      </c>
      <c r="H342">
        <v>34.92</v>
      </c>
      <c r="I342">
        <v>-76.89</v>
      </c>
      <c r="J342" s="1">
        <v>16006</v>
      </c>
      <c r="K342" s="1">
        <v>32636</v>
      </c>
      <c r="L342" s="1">
        <v>42290</v>
      </c>
      <c r="M342">
        <v>782</v>
      </c>
      <c r="N342">
        <v>1</v>
      </c>
      <c r="O342" s="2">
        <f t="shared" ca="1" si="25"/>
        <v>2022</v>
      </c>
      <c r="P342">
        <f t="shared" ca="1" si="26"/>
        <v>2</v>
      </c>
      <c r="Q342">
        <f t="shared" ca="1" si="27"/>
        <v>20</v>
      </c>
      <c r="R342" s="2">
        <f t="shared" ca="1" si="28"/>
        <v>44612</v>
      </c>
      <c r="S342" t="str">
        <f t="shared" ca="1" si="29"/>
        <v>Feb-2022</v>
      </c>
    </row>
    <row r="343" spans="1:19" x14ac:dyDescent="0.3">
      <c r="A343">
        <v>1382</v>
      </c>
      <c r="B343">
        <v>58</v>
      </c>
      <c r="C343">
        <v>65</v>
      </c>
      <c r="D343">
        <v>1961</v>
      </c>
      <c r="E343">
        <v>7</v>
      </c>
      <c r="F343" t="s">
        <v>19</v>
      </c>
      <c r="G343" t="s">
        <v>357</v>
      </c>
      <c r="H343">
        <v>32.79</v>
      </c>
      <c r="I343">
        <v>-96.76</v>
      </c>
      <c r="J343" s="1">
        <v>12693</v>
      </c>
      <c r="K343" s="1">
        <v>25883</v>
      </c>
      <c r="L343" s="1">
        <v>44404</v>
      </c>
      <c r="M343">
        <v>706</v>
      </c>
      <c r="N343">
        <v>4</v>
      </c>
      <c r="O343" s="2">
        <f t="shared" ca="1" si="25"/>
        <v>2021</v>
      </c>
      <c r="P343">
        <f t="shared" ca="1" si="26"/>
        <v>10</v>
      </c>
      <c r="Q343">
        <f t="shared" ca="1" si="27"/>
        <v>14</v>
      </c>
      <c r="R343" s="2">
        <f t="shared" ca="1" si="28"/>
        <v>44483</v>
      </c>
      <c r="S343" t="str">
        <f t="shared" ca="1" si="29"/>
        <v>Oct-2021</v>
      </c>
    </row>
    <row r="344" spans="1:19" x14ac:dyDescent="0.3">
      <c r="A344">
        <v>1932</v>
      </c>
      <c r="B344">
        <v>26</v>
      </c>
      <c r="C344">
        <v>60</v>
      </c>
      <c r="D344">
        <v>1993</v>
      </c>
      <c r="E344">
        <v>12</v>
      </c>
      <c r="F344" t="s">
        <v>14</v>
      </c>
      <c r="G344" t="s">
        <v>358</v>
      </c>
      <c r="H344">
        <v>32.590000000000003</v>
      </c>
      <c r="I344">
        <v>-116.58</v>
      </c>
      <c r="J344" s="1">
        <v>9352</v>
      </c>
      <c r="K344" s="1">
        <v>19069</v>
      </c>
      <c r="L344" s="1">
        <v>23153</v>
      </c>
      <c r="M344">
        <v>658</v>
      </c>
      <c r="N344">
        <v>1</v>
      </c>
      <c r="O344" s="2">
        <f t="shared" ca="1" si="25"/>
        <v>2021</v>
      </c>
      <c r="P344">
        <f t="shared" ca="1" si="26"/>
        <v>1</v>
      </c>
      <c r="Q344">
        <f t="shared" ca="1" si="27"/>
        <v>19</v>
      </c>
      <c r="R344" s="2">
        <f t="shared" ca="1" si="28"/>
        <v>44215</v>
      </c>
      <c r="S344" t="str">
        <f t="shared" ca="1" si="29"/>
        <v>Jan-2021</v>
      </c>
    </row>
    <row r="345" spans="1:19" x14ac:dyDescent="0.3">
      <c r="A345">
        <v>1217</v>
      </c>
      <c r="B345">
        <v>59</v>
      </c>
      <c r="C345">
        <v>66</v>
      </c>
      <c r="D345">
        <v>1960</v>
      </c>
      <c r="E345">
        <v>12</v>
      </c>
      <c r="F345" t="s">
        <v>14</v>
      </c>
      <c r="G345" t="s">
        <v>359</v>
      </c>
      <c r="H345">
        <v>33.619999999999997</v>
      </c>
      <c r="I345">
        <v>-112</v>
      </c>
      <c r="J345" s="1">
        <v>22070</v>
      </c>
      <c r="K345" s="1">
        <v>44992</v>
      </c>
      <c r="L345" s="1">
        <v>53368</v>
      </c>
      <c r="M345">
        <v>785</v>
      </c>
      <c r="N345">
        <v>3</v>
      </c>
      <c r="O345" s="2">
        <f t="shared" ca="1" si="25"/>
        <v>2023</v>
      </c>
      <c r="P345">
        <f t="shared" ca="1" si="26"/>
        <v>9</v>
      </c>
      <c r="Q345">
        <f t="shared" ca="1" si="27"/>
        <v>8</v>
      </c>
      <c r="R345" s="2">
        <f t="shared" ca="1" si="28"/>
        <v>45177</v>
      </c>
      <c r="S345" t="str">
        <f t="shared" ca="1" si="29"/>
        <v>Sep-2023</v>
      </c>
    </row>
    <row r="346" spans="1:19" x14ac:dyDescent="0.3">
      <c r="A346">
        <v>514</v>
      </c>
      <c r="B346">
        <v>58</v>
      </c>
      <c r="C346">
        <v>72</v>
      </c>
      <c r="D346">
        <v>1961</v>
      </c>
      <c r="E346">
        <v>8</v>
      </c>
      <c r="F346" t="s">
        <v>19</v>
      </c>
      <c r="G346" t="s">
        <v>360</v>
      </c>
      <c r="H346">
        <v>28.08</v>
      </c>
      <c r="I346">
        <v>-80.599999999999994</v>
      </c>
      <c r="J346" s="1">
        <v>15840</v>
      </c>
      <c r="K346" s="1">
        <v>32295</v>
      </c>
      <c r="L346" s="1">
        <v>72357</v>
      </c>
      <c r="M346">
        <v>698</v>
      </c>
      <c r="N346">
        <v>4</v>
      </c>
      <c r="O346" s="2">
        <f t="shared" ca="1" si="25"/>
        <v>2023</v>
      </c>
      <c r="P346">
        <f t="shared" ca="1" si="26"/>
        <v>10</v>
      </c>
      <c r="Q346">
        <f t="shared" ca="1" si="27"/>
        <v>9</v>
      </c>
      <c r="R346" s="2">
        <f t="shared" ca="1" si="28"/>
        <v>45208</v>
      </c>
      <c r="S346" t="str">
        <f t="shared" ca="1" si="29"/>
        <v>Oct-2023</v>
      </c>
    </row>
    <row r="347" spans="1:19" x14ac:dyDescent="0.3">
      <c r="A347">
        <v>232</v>
      </c>
      <c r="B347">
        <v>57</v>
      </c>
      <c r="C347">
        <v>66</v>
      </c>
      <c r="D347">
        <v>1962</v>
      </c>
      <c r="E347">
        <v>5</v>
      </c>
      <c r="F347" t="s">
        <v>14</v>
      </c>
      <c r="G347" t="s">
        <v>361</v>
      </c>
      <c r="H347">
        <v>41.58</v>
      </c>
      <c r="I347">
        <v>-73.8</v>
      </c>
      <c r="J347" s="1">
        <v>33919</v>
      </c>
      <c r="K347" s="1">
        <v>69159</v>
      </c>
      <c r="L347" s="1">
        <v>135111</v>
      </c>
      <c r="M347">
        <v>786</v>
      </c>
      <c r="N347">
        <v>3</v>
      </c>
      <c r="O347" s="2">
        <f t="shared" ca="1" si="25"/>
        <v>2021</v>
      </c>
      <c r="P347">
        <f t="shared" ca="1" si="26"/>
        <v>5</v>
      </c>
      <c r="Q347">
        <f t="shared" ca="1" si="27"/>
        <v>22</v>
      </c>
      <c r="R347" s="2">
        <f t="shared" ca="1" si="28"/>
        <v>44338</v>
      </c>
      <c r="S347" t="str">
        <f t="shared" ca="1" si="29"/>
        <v>May-2021</v>
      </c>
    </row>
    <row r="348" spans="1:19" x14ac:dyDescent="0.3">
      <c r="A348">
        <v>445</v>
      </c>
      <c r="B348">
        <v>42</v>
      </c>
      <c r="C348">
        <v>59</v>
      </c>
      <c r="D348">
        <v>1977</v>
      </c>
      <c r="E348">
        <v>12</v>
      </c>
      <c r="F348" t="s">
        <v>14</v>
      </c>
      <c r="G348" t="s">
        <v>362</v>
      </c>
      <c r="H348">
        <v>43.88</v>
      </c>
      <c r="I348">
        <v>-85.8</v>
      </c>
      <c r="J348" s="1">
        <v>6201</v>
      </c>
      <c r="K348" s="1">
        <v>12643</v>
      </c>
      <c r="L348" s="1">
        <v>19299</v>
      </c>
      <c r="M348">
        <v>645</v>
      </c>
      <c r="N348">
        <v>1</v>
      </c>
      <c r="O348" s="2">
        <f t="shared" ca="1" si="25"/>
        <v>2021</v>
      </c>
      <c r="P348">
        <f t="shared" ca="1" si="26"/>
        <v>8</v>
      </c>
      <c r="Q348">
        <f t="shared" ca="1" si="27"/>
        <v>8</v>
      </c>
      <c r="R348" s="2">
        <f t="shared" ca="1" si="28"/>
        <v>44416</v>
      </c>
      <c r="S348" t="str">
        <f t="shared" ca="1" si="29"/>
        <v>Aug-2021</v>
      </c>
    </row>
    <row r="349" spans="1:19" x14ac:dyDescent="0.3">
      <c r="A349">
        <v>1206</v>
      </c>
      <c r="B349">
        <v>34</v>
      </c>
      <c r="C349">
        <v>65</v>
      </c>
      <c r="D349">
        <v>1985</v>
      </c>
      <c r="E349">
        <v>9</v>
      </c>
      <c r="F349" t="s">
        <v>14</v>
      </c>
      <c r="G349" t="s">
        <v>363</v>
      </c>
      <c r="H349">
        <v>37.89</v>
      </c>
      <c r="I349">
        <v>-122.03</v>
      </c>
      <c r="J349" s="1">
        <v>42685</v>
      </c>
      <c r="K349" s="1">
        <v>87030</v>
      </c>
      <c r="L349" s="1">
        <v>161964</v>
      </c>
      <c r="M349">
        <v>727</v>
      </c>
      <c r="N349">
        <v>3</v>
      </c>
      <c r="O349" s="2">
        <f t="shared" ca="1" si="25"/>
        <v>2023</v>
      </c>
      <c r="P349">
        <f t="shared" ca="1" si="26"/>
        <v>3</v>
      </c>
      <c r="Q349">
        <f t="shared" ca="1" si="27"/>
        <v>18</v>
      </c>
      <c r="R349" s="2">
        <f t="shared" ca="1" si="28"/>
        <v>45003</v>
      </c>
      <c r="S349" t="str">
        <f t="shared" ca="1" si="29"/>
        <v>Mar-2023</v>
      </c>
    </row>
    <row r="350" spans="1:19" x14ac:dyDescent="0.3">
      <c r="A350">
        <v>1276</v>
      </c>
      <c r="B350">
        <v>82</v>
      </c>
      <c r="C350">
        <v>66</v>
      </c>
      <c r="D350">
        <v>1937</v>
      </c>
      <c r="E350">
        <v>6</v>
      </c>
      <c r="F350" t="s">
        <v>14</v>
      </c>
      <c r="G350" t="s">
        <v>364</v>
      </c>
      <c r="H350">
        <v>41.83</v>
      </c>
      <c r="I350">
        <v>-87.68</v>
      </c>
      <c r="J350" s="1">
        <v>25365</v>
      </c>
      <c r="K350" s="1">
        <v>41793</v>
      </c>
      <c r="L350" s="1">
        <v>1141</v>
      </c>
      <c r="M350">
        <v>730</v>
      </c>
      <c r="N350">
        <v>5</v>
      </c>
      <c r="O350" s="2">
        <f t="shared" ca="1" si="25"/>
        <v>2021</v>
      </c>
      <c r="P350">
        <f t="shared" ca="1" si="26"/>
        <v>3</v>
      </c>
      <c r="Q350">
        <f t="shared" ca="1" si="27"/>
        <v>15</v>
      </c>
      <c r="R350" s="2">
        <f t="shared" ca="1" si="28"/>
        <v>44270</v>
      </c>
      <c r="S350" t="str">
        <f t="shared" ca="1" si="29"/>
        <v>Mar-2021</v>
      </c>
    </row>
    <row r="351" spans="1:19" x14ac:dyDescent="0.3">
      <c r="A351">
        <v>875</v>
      </c>
      <c r="B351">
        <v>39</v>
      </c>
      <c r="C351">
        <v>71</v>
      </c>
      <c r="D351">
        <v>1981</v>
      </c>
      <c r="E351">
        <v>2</v>
      </c>
      <c r="F351" t="s">
        <v>19</v>
      </c>
      <c r="G351" t="s">
        <v>365</v>
      </c>
      <c r="H351">
        <v>33.229999999999997</v>
      </c>
      <c r="I351">
        <v>-87.54</v>
      </c>
      <c r="J351" s="1">
        <v>20553</v>
      </c>
      <c r="K351" s="1">
        <v>41907</v>
      </c>
      <c r="L351" s="1">
        <v>87163</v>
      </c>
      <c r="M351">
        <v>728</v>
      </c>
      <c r="N351">
        <v>4</v>
      </c>
      <c r="O351" s="2">
        <f t="shared" ca="1" si="25"/>
        <v>2023</v>
      </c>
      <c r="P351">
        <f t="shared" ca="1" si="26"/>
        <v>9</v>
      </c>
      <c r="Q351">
        <f t="shared" ca="1" si="27"/>
        <v>15</v>
      </c>
      <c r="R351" s="2">
        <f t="shared" ca="1" si="28"/>
        <v>45184</v>
      </c>
      <c r="S351" t="str">
        <f t="shared" ca="1" si="29"/>
        <v>Sep-2023</v>
      </c>
    </row>
    <row r="352" spans="1:19" x14ac:dyDescent="0.3">
      <c r="A352">
        <v>1546</v>
      </c>
      <c r="B352">
        <v>48</v>
      </c>
      <c r="C352">
        <v>61</v>
      </c>
      <c r="D352">
        <v>1971</v>
      </c>
      <c r="E352">
        <v>11</v>
      </c>
      <c r="F352" t="s">
        <v>19</v>
      </c>
      <c r="G352" t="s">
        <v>366</v>
      </c>
      <c r="H352">
        <v>43.3</v>
      </c>
      <c r="I352">
        <v>-71.33</v>
      </c>
      <c r="J352" s="1">
        <v>19781</v>
      </c>
      <c r="K352" s="1">
        <v>40336</v>
      </c>
      <c r="L352" s="1">
        <v>144284</v>
      </c>
      <c r="M352">
        <v>668</v>
      </c>
      <c r="N352">
        <v>4</v>
      </c>
      <c r="O352" s="2">
        <f t="shared" ca="1" si="25"/>
        <v>2023</v>
      </c>
      <c r="P352">
        <f t="shared" ca="1" si="26"/>
        <v>7</v>
      </c>
      <c r="Q352">
        <f t="shared" ca="1" si="27"/>
        <v>12</v>
      </c>
      <c r="R352" s="2">
        <f t="shared" ca="1" si="28"/>
        <v>45119</v>
      </c>
      <c r="S352" t="str">
        <f t="shared" ca="1" si="29"/>
        <v>Jul-2023</v>
      </c>
    </row>
    <row r="353" spans="1:19" x14ac:dyDescent="0.3">
      <c r="A353">
        <v>422</v>
      </c>
      <c r="B353">
        <v>19</v>
      </c>
      <c r="C353">
        <v>62</v>
      </c>
      <c r="D353">
        <v>2000</v>
      </c>
      <c r="E353">
        <v>11</v>
      </c>
      <c r="F353" t="s">
        <v>14</v>
      </c>
      <c r="G353" t="s">
        <v>367</v>
      </c>
      <c r="H353">
        <v>39.979999999999997</v>
      </c>
      <c r="I353">
        <v>-82.98</v>
      </c>
      <c r="J353" s="1">
        <v>15539</v>
      </c>
      <c r="K353" s="1">
        <v>31683</v>
      </c>
      <c r="L353" s="1">
        <v>46987</v>
      </c>
      <c r="M353">
        <v>817</v>
      </c>
      <c r="N353">
        <v>4</v>
      </c>
      <c r="O353" s="2">
        <f t="shared" ca="1" si="25"/>
        <v>2022</v>
      </c>
      <c r="P353">
        <f t="shared" ca="1" si="26"/>
        <v>11</v>
      </c>
      <c r="Q353">
        <f t="shared" ca="1" si="27"/>
        <v>5</v>
      </c>
      <c r="R353" s="2">
        <f t="shared" ca="1" si="28"/>
        <v>44870</v>
      </c>
      <c r="S353" t="str">
        <f t="shared" ca="1" si="29"/>
        <v>Nov-2022</v>
      </c>
    </row>
    <row r="354" spans="1:19" x14ac:dyDescent="0.3">
      <c r="A354">
        <v>519</v>
      </c>
      <c r="B354">
        <v>57</v>
      </c>
      <c r="C354">
        <v>67</v>
      </c>
      <c r="D354">
        <v>1962</v>
      </c>
      <c r="E354">
        <v>6</v>
      </c>
      <c r="F354" t="s">
        <v>14</v>
      </c>
      <c r="G354" t="s">
        <v>368</v>
      </c>
      <c r="H354">
        <v>36.14</v>
      </c>
      <c r="I354">
        <v>-115.03</v>
      </c>
      <c r="J354" s="1">
        <v>19377</v>
      </c>
      <c r="K354" s="1">
        <v>39508</v>
      </c>
      <c r="L354" s="1">
        <v>18870</v>
      </c>
      <c r="M354">
        <v>770</v>
      </c>
      <c r="N354">
        <v>4</v>
      </c>
      <c r="O354" s="2">
        <f t="shared" ca="1" si="25"/>
        <v>2023</v>
      </c>
      <c r="P354">
        <f t="shared" ca="1" si="26"/>
        <v>9</v>
      </c>
      <c r="Q354">
        <f t="shared" ca="1" si="27"/>
        <v>6</v>
      </c>
      <c r="R354" s="2">
        <f t="shared" ca="1" si="28"/>
        <v>45175</v>
      </c>
      <c r="S354" t="str">
        <f t="shared" ca="1" si="29"/>
        <v>Sep-2023</v>
      </c>
    </row>
    <row r="355" spans="1:19" x14ac:dyDescent="0.3">
      <c r="A355">
        <v>1408</v>
      </c>
      <c r="B355">
        <v>42</v>
      </c>
      <c r="C355">
        <v>67</v>
      </c>
      <c r="D355">
        <v>1978</v>
      </c>
      <c r="E355">
        <v>2</v>
      </c>
      <c r="F355" t="s">
        <v>19</v>
      </c>
      <c r="G355" t="s">
        <v>369</v>
      </c>
      <c r="H355">
        <v>33.31</v>
      </c>
      <c r="I355">
        <v>-81.13</v>
      </c>
      <c r="J355" s="1">
        <v>12189</v>
      </c>
      <c r="K355" s="1">
        <v>24859</v>
      </c>
      <c r="L355" s="1">
        <v>43986</v>
      </c>
      <c r="M355">
        <v>683</v>
      </c>
      <c r="N355">
        <v>2</v>
      </c>
      <c r="O355" s="2">
        <f t="shared" ca="1" si="25"/>
        <v>2022</v>
      </c>
      <c r="P355">
        <f t="shared" ca="1" si="26"/>
        <v>6</v>
      </c>
      <c r="Q355">
        <f t="shared" ca="1" si="27"/>
        <v>14</v>
      </c>
      <c r="R355" s="2">
        <f t="shared" ca="1" si="28"/>
        <v>44726</v>
      </c>
      <c r="S355" t="str">
        <f t="shared" ca="1" si="29"/>
        <v>Jun-2022</v>
      </c>
    </row>
    <row r="356" spans="1:19" x14ac:dyDescent="0.3">
      <c r="A356">
        <v>1204</v>
      </c>
      <c r="B356">
        <v>42</v>
      </c>
      <c r="C356">
        <v>67</v>
      </c>
      <c r="D356">
        <v>1977</v>
      </c>
      <c r="E356">
        <v>6</v>
      </c>
      <c r="F356" t="s">
        <v>19</v>
      </c>
      <c r="G356" t="s">
        <v>370</v>
      </c>
      <c r="H356">
        <v>42.09</v>
      </c>
      <c r="I356">
        <v>-70.7</v>
      </c>
      <c r="J356" s="1">
        <v>34059</v>
      </c>
      <c r="K356" s="1">
        <v>69440</v>
      </c>
      <c r="L356" s="1">
        <v>129944</v>
      </c>
      <c r="M356">
        <v>743</v>
      </c>
      <c r="N356">
        <v>3</v>
      </c>
      <c r="O356" s="2">
        <f t="shared" ca="1" si="25"/>
        <v>2021</v>
      </c>
      <c r="P356">
        <f t="shared" ca="1" si="26"/>
        <v>11</v>
      </c>
      <c r="Q356">
        <f t="shared" ca="1" si="27"/>
        <v>13</v>
      </c>
      <c r="R356" s="2">
        <f t="shared" ca="1" si="28"/>
        <v>44513</v>
      </c>
      <c r="S356" t="str">
        <f t="shared" ca="1" si="29"/>
        <v>Nov-2021</v>
      </c>
    </row>
    <row r="357" spans="1:19" x14ac:dyDescent="0.3">
      <c r="A357">
        <v>276</v>
      </c>
      <c r="B357">
        <v>25</v>
      </c>
      <c r="C357">
        <v>70</v>
      </c>
      <c r="D357">
        <v>1995</v>
      </c>
      <c r="E357">
        <v>1</v>
      </c>
      <c r="F357" t="s">
        <v>19</v>
      </c>
      <c r="G357" t="s">
        <v>371</v>
      </c>
      <c r="H357">
        <v>27.53</v>
      </c>
      <c r="I357">
        <v>-99.48</v>
      </c>
      <c r="J357" s="1">
        <v>10626</v>
      </c>
      <c r="K357" s="1">
        <v>21666</v>
      </c>
      <c r="L357" s="1">
        <v>38058</v>
      </c>
      <c r="M357">
        <v>610</v>
      </c>
      <c r="N357">
        <v>2</v>
      </c>
      <c r="O357" s="2">
        <f t="shared" ca="1" si="25"/>
        <v>2022</v>
      </c>
      <c r="P357">
        <f t="shared" ca="1" si="26"/>
        <v>6</v>
      </c>
      <c r="Q357">
        <f t="shared" ca="1" si="27"/>
        <v>18</v>
      </c>
      <c r="R357" s="2">
        <f t="shared" ca="1" si="28"/>
        <v>44730</v>
      </c>
      <c r="S357" t="str">
        <f t="shared" ca="1" si="29"/>
        <v>Jun-2022</v>
      </c>
    </row>
    <row r="358" spans="1:19" x14ac:dyDescent="0.3">
      <c r="A358">
        <v>1133</v>
      </c>
      <c r="B358">
        <v>30</v>
      </c>
      <c r="C358">
        <v>66</v>
      </c>
      <c r="D358">
        <v>1989</v>
      </c>
      <c r="E358">
        <v>10</v>
      </c>
      <c r="F358" t="s">
        <v>14</v>
      </c>
      <c r="G358" t="s">
        <v>372</v>
      </c>
      <c r="H358">
        <v>43.11</v>
      </c>
      <c r="I358">
        <v>-77.8</v>
      </c>
      <c r="J358" s="1">
        <v>22855</v>
      </c>
      <c r="K358" s="1">
        <v>46599</v>
      </c>
      <c r="L358" s="1">
        <v>12700</v>
      </c>
      <c r="M358">
        <v>684</v>
      </c>
      <c r="N358">
        <v>4</v>
      </c>
      <c r="O358" s="2">
        <f t="shared" ca="1" si="25"/>
        <v>2021</v>
      </c>
      <c r="P358">
        <f t="shared" ca="1" si="26"/>
        <v>5</v>
      </c>
      <c r="Q358">
        <f t="shared" ca="1" si="27"/>
        <v>14</v>
      </c>
      <c r="R358" s="2">
        <f t="shared" ca="1" si="28"/>
        <v>44330</v>
      </c>
      <c r="S358" t="str">
        <f t="shared" ca="1" si="29"/>
        <v>May-2021</v>
      </c>
    </row>
    <row r="359" spans="1:19" x14ac:dyDescent="0.3">
      <c r="A359">
        <v>1035</v>
      </c>
      <c r="B359">
        <v>22</v>
      </c>
      <c r="C359">
        <v>71</v>
      </c>
      <c r="D359">
        <v>1997</v>
      </c>
      <c r="E359">
        <v>6</v>
      </c>
      <c r="F359" t="s">
        <v>19</v>
      </c>
      <c r="G359" t="s">
        <v>373</v>
      </c>
      <c r="H359">
        <v>38.619999999999997</v>
      </c>
      <c r="I359">
        <v>-121.32</v>
      </c>
      <c r="J359" s="1">
        <v>24781</v>
      </c>
      <c r="K359" s="1">
        <v>50525</v>
      </c>
      <c r="L359" s="1">
        <v>118160</v>
      </c>
      <c r="M359">
        <v>701</v>
      </c>
      <c r="N359">
        <v>2</v>
      </c>
      <c r="O359" s="2">
        <f t="shared" ca="1" si="25"/>
        <v>2022</v>
      </c>
      <c r="P359">
        <f t="shared" ca="1" si="26"/>
        <v>5</v>
      </c>
      <c r="Q359">
        <f t="shared" ca="1" si="27"/>
        <v>7</v>
      </c>
      <c r="R359" s="2">
        <f t="shared" ca="1" si="28"/>
        <v>44688</v>
      </c>
      <c r="S359" t="str">
        <f t="shared" ca="1" si="29"/>
        <v>May-2022</v>
      </c>
    </row>
    <row r="360" spans="1:19" x14ac:dyDescent="0.3">
      <c r="A360">
        <v>710</v>
      </c>
      <c r="B360">
        <v>60</v>
      </c>
      <c r="C360">
        <v>68</v>
      </c>
      <c r="D360">
        <v>1959</v>
      </c>
      <c r="E360">
        <v>9</v>
      </c>
      <c r="F360" t="s">
        <v>14</v>
      </c>
      <c r="G360" t="s">
        <v>374</v>
      </c>
      <c r="H360">
        <v>42.12</v>
      </c>
      <c r="I360">
        <v>-89.25</v>
      </c>
      <c r="J360" s="1">
        <v>25698</v>
      </c>
      <c r="K360" s="1">
        <v>52397</v>
      </c>
      <c r="L360" s="1">
        <v>72810</v>
      </c>
      <c r="M360">
        <v>729</v>
      </c>
      <c r="N360">
        <v>3</v>
      </c>
      <c r="O360" s="2">
        <f t="shared" ca="1" si="25"/>
        <v>2023</v>
      </c>
      <c r="P360">
        <f t="shared" ca="1" si="26"/>
        <v>10</v>
      </c>
      <c r="Q360">
        <f t="shared" ca="1" si="27"/>
        <v>24</v>
      </c>
      <c r="R360" s="2">
        <f t="shared" ca="1" si="28"/>
        <v>45223</v>
      </c>
      <c r="S360" t="str">
        <f t="shared" ca="1" si="29"/>
        <v>Oct-2023</v>
      </c>
    </row>
    <row r="361" spans="1:19" x14ac:dyDescent="0.3">
      <c r="A361">
        <v>582</v>
      </c>
      <c r="B361">
        <v>53</v>
      </c>
      <c r="C361">
        <v>63</v>
      </c>
      <c r="D361">
        <v>1966</v>
      </c>
      <c r="E361">
        <v>8</v>
      </c>
      <c r="F361" t="s">
        <v>19</v>
      </c>
      <c r="G361" t="s">
        <v>375</v>
      </c>
      <c r="H361">
        <v>41.36</v>
      </c>
      <c r="I361">
        <v>-85.23</v>
      </c>
      <c r="J361" s="1">
        <v>19236</v>
      </c>
      <c r="K361" s="1">
        <v>39222</v>
      </c>
      <c r="L361" s="1">
        <v>66559</v>
      </c>
      <c r="M361">
        <v>583</v>
      </c>
      <c r="N361">
        <v>3</v>
      </c>
      <c r="O361" s="2">
        <f t="shared" ca="1" si="25"/>
        <v>2023</v>
      </c>
      <c r="P361">
        <f t="shared" ca="1" si="26"/>
        <v>6</v>
      </c>
      <c r="Q361">
        <f t="shared" ca="1" si="27"/>
        <v>6</v>
      </c>
      <c r="R361" s="2">
        <f t="shared" ca="1" si="28"/>
        <v>45083</v>
      </c>
      <c r="S361" t="str">
        <f t="shared" ca="1" si="29"/>
        <v>Jun-2023</v>
      </c>
    </row>
    <row r="362" spans="1:19" x14ac:dyDescent="0.3">
      <c r="A362">
        <v>821</v>
      </c>
      <c r="B362">
        <v>73</v>
      </c>
      <c r="C362">
        <v>60</v>
      </c>
      <c r="D362">
        <v>1946</v>
      </c>
      <c r="E362">
        <v>7</v>
      </c>
      <c r="F362" t="s">
        <v>19</v>
      </c>
      <c r="G362" t="s">
        <v>376</v>
      </c>
      <c r="H362">
        <v>29.76</v>
      </c>
      <c r="I362">
        <v>-95.38</v>
      </c>
      <c r="J362" s="1">
        <v>12434</v>
      </c>
      <c r="K362" s="1">
        <v>18015</v>
      </c>
      <c r="L362" s="1">
        <v>10463</v>
      </c>
      <c r="M362">
        <v>645</v>
      </c>
      <c r="N362">
        <v>2</v>
      </c>
      <c r="O362" s="2">
        <f t="shared" ca="1" si="25"/>
        <v>2023</v>
      </c>
      <c r="P362">
        <f t="shared" ca="1" si="26"/>
        <v>1</v>
      </c>
      <c r="Q362">
        <f t="shared" ca="1" si="27"/>
        <v>3</v>
      </c>
      <c r="R362" s="2">
        <f t="shared" ca="1" si="28"/>
        <v>44929</v>
      </c>
      <c r="S362" t="str">
        <f t="shared" ca="1" si="29"/>
        <v>Jan-2023</v>
      </c>
    </row>
    <row r="363" spans="1:19" x14ac:dyDescent="0.3">
      <c r="A363">
        <v>1352</v>
      </c>
      <c r="B363">
        <v>65</v>
      </c>
      <c r="C363">
        <v>64</v>
      </c>
      <c r="D363">
        <v>1954</v>
      </c>
      <c r="E363">
        <v>3</v>
      </c>
      <c r="F363" t="s">
        <v>14</v>
      </c>
      <c r="G363" t="s">
        <v>377</v>
      </c>
      <c r="H363">
        <v>44.75</v>
      </c>
      <c r="I363">
        <v>-85.6</v>
      </c>
      <c r="J363" s="1">
        <v>20035</v>
      </c>
      <c r="K363" s="1">
        <v>42102</v>
      </c>
      <c r="L363" s="1">
        <v>9645</v>
      </c>
      <c r="M363">
        <v>672</v>
      </c>
      <c r="N363">
        <v>3</v>
      </c>
      <c r="O363" s="2">
        <f t="shared" ca="1" si="25"/>
        <v>2021</v>
      </c>
      <c r="P363">
        <f t="shared" ca="1" si="26"/>
        <v>12</v>
      </c>
      <c r="Q363">
        <f t="shared" ca="1" si="27"/>
        <v>6</v>
      </c>
      <c r="R363" s="2">
        <f t="shared" ca="1" si="28"/>
        <v>44536</v>
      </c>
      <c r="S363" t="str">
        <f t="shared" ca="1" si="29"/>
        <v>Dec-2021</v>
      </c>
    </row>
    <row r="364" spans="1:19" x14ac:dyDescent="0.3">
      <c r="A364">
        <v>831</v>
      </c>
      <c r="B364">
        <v>36</v>
      </c>
      <c r="C364">
        <v>66</v>
      </c>
      <c r="D364">
        <v>1983</v>
      </c>
      <c r="E364">
        <v>10</v>
      </c>
      <c r="F364" t="s">
        <v>19</v>
      </c>
      <c r="G364" t="s">
        <v>378</v>
      </c>
      <c r="H364">
        <v>41.29</v>
      </c>
      <c r="I364">
        <v>-91.55</v>
      </c>
      <c r="J364" s="1">
        <v>18302</v>
      </c>
      <c r="K364" s="1">
        <v>37316</v>
      </c>
      <c r="L364" s="1">
        <v>37515</v>
      </c>
      <c r="M364">
        <v>726</v>
      </c>
      <c r="N364">
        <v>2</v>
      </c>
      <c r="O364" s="2">
        <f t="shared" ca="1" si="25"/>
        <v>2023</v>
      </c>
      <c r="P364">
        <f t="shared" ca="1" si="26"/>
        <v>12</v>
      </c>
      <c r="Q364">
        <f t="shared" ca="1" si="27"/>
        <v>23</v>
      </c>
      <c r="R364" s="2">
        <f t="shared" ca="1" si="28"/>
        <v>45283</v>
      </c>
      <c r="S364" t="str">
        <f t="shared" ca="1" si="29"/>
        <v>Dec-2023</v>
      </c>
    </row>
    <row r="365" spans="1:19" x14ac:dyDescent="0.3">
      <c r="A365">
        <v>936</v>
      </c>
      <c r="B365">
        <v>18</v>
      </c>
      <c r="C365">
        <v>67</v>
      </c>
      <c r="D365">
        <v>2001</v>
      </c>
      <c r="E365">
        <v>6</v>
      </c>
      <c r="F365" t="s">
        <v>14</v>
      </c>
      <c r="G365" t="s">
        <v>379</v>
      </c>
      <c r="H365">
        <v>35.15</v>
      </c>
      <c r="I365">
        <v>-119.06</v>
      </c>
      <c r="J365" s="1">
        <v>20460</v>
      </c>
      <c r="K365" s="1">
        <v>41717</v>
      </c>
      <c r="L365" s="1">
        <v>27174</v>
      </c>
      <c r="M365">
        <v>718</v>
      </c>
      <c r="N365">
        <v>5</v>
      </c>
      <c r="O365" s="2">
        <f t="shared" ca="1" si="25"/>
        <v>2021</v>
      </c>
      <c r="P365">
        <f t="shared" ca="1" si="26"/>
        <v>7</v>
      </c>
      <c r="Q365">
        <f t="shared" ca="1" si="27"/>
        <v>2</v>
      </c>
      <c r="R365" s="2">
        <f t="shared" ca="1" si="28"/>
        <v>44379</v>
      </c>
      <c r="S365" t="str">
        <f t="shared" ca="1" si="29"/>
        <v>Jul-2021</v>
      </c>
    </row>
    <row r="366" spans="1:19" x14ac:dyDescent="0.3">
      <c r="A366">
        <v>578</v>
      </c>
      <c r="B366">
        <v>75</v>
      </c>
      <c r="C366">
        <v>71</v>
      </c>
      <c r="D366">
        <v>1944</v>
      </c>
      <c r="E366">
        <v>8</v>
      </c>
      <c r="F366" t="s">
        <v>19</v>
      </c>
      <c r="G366" t="s">
        <v>380</v>
      </c>
      <c r="H366">
        <v>38.04</v>
      </c>
      <c r="I366">
        <v>-84.45</v>
      </c>
      <c r="J366" s="1">
        <v>14920</v>
      </c>
      <c r="K366" s="1">
        <v>20797</v>
      </c>
      <c r="L366" s="1">
        <v>10127</v>
      </c>
      <c r="M366">
        <v>777</v>
      </c>
      <c r="N366">
        <v>1</v>
      </c>
      <c r="O366" s="2">
        <f t="shared" ca="1" si="25"/>
        <v>2023</v>
      </c>
      <c r="P366">
        <f t="shared" ca="1" si="26"/>
        <v>2</v>
      </c>
      <c r="Q366">
        <f t="shared" ca="1" si="27"/>
        <v>20</v>
      </c>
      <c r="R366" s="2">
        <f t="shared" ca="1" si="28"/>
        <v>44977</v>
      </c>
      <c r="S366" t="str">
        <f t="shared" ca="1" si="29"/>
        <v>Feb-2023</v>
      </c>
    </row>
    <row r="367" spans="1:19" x14ac:dyDescent="0.3">
      <c r="A367">
        <v>1997</v>
      </c>
      <c r="B367">
        <v>76</v>
      </c>
      <c r="C367">
        <v>69</v>
      </c>
      <c r="D367">
        <v>1943</v>
      </c>
      <c r="E367">
        <v>8</v>
      </c>
      <c r="F367" t="s">
        <v>19</v>
      </c>
      <c r="G367" t="s">
        <v>381</v>
      </c>
      <c r="H367">
        <v>44.92</v>
      </c>
      <c r="I367">
        <v>-93.4</v>
      </c>
      <c r="J367" s="1">
        <v>39155</v>
      </c>
      <c r="K367" s="1">
        <v>38800</v>
      </c>
      <c r="L367" s="1">
        <v>25867</v>
      </c>
      <c r="M367">
        <v>758</v>
      </c>
      <c r="N367">
        <v>7</v>
      </c>
      <c r="O367" s="2">
        <f t="shared" ca="1" si="25"/>
        <v>2021</v>
      </c>
      <c r="P367">
        <f t="shared" ca="1" si="26"/>
        <v>7</v>
      </c>
      <c r="Q367">
        <f t="shared" ca="1" si="27"/>
        <v>26</v>
      </c>
      <c r="R367" s="2">
        <f t="shared" ca="1" si="28"/>
        <v>44403</v>
      </c>
      <c r="S367" t="str">
        <f t="shared" ca="1" si="29"/>
        <v>Jul-2021</v>
      </c>
    </row>
    <row r="368" spans="1:19" x14ac:dyDescent="0.3">
      <c r="A368">
        <v>258</v>
      </c>
      <c r="B368">
        <v>51</v>
      </c>
      <c r="C368">
        <v>68</v>
      </c>
      <c r="D368">
        <v>1968</v>
      </c>
      <c r="E368">
        <v>3</v>
      </c>
      <c r="F368" t="s">
        <v>19</v>
      </c>
      <c r="G368" t="s">
        <v>382</v>
      </c>
      <c r="H368">
        <v>37.270000000000003</v>
      </c>
      <c r="I368">
        <v>-79.95</v>
      </c>
      <c r="J368" s="1">
        <v>14528</v>
      </c>
      <c r="K368" s="1">
        <v>29622</v>
      </c>
      <c r="L368" s="1">
        <v>17385</v>
      </c>
      <c r="M368">
        <v>694</v>
      </c>
      <c r="N368">
        <v>3</v>
      </c>
      <c r="O368" s="2">
        <f t="shared" ca="1" si="25"/>
        <v>2022</v>
      </c>
      <c r="P368">
        <f t="shared" ca="1" si="26"/>
        <v>6</v>
      </c>
      <c r="Q368">
        <f t="shared" ca="1" si="27"/>
        <v>15</v>
      </c>
      <c r="R368" s="2">
        <f t="shared" ca="1" si="28"/>
        <v>44727</v>
      </c>
      <c r="S368" t="str">
        <f t="shared" ca="1" si="29"/>
        <v>Jun-2022</v>
      </c>
    </row>
    <row r="369" spans="1:19" x14ac:dyDescent="0.3">
      <c r="A369">
        <v>851</v>
      </c>
      <c r="B369">
        <v>88</v>
      </c>
      <c r="C369">
        <v>65</v>
      </c>
      <c r="D369">
        <v>1931</v>
      </c>
      <c r="E369">
        <v>10</v>
      </c>
      <c r="F369" t="s">
        <v>14</v>
      </c>
      <c r="G369" t="s">
        <v>383</v>
      </c>
      <c r="H369">
        <v>38.21</v>
      </c>
      <c r="I369">
        <v>-85.23</v>
      </c>
      <c r="J369" s="1">
        <v>19620</v>
      </c>
      <c r="K369" s="1">
        <v>31399</v>
      </c>
      <c r="L369" s="1">
        <v>2528</v>
      </c>
      <c r="M369">
        <v>757</v>
      </c>
      <c r="N369">
        <v>4</v>
      </c>
      <c r="O369" s="2">
        <f t="shared" ca="1" si="25"/>
        <v>2023</v>
      </c>
      <c r="P369">
        <f t="shared" ca="1" si="26"/>
        <v>10</v>
      </c>
      <c r="Q369">
        <f t="shared" ca="1" si="27"/>
        <v>21</v>
      </c>
      <c r="R369" s="2">
        <f t="shared" ca="1" si="28"/>
        <v>45220</v>
      </c>
      <c r="S369" t="str">
        <f t="shared" ca="1" si="29"/>
        <v>Oct-2023</v>
      </c>
    </row>
    <row r="370" spans="1:19" x14ac:dyDescent="0.3">
      <c r="A370">
        <v>1951</v>
      </c>
      <c r="B370">
        <v>48</v>
      </c>
      <c r="C370">
        <v>66</v>
      </c>
      <c r="D370">
        <v>1971</v>
      </c>
      <c r="E370">
        <v>5</v>
      </c>
      <c r="F370" t="s">
        <v>14</v>
      </c>
      <c r="G370" t="s">
        <v>384</v>
      </c>
      <c r="H370">
        <v>39.130000000000003</v>
      </c>
      <c r="I370">
        <v>-76.69</v>
      </c>
      <c r="J370" s="1">
        <v>31075</v>
      </c>
      <c r="K370" s="1">
        <v>63355</v>
      </c>
      <c r="L370" s="1">
        <v>0</v>
      </c>
      <c r="M370">
        <v>708</v>
      </c>
      <c r="N370">
        <v>5</v>
      </c>
      <c r="O370" s="2">
        <f t="shared" ca="1" si="25"/>
        <v>2023</v>
      </c>
      <c r="P370">
        <f t="shared" ca="1" si="26"/>
        <v>9</v>
      </c>
      <c r="Q370">
        <f t="shared" ca="1" si="27"/>
        <v>17</v>
      </c>
      <c r="R370" s="2">
        <f t="shared" ca="1" si="28"/>
        <v>45186</v>
      </c>
      <c r="S370" t="str">
        <f t="shared" ca="1" si="29"/>
        <v>Sep-2023</v>
      </c>
    </row>
    <row r="371" spans="1:19" x14ac:dyDescent="0.3">
      <c r="A371">
        <v>1978</v>
      </c>
      <c r="B371">
        <v>19</v>
      </c>
      <c r="C371">
        <v>71</v>
      </c>
      <c r="D371">
        <v>2000</v>
      </c>
      <c r="E371">
        <v>12</v>
      </c>
      <c r="F371" t="s">
        <v>14</v>
      </c>
      <c r="G371" t="s">
        <v>385</v>
      </c>
      <c r="H371">
        <v>32.76</v>
      </c>
      <c r="I371">
        <v>-94.34</v>
      </c>
      <c r="J371" s="1">
        <v>15299</v>
      </c>
      <c r="K371" s="1">
        <v>31197</v>
      </c>
      <c r="L371" s="1">
        <v>84749</v>
      </c>
      <c r="M371">
        <v>844</v>
      </c>
      <c r="N371">
        <v>2</v>
      </c>
      <c r="O371" s="2">
        <f t="shared" ca="1" si="25"/>
        <v>2023</v>
      </c>
      <c r="P371">
        <f t="shared" ca="1" si="26"/>
        <v>11</v>
      </c>
      <c r="Q371">
        <f t="shared" ca="1" si="27"/>
        <v>9</v>
      </c>
      <c r="R371" s="2">
        <f t="shared" ca="1" si="28"/>
        <v>45239</v>
      </c>
      <c r="S371" t="str">
        <f t="shared" ca="1" si="29"/>
        <v>Nov-2023</v>
      </c>
    </row>
    <row r="372" spans="1:19" x14ac:dyDescent="0.3">
      <c r="A372">
        <v>1897</v>
      </c>
      <c r="B372">
        <v>38</v>
      </c>
      <c r="C372">
        <v>67</v>
      </c>
      <c r="D372">
        <v>1981</v>
      </c>
      <c r="E372">
        <v>3</v>
      </c>
      <c r="F372" t="s">
        <v>19</v>
      </c>
      <c r="G372" t="s">
        <v>386</v>
      </c>
      <c r="H372">
        <v>40.869999999999997</v>
      </c>
      <c r="I372">
        <v>-73.400000000000006</v>
      </c>
      <c r="J372" s="1">
        <v>51032</v>
      </c>
      <c r="K372" s="1">
        <v>104049</v>
      </c>
      <c r="L372" s="1">
        <v>247623</v>
      </c>
      <c r="M372">
        <v>741</v>
      </c>
      <c r="N372">
        <v>2</v>
      </c>
      <c r="O372" s="2">
        <f t="shared" ca="1" si="25"/>
        <v>2022</v>
      </c>
      <c r="P372">
        <f t="shared" ca="1" si="26"/>
        <v>8</v>
      </c>
      <c r="Q372">
        <f t="shared" ca="1" si="27"/>
        <v>27</v>
      </c>
      <c r="R372" s="2">
        <f t="shared" ca="1" si="28"/>
        <v>44800</v>
      </c>
      <c r="S372" t="str">
        <f t="shared" ca="1" si="29"/>
        <v>Aug-2022</v>
      </c>
    </row>
    <row r="373" spans="1:19" x14ac:dyDescent="0.3">
      <c r="A373">
        <v>972</v>
      </c>
      <c r="B373">
        <v>35</v>
      </c>
      <c r="C373">
        <v>69</v>
      </c>
      <c r="D373">
        <v>1984</v>
      </c>
      <c r="E373">
        <v>5</v>
      </c>
      <c r="F373" t="s">
        <v>19</v>
      </c>
      <c r="G373" t="s">
        <v>387</v>
      </c>
      <c r="H373">
        <v>31.84</v>
      </c>
      <c r="I373">
        <v>-106.43</v>
      </c>
      <c r="J373" s="1">
        <v>24608</v>
      </c>
      <c r="K373" s="1">
        <v>50177</v>
      </c>
      <c r="L373" s="1">
        <v>101323</v>
      </c>
      <c r="M373">
        <v>681</v>
      </c>
      <c r="N373">
        <v>4</v>
      </c>
      <c r="O373" s="2">
        <f t="shared" ca="1" si="25"/>
        <v>2021</v>
      </c>
      <c r="P373">
        <f t="shared" ca="1" si="26"/>
        <v>2</v>
      </c>
      <c r="Q373">
        <f t="shared" ca="1" si="27"/>
        <v>11</v>
      </c>
      <c r="R373" s="2">
        <f t="shared" ca="1" si="28"/>
        <v>44238</v>
      </c>
      <c r="S373" t="str">
        <f t="shared" ca="1" si="29"/>
        <v>Feb-2021</v>
      </c>
    </row>
    <row r="374" spans="1:19" x14ac:dyDescent="0.3">
      <c r="A374">
        <v>1010</v>
      </c>
      <c r="B374">
        <v>40</v>
      </c>
      <c r="C374">
        <v>64</v>
      </c>
      <c r="D374">
        <v>1979</v>
      </c>
      <c r="E374">
        <v>12</v>
      </c>
      <c r="F374" t="s">
        <v>14</v>
      </c>
      <c r="G374" t="s">
        <v>388</v>
      </c>
      <c r="H374">
        <v>34.17</v>
      </c>
      <c r="I374">
        <v>-82.02</v>
      </c>
      <c r="J374" s="1">
        <v>16843</v>
      </c>
      <c r="K374" s="1">
        <v>34344</v>
      </c>
      <c r="L374" s="1">
        <v>48931</v>
      </c>
      <c r="M374">
        <v>548</v>
      </c>
      <c r="N374">
        <v>1</v>
      </c>
      <c r="O374" s="2">
        <f t="shared" ca="1" si="25"/>
        <v>2021</v>
      </c>
      <c r="P374">
        <f t="shared" ca="1" si="26"/>
        <v>1</v>
      </c>
      <c r="Q374">
        <f t="shared" ca="1" si="27"/>
        <v>25</v>
      </c>
      <c r="R374" s="2">
        <f t="shared" ca="1" si="28"/>
        <v>44221</v>
      </c>
      <c r="S374" t="str">
        <f t="shared" ca="1" si="29"/>
        <v>Jan-2021</v>
      </c>
    </row>
    <row r="375" spans="1:19" x14ac:dyDescent="0.3">
      <c r="A375">
        <v>1243</v>
      </c>
      <c r="B375">
        <v>31</v>
      </c>
      <c r="C375">
        <v>72</v>
      </c>
      <c r="D375">
        <v>1989</v>
      </c>
      <c r="E375">
        <v>1</v>
      </c>
      <c r="F375" t="s">
        <v>14</v>
      </c>
      <c r="G375" t="s">
        <v>389</v>
      </c>
      <c r="H375">
        <v>40.270000000000003</v>
      </c>
      <c r="I375">
        <v>-76.88</v>
      </c>
      <c r="J375" s="1">
        <v>17110</v>
      </c>
      <c r="K375" s="1">
        <v>34884</v>
      </c>
      <c r="L375" s="1">
        <v>26799</v>
      </c>
      <c r="M375">
        <v>705</v>
      </c>
      <c r="N375">
        <v>5</v>
      </c>
      <c r="O375" s="2">
        <f t="shared" ca="1" si="25"/>
        <v>2022</v>
      </c>
      <c r="P375">
        <f t="shared" ca="1" si="26"/>
        <v>3</v>
      </c>
      <c r="Q375">
        <f t="shared" ca="1" si="27"/>
        <v>5</v>
      </c>
      <c r="R375" s="2">
        <f t="shared" ca="1" si="28"/>
        <v>44625</v>
      </c>
      <c r="S375" t="str">
        <f t="shared" ca="1" si="29"/>
        <v>Mar-2022</v>
      </c>
    </row>
    <row r="376" spans="1:19" x14ac:dyDescent="0.3">
      <c r="A376">
        <v>1976</v>
      </c>
      <c r="B376">
        <v>33</v>
      </c>
      <c r="C376">
        <v>69</v>
      </c>
      <c r="D376">
        <v>1986</v>
      </c>
      <c r="E376">
        <v>3</v>
      </c>
      <c r="F376" t="s">
        <v>14</v>
      </c>
      <c r="G376" t="s">
        <v>390</v>
      </c>
      <c r="H376">
        <v>39.61</v>
      </c>
      <c r="I376">
        <v>-76.849999999999994</v>
      </c>
      <c r="J376" s="1">
        <v>27906</v>
      </c>
      <c r="K376" s="1">
        <v>56897</v>
      </c>
      <c r="L376" s="1">
        <v>0</v>
      </c>
      <c r="M376">
        <v>699</v>
      </c>
      <c r="N376">
        <v>5</v>
      </c>
      <c r="O376" s="2">
        <f t="shared" ca="1" si="25"/>
        <v>2022</v>
      </c>
      <c r="P376">
        <f t="shared" ca="1" si="26"/>
        <v>8</v>
      </c>
      <c r="Q376">
        <f t="shared" ca="1" si="27"/>
        <v>8</v>
      </c>
      <c r="R376" s="2">
        <f t="shared" ca="1" si="28"/>
        <v>44781</v>
      </c>
      <c r="S376" t="str">
        <f t="shared" ca="1" si="29"/>
        <v>Aug-2022</v>
      </c>
    </row>
    <row r="377" spans="1:19" x14ac:dyDescent="0.3">
      <c r="A377">
        <v>91</v>
      </c>
      <c r="B377">
        <v>38</v>
      </c>
      <c r="C377">
        <v>72</v>
      </c>
      <c r="D377">
        <v>1981</v>
      </c>
      <c r="E377">
        <v>10</v>
      </c>
      <c r="F377" t="s">
        <v>14</v>
      </c>
      <c r="G377" t="s">
        <v>391</v>
      </c>
      <c r="H377">
        <v>39.729999999999997</v>
      </c>
      <c r="I377">
        <v>-75.53</v>
      </c>
      <c r="J377" s="1">
        <v>35630</v>
      </c>
      <c r="K377" s="1">
        <v>72647</v>
      </c>
      <c r="L377" s="1">
        <v>90579</v>
      </c>
      <c r="M377">
        <v>739</v>
      </c>
      <c r="N377">
        <v>1</v>
      </c>
      <c r="O377" s="2">
        <f t="shared" ca="1" si="25"/>
        <v>2021</v>
      </c>
      <c r="P377">
        <f t="shared" ca="1" si="26"/>
        <v>6</v>
      </c>
      <c r="Q377">
        <f t="shared" ca="1" si="27"/>
        <v>10</v>
      </c>
      <c r="R377" s="2">
        <f t="shared" ca="1" si="28"/>
        <v>44357</v>
      </c>
      <c r="S377" t="str">
        <f t="shared" ca="1" si="29"/>
        <v>Jun-2021</v>
      </c>
    </row>
    <row r="378" spans="1:19" x14ac:dyDescent="0.3">
      <c r="A378">
        <v>1606</v>
      </c>
      <c r="B378">
        <v>49</v>
      </c>
      <c r="C378">
        <v>66</v>
      </c>
      <c r="D378">
        <v>1970</v>
      </c>
      <c r="E378">
        <v>8</v>
      </c>
      <c r="F378" t="s">
        <v>19</v>
      </c>
      <c r="G378" t="s">
        <v>392</v>
      </c>
      <c r="H378">
        <v>30.68</v>
      </c>
      <c r="I378">
        <v>-88.04</v>
      </c>
      <c r="J378" s="1">
        <v>25381</v>
      </c>
      <c r="K378" s="1">
        <v>51755</v>
      </c>
      <c r="L378" s="1">
        <v>88605</v>
      </c>
      <c r="M378">
        <v>806</v>
      </c>
      <c r="N378">
        <v>1</v>
      </c>
      <c r="O378" s="2">
        <f t="shared" ca="1" si="25"/>
        <v>2021</v>
      </c>
      <c r="P378">
        <f t="shared" ca="1" si="26"/>
        <v>6</v>
      </c>
      <c r="Q378">
        <f t="shared" ca="1" si="27"/>
        <v>16</v>
      </c>
      <c r="R378" s="2">
        <f t="shared" ca="1" si="28"/>
        <v>44363</v>
      </c>
      <c r="S378" t="str">
        <f t="shared" ca="1" si="29"/>
        <v>Jun-2021</v>
      </c>
    </row>
    <row r="379" spans="1:19" x14ac:dyDescent="0.3">
      <c r="A379">
        <v>1201</v>
      </c>
      <c r="B379">
        <v>60</v>
      </c>
      <c r="C379">
        <v>66</v>
      </c>
      <c r="D379">
        <v>1959</v>
      </c>
      <c r="E379">
        <v>11</v>
      </c>
      <c r="F379" t="s">
        <v>19</v>
      </c>
      <c r="G379" t="s">
        <v>393</v>
      </c>
      <c r="H379">
        <v>42.36</v>
      </c>
      <c r="I379">
        <v>-71.36</v>
      </c>
      <c r="J379" s="1">
        <v>56632</v>
      </c>
      <c r="K379" s="1">
        <v>115465</v>
      </c>
      <c r="L379" s="1">
        <v>195657</v>
      </c>
      <c r="M379">
        <v>715</v>
      </c>
      <c r="N379">
        <v>4</v>
      </c>
      <c r="O379" s="2">
        <f t="shared" ca="1" si="25"/>
        <v>2021</v>
      </c>
      <c r="P379">
        <f t="shared" ca="1" si="26"/>
        <v>7</v>
      </c>
      <c r="Q379">
        <f t="shared" ca="1" si="27"/>
        <v>11</v>
      </c>
      <c r="R379" s="2">
        <f t="shared" ca="1" si="28"/>
        <v>44388</v>
      </c>
      <c r="S379" t="str">
        <f t="shared" ca="1" si="29"/>
        <v>Jul-2021</v>
      </c>
    </row>
    <row r="380" spans="1:19" x14ac:dyDescent="0.3">
      <c r="A380">
        <v>1887</v>
      </c>
      <c r="B380">
        <v>18</v>
      </c>
      <c r="C380">
        <v>70</v>
      </c>
      <c r="D380">
        <v>2002</v>
      </c>
      <c r="E380">
        <v>1</v>
      </c>
      <c r="F380" t="s">
        <v>19</v>
      </c>
      <c r="G380" t="s">
        <v>394</v>
      </c>
      <c r="H380">
        <v>26.63</v>
      </c>
      <c r="I380">
        <v>-81.849999999999994</v>
      </c>
      <c r="J380" s="1">
        <v>17522</v>
      </c>
      <c r="K380" s="1">
        <v>35731</v>
      </c>
      <c r="L380" s="1">
        <v>71825</v>
      </c>
      <c r="M380">
        <v>503</v>
      </c>
      <c r="N380">
        <v>2</v>
      </c>
      <c r="O380" s="2">
        <f t="shared" ca="1" si="25"/>
        <v>2021</v>
      </c>
      <c r="P380">
        <f t="shared" ca="1" si="26"/>
        <v>8</v>
      </c>
      <c r="Q380">
        <f t="shared" ca="1" si="27"/>
        <v>9</v>
      </c>
      <c r="R380" s="2">
        <f t="shared" ca="1" si="28"/>
        <v>44417</v>
      </c>
      <c r="S380" t="str">
        <f t="shared" ca="1" si="29"/>
        <v>Aug-2021</v>
      </c>
    </row>
    <row r="381" spans="1:19" x14ac:dyDescent="0.3">
      <c r="A381">
        <v>195</v>
      </c>
      <c r="B381">
        <v>18</v>
      </c>
      <c r="C381">
        <v>70</v>
      </c>
      <c r="D381">
        <v>2002</v>
      </c>
      <c r="E381">
        <v>2</v>
      </c>
      <c r="F381" t="s">
        <v>14</v>
      </c>
      <c r="G381" t="s">
        <v>395</v>
      </c>
      <c r="H381">
        <v>28.75</v>
      </c>
      <c r="I381">
        <v>-81.33</v>
      </c>
      <c r="J381" s="1">
        <v>31847</v>
      </c>
      <c r="K381" s="1">
        <v>64936</v>
      </c>
      <c r="L381" s="1">
        <v>107755</v>
      </c>
      <c r="M381">
        <v>688</v>
      </c>
      <c r="N381">
        <v>2</v>
      </c>
      <c r="O381" s="2">
        <f t="shared" ca="1" si="25"/>
        <v>2022</v>
      </c>
      <c r="P381">
        <f t="shared" ca="1" si="26"/>
        <v>6</v>
      </c>
      <c r="Q381">
        <f t="shared" ca="1" si="27"/>
        <v>26</v>
      </c>
      <c r="R381" s="2">
        <f t="shared" ca="1" si="28"/>
        <v>44738</v>
      </c>
      <c r="S381" t="str">
        <f t="shared" ca="1" si="29"/>
        <v>Jun-2022</v>
      </c>
    </row>
    <row r="382" spans="1:19" x14ac:dyDescent="0.3">
      <c r="A382">
        <v>874</v>
      </c>
      <c r="B382">
        <v>24</v>
      </c>
      <c r="C382">
        <v>68</v>
      </c>
      <c r="D382">
        <v>1995</v>
      </c>
      <c r="E382">
        <v>3</v>
      </c>
      <c r="F382" t="s">
        <v>19</v>
      </c>
      <c r="G382" t="s">
        <v>396</v>
      </c>
      <c r="H382">
        <v>39.380000000000003</v>
      </c>
      <c r="I382">
        <v>-119.67</v>
      </c>
      <c r="J382" s="1">
        <v>30757</v>
      </c>
      <c r="K382" s="1">
        <v>62711</v>
      </c>
      <c r="L382" s="1">
        <v>68777</v>
      </c>
      <c r="M382">
        <v>798</v>
      </c>
      <c r="N382">
        <v>3</v>
      </c>
      <c r="O382" s="2">
        <f t="shared" ca="1" si="25"/>
        <v>2023</v>
      </c>
      <c r="P382">
        <f t="shared" ca="1" si="26"/>
        <v>5</v>
      </c>
      <c r="Q382">
        <f t="shared" ca="1" si="27"/>
        <v>5</v>
      </c>
      <c r="R382" s="2">
        <f t="shared" ca="1" si="28"/>
        <v>45051</v>
      </c>
      <c r="S382" t="str">
        <f t="shared" ca="1" si="29"/>
        <v>May-2023</v>
      </c>
    </row>
    <row r="383" spans="1:19" x14ac:dyDescent="0.3">
      <c r="A383">
        <v>1317</v>
      </c>
      <c r="B383">
        <v>41</v>
      </c>
      <c r="C383">
        <v>68</v>
      </c>
      <c r="D383">
        <v>1978</v>
      </c>
      <c r="E383">
        <v>7</v>
      </c>
      <c r="F383" t="s">
        <v>14</v>
      </c>
      <c r="G383" t="s">
        <v>397</v>
      </c>
      <c r="H383">
        <v>39.39</v>
      </c>
      <c r="I383">
        <v>-74.510000000000005</v>
      </c>
      <c r="J383" s="1">
        <v>15157</v>
      </c>
      <c r="K383" s="1">
        <v>30910</v>
      </c>
      <c r="L383" s="1">
        <v>42507</v>
      </c>
      <c r="M383">
        <v>749</v>
      </c>
      <c r="N383">
        <v>4</v>
      </c>
      <c r="O383" s="2">
        <f t="shared" ca="1" si="25"/>
        <v>2023</v>
      </c>
      <c r="P383">
        <f t="shared" ca="1" si="26"/>
        <v>7</v>
      </c>
      <c r="Q383">
        <f t="shared" ca="1" si="27"/>
        <v>6</v>
      </c>
      <c r="R383" s="2">
        <f t="shared" ca="1" si="28"/>
        <v>45113</v>
      </c>
      <c r="S383" t="str">
        <f t="shared" ca="1" si="29"/>
        <v>Jul-2023</v>
      </c>
    </row>
    <row r="384" spans="1:19" x14ac:dyDescent="0.3">
      <c r="A384">
        <v>1311</v>
      </c>
      <c r="B384">
        <v>27</v>
      </c>
      <c r="C384">
        <v>71</v>
      </c>
      <c r="D384">
        <v>1992</v>
      </c>
      <c r="E384">
        <v>11</v>
      </c>
      <c r="F384" t="s">
        <v>19</v>
      </c>
      <c r="G384" t="s">
        <v>398</v>
      </c>
      <c r="H384">
        <v>47.54</v>
      </c>
      <c r="I384">
        <v>-122.58</v>
      </c>
      <c r="J384" s="1">
        <v>21219</v>
      </c>
      <c r="K384" s="1">
        <v>43264</v>
      </c>
      <c r="L384" s="1">
        <v>89798</v>
      </c>
      <c r="M384">
        <v>729</v>
      </c>
      <c r="N384">
        <v>1</v>
      </c>
      <c r="O384" s="2">
        <f t="shared" ca="1" si="25"/>
        <v>2023</v>
      </c>
      <c r="P384">
        <f t="shared" ca="1" si="26"/>
        <v>12</v>
      </c>
      <c r="Q384">
        <f t="shared" ca="1" si="27"/>
        <v>28</v>
      </c>
      <c r="R384" s="2">
        <f t="shared" ca="1" si="28"/>
        <v>45288</v>
      </c>
      <c r="S384" t="str">
        <f t="shared" ca="1" si="29"/>
        <v>Dec-2023</v>
      </c>
    </row>
    <row r="385" spans="1:19" x14ac:dyDescent="0.3">
      <c r="A385">
        <v>785</v>
      </c>
      <c r="B385">
        <v>18</v>
      </c>
      <c r="C385">
        <v>67</v>
      </c>
      <c r="D385">
        <v>2001</v>
      </c>
      <c r="E385">
        <v>11</v>
      </c>
      <c r="F385" t="s">
        <v>19</v>
      </c>
      <c r="G385" t="s">
        <v>399</v>
      </c>
      <c r="H385">
        <v>38.159999999999997</v>
      </c>
      <c r="I385">
        <v>-121.93</v>
      </c>
      <c r="J385" s="1">
        <v>23990</v>
      </c>
      <c r="K385" s="1">
        <v>48909</v>
      </c>
      <c r="L385" s="1">
        <v>71310</v>
      </c>
      <c r="M385">
        <v>740</v>
      </c>
      <c r="N385">
        <v>2</v>
      </c>
      <c r="O385" s="2">
        <f t="shared" ca="1" si="25"/>
        <v>2023</v>
      </c>
      <c r="P385">
        <f t="shared" ca="1" si="26"/>
        <v>6</v>
      </c>
      <c r="Q385">
        <f t="shared" ca="1" si="27"/>
        <v>16</v>
      </c>
      <c r="R385" s="2">
        <f t="shared" ca="1" si="28"/>
        <v>45093</v>
      </c>
      <c r="S385" t="str">
        <f t="shared" ca="1" si="29"/>
        <v>Jun-2023</v>
      </c>
    </row>
    <row r="386" spans="1:19" x14ac:dyDescent="0.3">
      <c r="A386">
        <v>662</v>
      </c>
      <c r="B386">
        <v>32</v>
      </c>
      <c r="C386">
        <v>71</v>
      </c>
      <c r="D386">
        <v>1987</v>
      </c>
      <c r="E386">
        <v>11</v>
      </c>
      <c r="F386" t="s">
        <v>14</v>
      </c>
      <c r="G386" t="s">
        <v>400</v>
      </c>
      <c r="H386">
        <v>41.86</v>
      </c>
      <c r="I386">
        <v>-88.06</v>
      </c>
      <c r="J386" s="1">
        <v>42028</v>
      </c>
      <c r="K386" s="1">
        <v>85694</v>
      </c>
      <c r="L386" s="1">
        <v>120733</v>
      </c>
      <c r="M386">
        <v>822</v>
      </c>
      <c r="N386">
        <v>2</v>
      </c>
      <c r="O386" s="2">
        <f t="shared" ca="1" si="25"/>
        <v>2023</v>
      </c>
      <c r="P386">
        <f t="shared" ca="1" si="26"/>
        <v>5</v>
      </c>
      <c r="Q386">
        <f t="shared" ca="1" si="27"/>
        <v>18</v>
      </c>
      <c r="R386" s="2">
        <f t="shared" ca="1" si="28"/>
        <v>45064</v>
      </c>
      <c r="S386" t="str">
        <f t="shared" ca="1" si="29"/>
        <v>May-2023</v>
      </c>
    </row>
    <row r="387" spans="1:19" x14ac:dyDescent="0.3">
      <c r="A387">
        <v>847</v>
      </c>
      <c r="B387">
        <v>81</v>
      </c>
      <c r="C387">
        <v>68</v>
      </c>
      <c r="D387">
        <v>1938</v>
      </c>
      <c r="E387">
        <v>4</v>
      </c>
      <c r="F387" t="s">
        <v>14</v>
      </c>
      <c r="G387" t="s">
        <v>401</v>
      </c>
      <c r="H387">
        <v>35.78</v>
      </c>
      <c r="I387">
        <v>-95.24</v>
      </c>
      <c r="J387" s="1">
        <v>18585</v>
      </c>
      <c r="K387" s="1">
        <v>27864</v>
      </c>
      <c r="L387" s="1">
        <v>1371</v>
      </c>
      <c r="M387">
        <v>591</v>
      </c>
      <c r="N387">
        <v>6</v>
      </c>
      <c r="O387" s="2">
        <f t="shared" ref="O387:O450" ca="1" si="30">2021+RANDBETWEEN(0,2)</f>
        <v>2022</v>
      </c>
      <c r="P387">
        <f t="shared" ref="P387:P450" ca="1" si="31">RANDBETWEEN(1,12)</f>
        <v>2</v>
      </c>
      <c r="Q387">
        <f t="shared" ref="Q387:Q450" ca="1" si="32">RANDBETWEEN(1,28)</f>
        <v>28</v>
      </c>
      <c r="R387" s="2">
        <f t="shared" ref="R387:R450" ca="1" si="33">DATE(O387,P387,Q387)</f>
        <v>44620</v>
      </c>
      <c r="S387" t="str">
        <f t="shared" ref="S387:S450" ca="1" si="34">TEXT(R387, "mmm-yyy")</f>
        <v>Feb-2022</v>
      </c>
    </row>
    <row r="388" spans="1:19" x14ac:dyDescent="0.3">
      <c r="A388">
        <v>685</v>
      </c>
      <c r="B388">
        <v>21</v>
      </c>
      <c r="C388">
        <v>68</v>
      </c>
      <c r="D388">
        <v>1998</v>
      </c>
      <c r="E388">
        <v>4</v>
      </c>
      <c r="F388" t="s">
        <v>19</v>
      </c>
      <c r="G388" t="s">
        <v>402</v>
      </c>
      <c r="H388">
        <v>44.26</v>
      </c>
      <c r="I388">
        <v>-88.39</v>
      </c>
      <c r="J388" s="1">
        <v>21828</v>
      </c>
      <c r="K388" s="1">
        <v>44513</v>
      </c>
      <c r="L388" s="1">
        <v>105303</v>
      </c>
      <c r="M388">
        <v>778</v>
      </c>
      <c r="N388">
        <v>6</v>
      </c>
      <c r="O388" s="2">
        <f t="shared" ca="1" si="30"/>
        <v>2021</v>
      </c>
      <c r="P388">
        <f t="shared" ca="1" si="31"/>
        <v>1</v>
      </c>
      <c r="Q388">
        <f t="shared" ca="1" si="32"/>
        <v>27</v>
      </c>
      <c r="R388" s="2">
        <f t="shared" ca="1" si="33"/>
        <v>44223</v>
      </c>
      <c r="S388" t="str">
        <f t="shared" ca="1" si="34"/>
        <v>Jan-2021</v>
      </c>
    </row>
    <row r="389" spans="1:19" x14ac:dyDescent="0.3">
      <c r="A389">
        <v>617</v>
      </c>
      <c r="B389">
        <v>27</v>
      </c>
      <c r="C389">
        <v>69</v>
      </c>
      <c r="D389">
        <v>1992</v>
      </c>
      <c r="E389">
        <v>6</v>
      </c>
      <c r="F389" t="s">
        <v>14</v>
      </c>
      <c r="G389" t="s">
        <v>403</v>
      </c>
      <c r="H389">
        <v>38.03</v>
      </c>
      <c r="I389">
        <v>-78.48</v>
      </c>
      <c r="J389" s="1">
        <v>28459</v>
      </c>
      <c r="K389" s="1">
        <v>58026</v>
      </c>
      <c r="L389" s="1">
        <v>133169</v>
      </c>
      <c r="M389">
        <v>691</v>
      </c>
      <c r="N389">
        <v>1</v>
      </c>
      <c r="O389" s="2">
        <f t="shared" ca="1" si="30"/>
        <v>2023</v>
      </c>
      <c r="P389">
        <f t="shared" ca="1" si="31"/>
        <v>2</v>
      </c>
      <c r="Q389">
        <f t="shared" ca="1" si="32"/>
        <v>7</v>
      </c>
      <c r="R389" s="2">
        <f t="shared" ca="1" si="33"/>
        <v>44964</v>
      </c>
      <c r="S389" t="str">
        <f t="shared" ca="1" si="34"/>
        <v>Feb-2023</v>
      </c>
    </row>
    <row r="390" spans="1:19" x14ac:dyDescent="0.3">
      <c r="A390">
        <v>23</v>
      </c>
      <c r="B390">
        <v>18</v>
      </c>
      <c r="C390">
        <v>70</v>
      </c>
      <c r="D390">
        <v>2001</v>
      </c>
      <c r="E390">
        <v>5</v>
      </c>
      <c r="F390" t="s">
        <v>14</v>
      </c>
      <c r="G390" t="s">
        <v>404</v>
      </c>
      <c r="H390">
        <v>29.8</v>
      </c>
      <c r="I390">
        <v>-98.73</v>
      </c>
      <c r="J390" s="1">
        <v>31193</v>
      </c>
      <c r="K390" s="1">
        <v>63600</v>
      </c>
      <c r="L390" s="1">
        <v>102773</v>
      </c>
      <c r="M390">
        <v>645</v>
      </c>
      <c r="N390">
        <v>1</v>
      </c>
      <c r="O390" s="2">
        <f t="shared" ca="1" si="30"/>
        <v>2023</v>
      </c>
      <c r="P390">
        <f t="shared" ca="1" si="31"/>
        <v>7</v>
      </c>
      <c r="Q390">
        <f t="shared" ca="1" si="32"/>
        <v>22</v>
      </c>
      <c r="R390" s="2">
        <f t="shared" ca="1" si="33"/>
        <v>45129</v>
      </c>
      <c r="S390" t="str">
        <f t="shared" ca="1" si="34"/>
        <v>Jul-2023</v>
      </c>
    </row>
    <row r="391" spans="1:19" x14ac:dyDescent="0.3">
      <c r="A391">
        <v>339</v>
      </c>
      <c r="B391">
        <v>19</v>
      </c>
      <c r="C391">
        <v>75</v>
      </c>
      <c r="D391">
        <v>2000</v>
      </c>
      <c r="E391">
        <v>7</v>
      </c>
      <c r="F391" t="s">
        <v>14</v>
      </c>
      <c r="G391" t="s">
        <v>405</v>
      </c>
      <c r="H391">
        <v>32.61</v>
      </c>
      <c r="I391">
        <v>-90.03</v>
      </c>
      <c r="J391" s="1">
        <v>15597</v>
      </c>
      <c r="K391" s="1">
        <v>31797</v>
      </c>
      <c r="L391" s="1">
        <v>5400</v>
      </c>
      <c r="M391">
        <v>843</v>
      </c>
      <c r="N391">
        <v>2</v>
      </c>
      <c r="O391" s="2">
        <f t="shared" ca="1" si="30"/>
        <v>2023</v>
      </c>
      <c r="P391">
        <f t="shared" ca="1" si="31"/>
        <v>10</v>
      </c>
      <c r="Q391">
        <f t="shared" ca="1" si="32"/>
        <v>2</v>
      </c>
      <c r="R391" s="2">
        <f t="shared" ca="1" si="33"/>
        <v>45201</v>
      </c>
      <c r="S391" t="str">
        <f t="shared" ca="1" si="34"/>
        <v>Oct-2023</v>
      </c>
    </row>
    <row r="392" spans="1:19" x14ac:dyDescent="0.3">
      <c r="A392">
        <v>280</v>
      </c>
      <c r="B392">
        <v>40</v>
      </c>
      <c r="C392">
        <v>66</v>
      </c>
      <c r="D392">
        <v>1979</v>
      </c>
      <c r="E392">
        <v>10</v>
      </c>
      <c r="F392" t="s">
        <v>14</v>
      </c>
      <c r="G392" t="s">
        <v>406</v>
      </c>
      <c r="H392">
        <v>37.92</v>
      </c>
      <c r="I392">
        <v>-122.34</v>
      </c>
      <c r="J392" s="1">
        <v>21869</v>
      </c>
      <c r="K392" s="1">
        <v>44585</v>
      </c>
      <c r="L392" s="1">
        <v>81825</v>
      </c>
      <c r="M392">
        <v>684</v>
      </c>
      <c r="N392">
        <v>5</v>
      </c>
      <c r="O392" s="2">
        <f t="shared" ca="1" si="30"/>
        <v>2023</v>
      </c>
      <c r="P392">
        <f t="shared" ca="1" si="31"/>
        <v>6</v>
      </c>
      <c r="Q392">
        <f t="shared" ca="1" si="32"/>
        <v>28</v>
      </c>
      <c r="R392" s="2">
        <f t="shared" ca="1" si="33"/>
        <v>45105</v>
      </c>
      <c r="S392" t="str">
        <f t="shared" ca="1" si="34"/>
        <v>Jun-2023</v>
      </c>
    </row>
    <row r="393" spans="1:19" x14ac:dyDescent="0.3">
      <c r="A393">
        <v>1473</v>
      </c>
      <c r="B393">
        <v>51</v>
      </c>
      <c r="C393">
        <v>67</v>
      </c>
      <c r="D393">
        <v>1968</v>
      </c>
      <c r="E393">
        <v>11</v>
      </c>
      <c r="F393" t="s">
        <v>14</v>
      </c>
      <c r="G393" t="s">
        <v>407</v>
      </c>
      <c r="H393">
        <v>37.04</v>
      </c>
      <c r="I393">
        <v>-93.29</v>
      </c>
      <c r="J393" s="1">
        <v>20316</v>
      </c>
      <c r="K393" s="1">
        <v>41427</v>
      </c>
      <c r="L393" s="1">
        <v>53773</v>
      </c>
      <c r="M393">
        <v>850</v>
      </c>
      <c r="N393">
        <v>3</v>
      </c>
      <c r="O393" s="2">
        <f t="shared" ca="1" si="30"/>
        <v>2023</v>
      </c>
      <c r="P393">
        <f t="shared" ca="1" si="31"/>
        <v>12</v>
      </c>
      <c r="Q393">
        <f t="shared" ca="1" si="32"/>
        <v>13</v>
      </c>
      <c r="R393" s="2">
        <f t="shared" ca="1" si="33"/>
        <v>45273</v>
      </c>
      <c r="S393" t="str">
        <f t="shared" ca="1" si="34"/>
        <v>Dec-2023</v>
      </c>
    </row>
    <row r="394" spans="1:19" x14ac:dyDescent="0.3">
      <c r="A394">
        <v>65</v>
      </c>
      <c r="B394">
        <v>51</v>
      </c>
      <c r="C394">
        <v>72</v>
      </c>
      <c r="D394">
        <v>1968</v>
      </c>
      <c r="E394">
        <v>10</v>
      </c>
      <c r="F394" t="s">
        <v>14</v>
      </c>
      <c r="G394" t="s">
        <v>408</v>
      </c>
      <c r="H394">
        <v>33.99</v>
      </c>
      <c r="I394">
        <v>-81.08</v>
      </c>
      <c r="J394" s="1">
        <v>16928</v>
      </c>
      <c r="K394" s="1">
        <v>34517</v>
      </c>
      <c r="L394" s="1">
        <v>74143</v>
      </c>
      <c r="M394">
        <v>645</v>
      </c>
      <c r="N394">
        <v>2</v>
      </c>
      <c r="O394" s="2">
        <f t="shared" ca="1" si="30"/>
        <v>2022</v>
      </c>
      <c r="P394">
        <f t="shared" ca="1" si="31"/>
        <v>2</v>
      </c>
      <c r="Q394">
        <f t="shared" ca="1" si="32"/>
        <v>1</v>
      </c>
      <c r="R394" s="2">
        <f t="shared" ca="1" si="33"/>
        <v>44593</v>
      </c>
      <c r="S394" t="str">
        <f t="shared" ca="1" si="34"/>
        <v>Feb-2022</v>
      </c>
    </row>
    <row r="395" spans="1:19" x14ac:dyDescent="0.3">
      <c r="A395">
        <v>1353</v>
      </c>
      <c r="B395">
        <v>50</v>
      </c>
      <c r="C395">
        <v>65</v>
      </c>
      <c r="D395">
        <v>1970</v>
      </c>
      <c r="E395">
        <v>2</v>
      </c>
      <c r="F395" t="s">
        <v>14</v>
      </c>
      <c r="G395" t="s">
        <v>409</v>
      </c>
      <c r="H395">
        <v>40.46</v>
      </c>
      <c r="I395">
        <v>-111.63</v>
      </c>
      <c r="J395" s="1">
        <v>21232</v>
      </c>
      <c r="K395" s="1">
        <v>43294</v>
      </c>
      <c r="L395" s="1">
        <v>104521</v>
      </c>
      <c r="M395">
        <v>816</v>
      </c>
      <c r="N395">
        <v>7</v>
      </c>
      <c r="O395" s="2">
        <f t="shared" ca="1" si="30"/>
        <v>2022</v>
      </c>
      <c r="P395">
        <f t="shared" ca="1" si="31"/>
        <v>3</v>
      </c>
      <c r="Q395">
        <f t="shared" ca="1" si="32"/>
        <v>23</v>
      </c>
      <c r="R395" s="2">
        <f t="shared" ca="1" si="33"/>
        <v>44643</v>
      </c>
      <c r="S395" t="str">
        <f t="shared" ca="1" si="34"/>
        <v>Mar-2022</v>
      </c>
    </row>
    <row r="396" spans="1:19" x14ac:dyDescent="0.3">
      <c r="A396">
        <v>736</v>
      </c>
      <c r="B396">
        <v>27</v>
      </c>
      <c r="C396">
        <v>66</v>
      </c>
      <c r="D396">
        <v>1992</v>
      </c>
      <c r="E396">
        <v>9</v>
      </c>
      <c r="F396" t="s">
        <v>14</v>
      </c>
      <c r="G396" t="s">
        <v>410</v>
      </c>
      <c r="H396">
        <v>39.99</v>
      </c>
      <c r="I396">
        <v>-105.09</v>
      </c>
      <c r="J396" s="1">
        <v>30072</v>
      </c>
      <c r="K396" s="1">
        <v>61317</v>
      </c>
      <c r="L396" s="1">
        <v>0</v>
      </c>
      <c r="M396">
        <v>741</v>
      </c>
      <c r="N396">
        <v>3</v>
      </c>
      <c r="O396" s="2">
        <f t="shared" ca="1" si="30"/>
        <v>2022</v>
      </c>
      <c r="P396">
        <f t="shared" ca="1" si="31"/>
        <v>2</v>
      </c>
      <c r="Q396">
        <f t="shared" ca="1" si="32"/>
        <v>17</v>
      </c>
      <c r="R396" s="2">
        <f t="shared" ca="1" si="33"/>
        <v>44609</v>
      </c>
      <c r="S396" t="str">
        <f t="shared" ca="1" si="34"/>
        <v>Feb-2022</v>
      </c>
    </row>
    <row r="397" spans="1:19" x14ac:dyDescent="0.3">
      <c r="A397">
        <v>1670</v>
      </c>
      <c r="B397">
        <v>68</v>
      </c>
      <c r="C397">
        <v>65</v>
      </c>
      <c r="D397">
        <v>1951</v>
      </c>
      <c r="E397">
        <v>12</v>
      </c>
      <c r="F397" t="s">
        <v>19</v>
      </c>
      <c r="G397" t="s">
        <v>411</v>
      </c>
      <c r="H397">
        <v>33.82</v>
      </c>
      <c r="I397">
        <v>-118.11</v>
      </c>
      <c r="J397" s="1">
        <v>32079</v>
      </c>
      <c r="K397" s="1">
        <v>50184</v>
      </c>
      <c r="L397" s="1">
        <v>27778</v>
      </c>
      <c r="M397">
        <v>732</v>
      </c>
      <c r="N397">
        <v>4</v>
      </c>
      <c r="O397" s="2">
        <f t="shared" ca="1" si="30"/>
        <v>2022</v>
      </c>
      <c r="P397">
        <f t="shared" ca="1" si="31"/>
        <v>2</v>
      </c>
      <c r="Q397">
        <f t="shared" ca="1" si="32"/>
        <v>15</v>
      </c>
      <c r="R397" s="2">
        <f t="shared" ca="1" si="33"/>
        <v>44607</v>
      </c>
      <c r="S397" t="str">
        <f t="shared" ca="1" si="34"/>
        <v>Feb-2022</v>
      </c>
    </row>
    <row r="398" spans="1:19" x14ac:dyDescent="0.3">
      <c r="A398">
        <v>1776</v>
      </c>
      <c r="B398">
        <v>47</v>
      </c>
      <c r="C398">
        <v>75</v>
      </c>
      <c r="D398">
        <v>1972</v>
      </c>
      <c r="E398">
        <v>10</v>
      </c>
      <c r="F398" t="s">
        <v>19</v>
      </c>
      <c r="G398" t="s">
        <v>412</v>
      </c>
      <c r="H398">
        <v>40.04</v>
      </c>
      <c r="I398">
        <v>-82.12</v>
      </c>
      <c r="J398" s="1">
        <v>21156</v>
      </c>
      <c r="K398" s="1">
        <v>43133</v>
      </c>
      <c r="L398" s="1">
        <v>44263</v>
      </c>
      <c r="M398">
        <v>693</v>
      </c>
      <c r="N398">
        <v>3</v>
      </c>
      <c r="O398" s="2">
        <f t="shared" ca="1" si="30"/>
        <v>2021</v>
      </c>
      <c r="P398">
        <f t="shared" ca="1" si="31"/>
        <v>8</v>
      </c>
      <c r="Q398">
        <f t="shared" ca="1" si="32"/>
        <v>26</v>
      </c>
      <c r="R398" s="2">
        <f t="shared" ca="1" si="33"/>
        <v>44434</v>
      </c>
      <c r="S398" t="str">
        <f t="shared" ca="1" si="34"/>
        <v>Aug-2021</v>
      </c>
    </row>
    <row r="399" spans="1:19" x14ac:dyDescent="0.3">
      <c r="A399">
        <v>1474</v>
      </c>
      <c r="B399">
        <v>23</v>
      </c>
      <c r="C399">
        <v>65</v>
      </c>
      <c r="D399">
        <v>1996</v>
      </c>
      <c r="E399">
        <v>12</v>
      </c>
      <c r="F399" t="s">
        <v>14</v>
      </c>
      <c r="G399" t="s">
        <v>413</v>
      </c>
      <c r="H399">
        <v>42.5</v>
      </c>
      <c r="I399">
        <v>-96.39</v>
      </c>
      <c r="J399" s="1">
        <v>21757</v>
      </c>
      <c r="K399" s="1">
        <v>44361</v>
      </c>
      <c r="L399" s="1">
        <v>71031</v>
      </c>
      <c r="M399">
        <v>705</v>
      </c>
      <c r="N399">
        <v>1</v>
      </c>
      <c r="O399" s="2">
        <f t="shared" ca="1" si="30"/>
        <v>2022</v>
      </c>
      <c r="P399">
        <f t="shared" ca="1" si="31"/>
        <v>8</v>
      </c>
      <c r="Q399">
        <f t="shared" ca="1" si="32"/>
        <v>2</v>
      </c>
      <c r="R399" s="2">
        <f t="shared" ca="1" si="33"/>
        <v>44775</v>
      </c>
      <c r="S399" t="str">
        <f t="shared" ca="1" si="34"/>
        <v>Aug-2022</v>
      </c>
    </row>
    <row r="400" spans="1:19" x14ac:dyDescent="0.3">
      <c r="A400">
        <v>951</v>
      </c>
      <c r="B400">
        <v>57</v>
      </c>
      <c r="C400">
        <v>66</v>
      </c>
      <c r="D400">
        <v>1962</v>
      </c>
      <c r="E400">
        <v>9</v>
      </c>
      <c r="F400" t="s">
        <v>14</v>
      </c>
      <c r="G400" t="s">
        <v>414</v>
      </c>
      <c r="H400">
        <v>33.909999999999997</v>
      </c>
      <c r="I400">
        <v>-118.23</v>
      </c>
      <c r="J400" s="1">
        <v>13075</v>
      </c>
      <c r="K400" s="1">
        <v>26664</v>
      </c>
      <c r="L400" s="1">
        <v>12241</v>
      </c>
      <c r="M400">
        <v>709</v>
      </c>
      <c r="N400">
        <v>4</v>
      </c>
      <c r="O400" s="2">
        <f t="shared" ca="1" si="30"/>
        <v>2022</v>
      </c>
      <c r="P400">
        <f t="shared" ca="1" si="31"/>
        <v>11</v>
      </c>
      <c r="Q400">
        <f t="shared" ca="1" si="32"/>
        <v>26</v>
      </c>
      <c r="R400" s="2">
        <f t="shared" ca="1" si="33"/>
        <v>44891</v>
      </c>
      <c r="S400" t="str">
        <f t="shared" ca="1" si="34"/>
        <v>Nov-2022</v>
      </c>
    </row>
    <row r="401" spans="1:19" x14ac:dyDescent="0.3">
      <c r="A401">
        <v>1818</v>
      </c>
      <c r="B401">
        <v>85</v>
      </c>
      <c r="C401">
        <v>65</v>
      </c>
      <c r="D401">
        <v>1934</v>
      </c>
      <c r="E401">
        <v>6</v>
      </c>
      <c r="F401" t="s">
        <v>14</v>
      </c>
      <c r="G401" t="s">
        <v>415</v>
      </c>
      <c r="H401">
        <v>36.729999999999997</v>
      </c>
      <c r="I401">
        <v>-76.040000000000006</v>
      </c>
      <c r="J401" s="1">
        <v>29485</v>
      </c>
      <c r="K401" s="1">
        <v>41843</v>
      </c>
      <c r="L401" s="1">
        <v>1741</v>
      </c>
      <c r="M401">
        <v>500</v>
      </c>
      <c r="N401">
        <v>3</v>
      </c>
      <c r="O401" s="2">
        <f t="shared" ca="1" si="30"/>
        <v>2022</v>
      </c>
      <c r="P401">
        <f t="shared" ca="1" si="31"/>
        <v>11</v>
      </c>
      <c r="Q401">
        <f t="shared" ca="1" si="32"/>
        <v>8</v>
      </c>
      <c r="R401" s="2">
        <f t="shared" ca="1" si="33"/>
        <v>44873</v>
      </c>
      <c r="S401" t="str">
        <f t="shared" ca="1" si="34"/>
        <v>Nov-2022</v>
      </c>
    </row>
    <row r="402" spans="1:19" x14ac:dyDescent="0.3">
      <c r="A402">
        <v>1450</v>
      </c>
      <c r="B402">
        <v>22</v>
      </c>
      <c r="C402">
        <v>70</v>
      </c>
      <c r="D402">
        <v>1998</v>
      </c>
      <c r="E402">
        <v>2</v>
      </c>
      <c r="F402" t="s">
        <v>19</v>
      </c>
      <c r="G402" t="s">
        <v>416</v>
      </c>
      <c r="H402">
        <v>28.08</v>
      </c>
      <c r="I402">
        <v>-80.599999999999994</v>
      </c>
      <c r="J402" s="1">
        <v>24500</v>
      </c>
      <c r="K402" s="1">
        <v>49952</v>
      </c>
      <c r="L402" s="1">
        <v>95184</v>
      </c>
      <c r="M402">
        <v>780</v>
      </c>
      <c r="N402">
        <v>1</v>
      </c>
      <c r="O402" s="2">
        <f t="shared" ca="1" si="30"/>
        <v>2022</v>
      </c>
      <c r="P402">
        <f t="shared" ca="1" si="31"/>
        <v>12</v>
      </c>
      <c r="Q402">
        <f t="shared" ca="1" si="32"/>
        <v>17</v>
      </c>
      <c r="R402" s="2">
        <f t="shared" ca="1" si="33"/>
        <v>44912</v>
      </c>
      <c r="S402" t="str">
        <f t="shared" ca="1" si="34"/>
        <v>Dec-2022</v>
      </c>
    </row>
    <row r="403" spans="1:19" x14ac:dyDescent="0.3">
      <c r="A403">
        <v>1524</v>
      </c>
      <c r="B403">
        <v>26</v>
      </c>
      <c r="C403">
        <v>60</v>
      </c>
      <c r="D403">
        <v>1993</v>
      </c>
      <c r="E403">
        <v>3</v>
      </c>
      <c r="F403" t="s">
        <v>19</v>
      </c>
      <c r="G403" t="s">
        <v>417</v>
      </c>
      <c r="H403">
        <v>42.19</v>
      </c>
      <c r="I403">
        <v>-88.08</v>
      </c>
      <c r="J403" s="1">
        <v>48986</v>
      </c>
      <c r="K403" s="1">
        <v>99883</v>
      </c>
      <c r="L403" s="1">
        <v>171034</v>
      </c>
      <c r="M403">
        <v>732</v>
      </c>
      <c r="N403">
        <v>1</v>
      </c>
      <c r="O403" s="2">
        <f t="shared" ca="1" si="30"/>
        <v>2021</v>
      </c>
      <c r="P403">
        <f t="shared" ca="1" si="31"/>
        <v>6</v>
      </c>
      <c r="Q403">
        <f t="shared" ca="1" si="32"/>
        <v>27</v>
      </c>
      <c r="R403" s="2">
        <f t="shared" ca="1" si="33"/>
        <v>44374</v>
      </c>
      <c r="S403" t="str">
        <f t="shared" ca="1" si="34"/>
        <v>Jun-2021</v>
      </c>
    </row>
    <row r="404" spans="1:19" x14ac:dyDescent="0.3">
      <c r="A404">
        <v>1789</v>
      </c>
      <c r="B404">
        <v>40</v>
      </c>
      <c r="C404">
        <v>65</v>
      </c>
      <c r="D404">
        <v>1979</v>
      </c>
      <c r="E404">
        <v>3</v>
      </c>
      <c r="F404" t="s">
        <v>14</v>
      </c>
      <c r="G404" t="s">
        <v>418</v>
      </c>
      <c r="H404">
        <v>38.22</v>
      </c>
      <c r="I404">
        <v>-86.86</v>
      </c>
      <c r="J404" s="1">
        <v>18898</v>
      </c>
      <c r="K404" s="1">
        <v>38527</v>
      </c>
      <c r="L404" s="1">
        <v>36933</v>
      </c>
      <c r="M404">
        <v>684</v>
      </c>
      <c r="N404">
        <v>2</v>
      </c>
      <c r="O404" s="2">
        <f t="shared" ca="1" si="30"/>
        <v>2023</v>
      </c>
      <c r="P404">
        <f t="shared" ca="1" si="31"/>
        <v>9</v>
      </c>
      <c r="Q404">
        <f t="shared" ca="1" si="32"/>
        <v>5</v>
      </c>
      <c r="R404" s="2">
        <f t="shared" ca="1" si="33"/>
        <v>45174</v>
      </c>
      <c r="S404" t="str">
        <f t="shared" ca="1" si="34"/>
        <v>Sep-2023</v>
      </c>
    </row>
    <row r="405" spans="1:19" x14ac:dyDescent="0.3">
      <c r="A405">
        <v>767</v>
      </c>
      <c r="B405">
        <v>32</v>
      </c>
      <c r="C405">
        <v>63</v>
      </c>
      <c r="D405">
        <v>1988</v>
      </c>
      <c r="E405">
        <v>1</v>
      </c>
      <c r="F405" t="s">
        <v>14</v>
      </c>
      <c r="G405" t="s">
        <v>419</v>
      </c>
      <c r="H405">
        <v>43.28</v>
      </c>
      <c r="I405">
        <v>-72.47</v>
      </c>
      <c r="J405" s="1">
        <v>18013</v>
      </c>
      <c r="K405" s="1">
        <v>36729</v>
      </c>
      <c r="L405" s="1">
        <v>48624</v>
      </c>
      <c r="M405">
        <v>686</v>
      </c>
      <c r="N405">
        <v>3</v>
      </c>
      <c r="O405" s="2">
        <f t="shared" ca="1" si="30"/>
        <v>2023</v>
      </c>
      <c r="P405">
        <f t="shared" ca="1" si="31"/>
        <v>4</v>
      </c>
      <c r="Q405">
        <f t="shared" ca="1" si="32"/>
        <v>18</v>
      </c>
      <c r="R405" s="2">
        <f t="shared" ca="1" si="33"/>
        <v>45034</v>
      </c>
      <c r="S405" t="str">
        <f t="shared" ca="1" si="34"/>
        <v>Apr-2023</v>
      </c>
    </row>
    <row r="406" spans="1:19" x14ac:dyDescent="0.3">
      <c r="A406">
        <v>678</v>
      </c>
      <c r="B406">
        <v>63</v>
      </c>
      <c r="C406">
        <v>67</v>
      </c>
      <c r="D406">
        <v>1957</v>
      </c>
      <c r="E406">
        <v>2</v>
      </c>
      <c r="F406" t="s">
        <v>14</v>
      </c>
      <c r="G406" t="s">
        <v>420</v>
      </c>
      <c r="H406">
        <v>42.88</v>
      </c>
      <c r="I406">
        <v>-78.849999999999994</v>
      </c>
      <c r="J406" s="1">
        <v>14456</v>
      </c>
      <c r="K406" s="1">
        <v>29477</v>
      </c>
      <c r="L406" s="1">
        <v>56355</v>
      </c>
      <c r="M406">
        <v>850</v>
      </c>
      <c r="N406">
        <v>4</v>
      </c>
      <c r="O406" s="2">
        <f t="shared" ca="1" si="30"/>
        <v>2021</v>
      </c>
      <c r="P406">
        <f t="shared" ca="1" si="31"/>
        <v>5</v>
      </c>
      <c r="Q406">
        <f t="shared" ca="1" si="32"/>
        <v>28</v>
      </c>
      <c r="R406" s="2">
        <f t="shared" ca="1" si="33"/>
        <v>44344</v>
      </c>
      <c r="S406" t="str">
        <f t="shared" ca="1" si="34"/>
        <v>May-2021</v>
      </c>
    </row>
    <row r="407" spans="1:19" x14ac:dyDescent="0.3">
      <c r="A407">
        <v>471</v>
      </c>
      <c r="B407">
        <v>52</v>
      </c>
      <c r="C407">
        <v>65</v>
      </c>
      <c r="D407">
        <v>1967</v>
      </c>
      <c r="E407">
        <v>9</v>
      </c>
      <c r="F407" t="s">
        <v>19</v>
      </c>
      <c r="G407" t="s">
        <v>421</v>
      </c>
      <c r="H407">
        <v>38.57</v>
      </c>
      <c r="I407">
        <v>-121.17</v>
      </c>
      <c r="J407" s="1">
        <v>35137</v>
      </c>
      <c r="K407" s="1">
        <v>71645</v>
      </c>
      <c r="L407" s="1">
        <v>155006</v>
      </c>
      <c r="M407">
        <v>629</v>
      </c>
      <c r="N407">
        <v>3</v>
      </c>
      <c r="O407" s="2">
        <f t="shared" ca="1" si="30"/>
        <v>2022</v>
      </c>
      <c r="P407">
        <f t="shared" ca="1" si="31"/>
        <v>12</v>
      </c>
      <c r="Q407">
        <f t="shared" ca="1" si="32"/>
        <v>1</v>
      </c>
      <c r="R407" s="2">
        <f t="shared" ca="1" si="33"/>
        <v>44896</v>
      </c>
      <c r="S407" t="str">
        <f t="shared" ca="1" si="34"/>
        <v>Dec-2022</v>
      </c>
    </row>
    <row r="408" spans="1:19" x14ac:dyDescent="0.3">
      <c r="A408">
        <v>757</v>
      </c>
      <c r="B408">
        <v>62</v>
      </c>
      <c r="C408">
        <v>65</v>
      </c>
      <c r="D408">
        <v>1957</v>
      </c>
      <c r="E408">
        <v>9</v>
      </c>
      <c r="F408" t="s">
        <v>14</v>
      </c>
      <c r="G408" t="s">
        <v>422</v>
      </c>
      <c r="H408">
        <v>40.64</v>
      </c>
      <c r="I408">
        <v>-73.94</v>
      </c>
      <c r="J408" s="1">
        <v>22674</v>
      </c>
      <c r="K408" s="1">
        <v>46232</v>
      </c>
      <c r="L408" s="1">
        <v>68957</v>
      </c>
      <c r="M408">
        <v>691</v>
      </c>
      <c r="N408">
        <v>4</v>
      </c>
      <c r="O408" s="2">
        <f t="shared" ca="1" si="30"/>
        <v>2022</v>
      </c>
      <c r="P408">
        <f t="shared" ca="1" si="31"/>
        <v>12</v>
      </c>
      <c r="Q408">
        <f t="shared" ca="1" si="32"/>
        <v>5</v>
      </c>
      <c r="R408" s="2">
        <f t="shared" ca="1" si="33"/>
        <v>44900</v>
      </c>
      <c r="S408" t="str">
        <f t="shared" ca="1" si="34"/>
        <v>Dec-2022</v>
      </c>
    </row>
    <row r="409" spans="1:19" x14ac:dyDescent="0.3">
      <c r="A409">
        <v>1724</v>
      </c>
      <c r="B409">
        <v>20</v>
      </c>
      <c r="C409">
        <v>66</v>
      </c>
      <c r="D409">
        <v>1999</v>
      </c>
      <c r="E409">
        <v>5</v>
      </c>
      <c r="F409" t="s">
        <v>14</v>
      </c>
      <c r="G409" t="s">
        <v>423</v>
      </c>
      <c r="H409">
        <v>41.71</v>
      </c>
      <c r="I409">
        <v>-86.87</v>
      </c>
      <c r="J409" s="1">
        <v>18036</v>
      </c>
      <c r="K409" s="1">
        <v>36775</v>
      </c>
      <c r="L409" s="1">
        <v>102641</v>
      </c>
      <c r="M409">
        <v>850</v>
      </c>
      <c r="N409">
        <v>3</v>
      </c>
      <c r="O409" s="2">
        <f t="shared" ca="1" si="30"/>
        <v>2023</v>
      </c>
      <c r="P409">
        <f t="shared" ca="1" si="31"/>
        <v>9</v>
      </c>
      <c r="Q409">
        <f t="shared" ca="1" si="32"/>
        <v>23</v>
      </c>
      <c r="R409" s="2">
        <f t="shared" ca="1" si="33"/>
        <v>45192</v>
      </c>
      <c r="S409" t="str">
        <f t="shared" ca="1" si="34"/>
        <v>Sep-2023</v>
      </c>
    </row>
    <row r="410" spans="1:19" x14ac:dyDescent="0.3">
      <c r="A410">
        <v>1603</v>
      </c>
      <c r="B410">
        <v>41</v>
      </c>
      <c r="C410">
        <v>65</v>
      </c>
      <c r="D410">
        <v>1978</v>
      </c>
      <c r="E410">
        <v>12</v>
      </c>
      <c r="F410" t="s">
        <v>19</v>
      </c>
      <c r="G410" t="s">
        <v>424</v>
      </c>
      <c r="H410">
        <v>44.65</v>
      </c>
      <c r="I410">
        <v>-114.15</v>
      </c>
      <c r="J410" s="1">
        <v>19036</v>
      </c>
      <c r="K410" s="1">
        <v>38812</v>
      </c>
      <c r="L410" s="1">
        <v>16331</v>
      </c>
      <c r="M410">
        <v>762</v>
      </c>
      <c r="N410">
        <v>4</v>
      </c>
      <c r="O410" s="2">
        <f t="shared" ca="1" si="30"/>
        <v>2021</v>
      </c>
      <c r="P410">
        <f t="shared" ca="1" si="31"/>
        <v>6</v>
      </c>
      <c r="Q410">
        <f t="shared" ca="1" si="32"/>
        <v>17</v>
      </c>
      <c r="R410" s="2">
        <f t="shared" ca="1" si="33"/>
        <v>44364</v>
      </c>
      <c r="S410" t="str">
        <f t="shared" ca="1" si="34"/>
        <v>Jun-2021</v>
      </c>
    </row>
    <row r="411" spans="1:19" x14ac:dyDescent="0.3">
      <c r="A411">
        <v>224</v>
      </c>
      <c r="B411">
        <v>20</v>
      </c>
      <c r="C411">
        <v>67</v>
      </c>
      <c r="D411">
        <v>1999</v>
      </c>
      <c r="E411">
        <v>11</v>
      </c>
      <c r="F411" t="s">
        <v>14</v>
      </c>
      <c r="G411" t="s">
        <v>425</v>
      </c>
      <c r="H411">
        <v>40.69</v>
      </c>
      <c r="I411">
        <v>-73.849999999999994</v>
      </c>
      <c r="J411" s="1">
        <v>19682</v>
      </c>
      <c r="K411" s="1">
        <v>40130</v>
      </c>
      <c r="L411" s="1">
        <v>55801</v>
      </c>
      <c r="M411">
        <v>798</v>
      </c>
      <c r="N411">
        <v>1</v>
      </c>
      <c r="O411" s="2">
        <f t="shared" ca="1" si="30"/>
        <v>2022</v>
      </c>
      <c r="P411">
        <f t="shared" ca="1" si="31"/>
        <v>7</v>
      </c>
      <c r="Q411">
        <f t="shared" ca="1" si="32"/>
        <v>8</v>
      </c>
      <c r="R411" s="2">
        <f t="shared" ca="1" si="33"/>
        <v>44750</v>
      </c>
      <c r="S411" t="str">
        <f t="shared" ca="1" si="34"/>
        <v>Jul-2022</v>
      </c>
    </row>
    <row r="412" spans="1:19" x14ac:dyDescent="0.3">
      <c r="A412">
        <v>808</v>
      </c>
      <c r="B412">
        <v>38</v>
      </c>
      <c r="C412">
        <v>66</v>
      </c>
      <c r="D412">
        <v>1981</v>
      </c>
      <c r="E412">
        <v>11</v>
      </c>
      <c r="F412" t="s">
        <v>14</v>
      </c>
      <c r="G412" t="s">
        <v>426</v>
      </c>
      <c r="H412">
        <v>40.78</v>
      </c>
      <c r="I412">
        <v>-73.239999999999995</v>
      </c>
      <c r="J412" s="1">
        <v>17679</v>
      </c>
      <c r="K412" s="1">
        <v>36045</v>
      </c>
      <c r="L412" s="1">
        <v>0</v>
      </c>
      <c r="M412">
        <v>683</v>
      </c>
      <c r="N412">
        <v>3</v>
      </c>
      <c r="O412" s="2">
        <f t="shared" ca="1" si="30"/>
        <v>2022</v>
      </c>
      <c r="P412">
        <f t="shared" ca="1" si="31"/>
        <v>3</v>
      </c>
      <c r="Q412">
        <f t="shared" ca="1" si="32"/>
        <v>15</v>
      </c>
      <c r="R412" s="2">
        <f t="shared" ca="1" si="33"/>
        <v>44635</v>
      </c>
      <c r="S412" t="str">
        <f t="shared" ca="1" si="34"/>
        <v>Mar-2022</v>
      </c>
    </row>
    <row r="413" spans="1:19" x14ac:dyDescent="0.3">
      <c r="A413">
        <v>1326</v>
      </c>
      <c r="B413">
        <v>52</v>
      </c>
      <c r="C413">
        <v>73</v>
      </c>
      <c r="D413">
        <v>1968</v>
      </c>
      <c r="E413">
        <v>2</v>
      </c>
      <c r="F413" t="s">
        <v>14</v>
      </c>
      <c r="G413" t="s">
        <v>427</v>
      </c>
      <c r="H413">
        <v>40.49</v>
      </c>
      <c r="I413">
        <v>-74.48</v>
      </c>
      <c r="J413" s="1">
        <v>32610</v>
      </c>
      <c r="K413" s="1">
        <v>66489</v>
      </c>
      <c r="L413" s="1">
        <v>83828</v>
      </c>
      <c r="M413">
        <v>731</v>
      </c>
      <c r="N413">
        <v>2</v>
      </c>
      <c r="O413" s="2">
        <f t="shared" ca="1" si="30"/>
        <v>2021</v>
      </c>
      <c r="P413">
        <f t="shared" ca="1" si="31"/>
        <v>5</v>
      </c>
      <c r="Q413">
        <f t="shared" ca="1" si="32"/>
        <v>12</v>
      </c>
      <c r="R413" s="2">
        <f t="shared" ca="1" si="33"/>
        <v>44328</v>
      </c>
      <c r="S413" t="str">
        <f t="shared" ca="1" si="34"/>
        <v>May-2021</v>
      </c>
    </row>
    <row r="414" spans="1:19" x14ac:dyDescent="0.3">
      <c r="A414">
        <v>158</v>
      </c>
      <c r="B414">
        <v>31</v>
      </c>
      <c r="C414">
        <v>72</v>
      </c>
      <c r="D414">
        <v>1989</v>
      </c>
      <c r="E414">
        <v>2</v>
      </c>
      <c r="F414" t="s">
        <v>14</v>
      </c>
      <c r="G414" t="s">
        <v>428</v>
      </c>
      <c r="H414">
        <v>45.2</v>
      </c>
      <c r="I414">
        <v>-122.06</v>
      </c>
      <c r="J414" s="1">
        <v>20343</v>
      </c>
      <c r="K414" s="1">
        <v>41475</v>
      </c>
      <c r="L414" s="1">
        <v>0</v>
      </c>
      <c r="M414">
        <v>747</v>
      </c>
      <c r="N414">
        <v>2</v>
      </c>
      <c r="O414" s="2">
        <f t="shared" ca="1" si="30"/>
        <v>2022</v>
      </c>
      <c r="P414">
        <f t="shared" ca="1" si="31"/>
        <v>4</v>
      </c>
      <c r="Q414">
        <f t="shared" ca="1" si="32"/>
        <v>8</v>
      </c>
      <c r="R414" s="2">
        <f t="shared" ca="1" si="33"/>
        <v>44659</v>
      </c>
      <c r="S414" t="str">
        <f t="shared" ca="1" si="34"/>
        <v>Apr-2022</v>
      </c>
    </row>
    <row r="415" spans="1:19" x14ac:dyDescent="0.3">
      <c r="A415">
        <v>1928</v>
      </c>
      <c r="B415">
        <v>56</v>
      </c>
      <c r="C415">
        <v>68</v>
      </c>
      <c r="D415">
        <v>1963</v>
      </c>
      <c r="E415">
        <v>7</v>
      </c>
      <c r="F415" t="s">
        <v>19</v>
      </c>
      <c r="G415" t="s">
        <v>429</v>
      </c>
      <c r="H415">
        <v>45.79</v>
      </c>
      <c r="I415">
        <v>-122.69</v>
      </c>
      <c r="J415" s="1">
        <v>27308</v>
      </c>
      <c r="K415" s="1">
        <v>55682</v>
      </c>
      <c r="L415" s="1">
        <v>82696</v>
      </c>
      <c r="M415">
        <v>750</v>
      </c>
      <c r="N415">
        <v>4</v>
      </c>
      <c r="O415" s="2">
        <f t="shared" ca="1" si="30"/>
        <v>2022</v>
      </c>
      <c r="P415">
        <f t="shared" ca="1" si="31"/>
        <v>9</v>
      </c>
      <c r="Q415">
        <f t="shared" ca="1" si="32"/>
        <v>22</v>
      </c>
      <c r="R415" s="2">
        <f t="shared" ca="1" si="33"/>
        <v>44826</v>
      </c>
      <c r="S415" t="str">
        <f t="shared" ca="1" si="34"/>
        <v>Sep-2022</v>
      </c>
    </row>
    <row r="416" spans="1:19" x14ac:dyDescent="0.3">
      <c r="A416">
        <v>1575</v>
      </c>
      <c r="B416">
        <v>51</v>
      </c>
      <c r="C416">
        <v>68</v>
      </c>
      <c r="D416">
        <v>1968</v>
      </c>
      <c r="E416">
        <v>5</v>
      </c>
      <c r="F416" t="s">
        <v>14</v>
      </c>
      <c r="G416" t="s">
        <v>430</v>
      </c>
      <c r="H416">
        <v>27.19</v>
      </c>
      <c r="I416">
        <v>-82.49</v>
      </c>
      <c r="J416" s="1">
        <v>28272</v>
      </c>
      <c r="K416" s="1">
        <v>57646</v>
      </c>
      <c r="L416" s="1">
        <v>127892</v>
      </c>
      <c r="M416">
        <v>724</v>
      </c>
      <c r="N416">
        <v>4</v>
      </c>
      <c r="O416" s="2">
        <f t="shared" ca="1" si="30"/>
        <v>2022</v>
      </c>
      <c r="P416">
        <f t="shared" ca="1" si="31"/>
        <v>9</v>
      </c>
      <c r="Q416">
        <f t="shared" ca="1" si="32"/>
        <v>22</v>
      </c>
      <c r="R416" s="2">
        <f t="shared" ca="1" si="33"/>
        <v>44826</v>
      </c>
      <c r="S416" t="str">
        <f t="shared" ca="1" si="34"/>
        <v>Sep-2022</v>
      </c>
    </row>
    <row r="417" spans="1:19" x14ac:dyDescent="0.3">
      <c r="A417">
        <v>1608</v>
      </c>
      <c r="B417">
        <v>19</v>
      </c>
      <c r="C417">
        <v>68</v>
      </c>
      <c r="D417">
        <v>2000</v>
      </c>
      <c r="E417">
        <v>9</v>
      </c>
      <c r="F417" t="s">
        <v>14</v>
      </c>
      <c r="G417" t="s">
        <v>431</v>
      </c>
      <c r="H417">
        <v>31.85</v>
      </c>
      <c r="I417">
        <v>-102.36</v>
      </c>
      <c r="J417" s="1">
        <v>19399</v>
      </c>
      <c r="K417" s="1">
        <v>39556</v>
      </c>
      <c r="L417" s="1">
        <v>132573</v>
      </c>
      <c r="M417">
        <v>572</v>
      </c>
      <c r="N417">
        <v>1</v>
      </c>
      <c r="O417" s="2">
        <f t="shared" ca="1" si="30"/>
        <v>2022</v>
      </c>
      <c r="P417">
        <f t="shared" ca="1" si="31"/>
        <v>9</v>
      </c>
      <c r="Q417">
        <f t="shared" ca="1" si="32"/>
        <v>3</v>
      </c>
      <c r="R417" s="2">
        <f t="shared" ca="1" si="33"/>
        <v>44807</v>
      </c>
      <c r="S417" t="str">
        <f t="shared" ca="1" si="34"/>
        <v>Sep-2022</v>
      </c>
    </row>
    <row r="418" spans="1:19" x14ac:dyDescent="0.3">
      <c r="A418">
        <v>1455</v>
      </c>
      <c r="B418">
        <v>36</v>
      </c>
      <c r="C418">
        <v>67</v>
      </c>
      <c r="D418">
        <v>1983</v>
      </c>
      <c r="E418">
        <v>12</v>
      </c>
      <c r="F418" t="s">
        <v>19</v>
      </c>
      <c r="G418" t="s">
        <v>432</v>
      </c>
      <c r="H418">
        <v>32.72</v>
      </c>
      <c r="I418">
        <v>-117.09</v>
      </c>
      <c r="J418" s="1">
        <v>16838</v>
      </c>
      <c r="K418" s="1">
        <v>34330</v>
      </c>
      <c r="L418" s="1">
        <v>15223</v>
      </c>
      <c r="M418">
        <v>713</v>
      </c>
      <c r="N418">
        <v>4</v>
      </c>
      <c r="O418" s="2">
        <f t="shared" ca="1" si="30"/>
        <v>2022</v>
      </c>
      <c r="P418">
        <f t="shared" ca="1" si="31"/>
        <v>12</v>
      </c>
      <c r="Q418">
        <f t="shared" ca="1" si="32"/>
        <v>23</v>
      </c>
      <c r="R418" s="2">
        <f t="shared" ca="1" si="33"/>
        <v>44918</v>
      </c>
      <c r="S418" t="str">
        <f t="shared" ca="1" si="34"/>
        <v>Dec-2022</v>
      </c>
    </row>
    <row r="419" spans="1:19" x14ac:dyDescent="0.3">
      <c r="A419">
        <v>1916</v>
      </c>
      <c r="B419">
        <v>82</v>
      </c>
      <c r="C419">
        <v>71</v>
      </c>
      <c r="D419">
        <v>1937</v>
      </c>
      <c r="E419">
        <v>4</v>
      </c>
      <c r="F419" t="s">
        <v>19</v>
      </c>
      <c r="G419" t="s">
        <v>433</v>
      </c>
      <c r="H419">
        <v>30.65</v>
      </c>
      <c r="I419">
        <v>-84.69</v>
      </c>
      <c r="J419" s="1">
        <v>15069</v>
      </c>
      <c r="K419" s="1">
        <v>10142</v>
      </c>
      <c r="L419" s="1">
        <v>1809</v>
      </c>
      <c r="M419">
        <v>767</v>
      </c>
      <c r="N419">
        <v>7</v>
      </c>
      <c r="O419" s="2">
        <f t="shared" ca="1" si="30"/>
        <v>2023</v>
      </c>
      <c r="P419">
        <f t="shared" ca="1" si="31"/>
        <v>8</v>
      </c>
      <c r="Q419">
        <f t="shared" ca="1" si="32"/>
        <v>26</v>
      </c>
      <c r="R419" s="2">
        <f t="shared" ca="1" si="33"/>
        <v>45164</v>
      </c>
      <c r="S419" t="str">
        <f t="shared" ca="1" si="34"/>
        <v>Aug-2023</v>
      </c>
    </row>
    <row r="420" spans="1:19" x14ac:dyDescent="0.3">
      <c r="A420">
        <v>1617</v>
      </c>
      <c r="B420">
        <v>30</v>
      </c>
      <c r="C420">
        <v>60</v>
      </c>
      <c r="D420">
        <v>1989</v>
      </c>
      <c r="E420">
        <v>10</v>
      </c>
      <c r="F420" t="s">
        <v>19</v>
      </c>
      <c r="G420" t="s">
        <v>434</v>
      </c>
      <c r="H420">
        <v>39.200000000000003</v>
      </c>
      <c r="I420">
        <v>-76.849999999999994</v>
      </c>
      <c r="J420" s="1">
        <v>37697</v>
      </c>
      <c r="K420" s="1">
        <v>76867</v>
      </c>
      <c r="L420" s="1">
        <v>118029</v>
      </c>
      <c r="M420">
        <v>659</v>
      </c>
      <c r="N420">
        <v>1</v>
      </c>
      <c r="O420" s="2">
        <f t="shared" ca="1" si="30"/>
        <v>2022</v>
      </c>
      <c r="P420">
        <f t="shared" ca="1" si="31"/>
        <v>4</v>
      </c>
      <c r="Q420">
        <f t="shared" ca="1" si="32"/>
        <v>10</v>
      </c>
      <c r="R420" s="2">
        <f t="shared" ca="1" si="33"/>
        <v>44661</v>
      </c>
      <c r="S420" t="str">
        <f t="shared" ca="1" si="34"/>
        <v>Apr-2022</v>
      </c>
    </row>
    <row r="421" spans="1:19" x14ac:dyDescent="0.3">
      <c r="A421">
        <v>143</v>
      </c>
      <c r="B421">
        <v>22</v>
      </c>
      <c r="C421">
        <v>68</v>
      </c>
      <c r="D421">
        <v>1997</v>
      </c>
      <c r="E421">
        <v>6</v>
      </c>
      <c r="F421" t="s">
        <v>14</v>
      </c>
      <c r="G421" t="s">
        <v>435</v>
      </c>
      <c r="H421">
        <v>41.55</v>
      </c>
      <c r="I421">
        <v>-87.66</v>
      </c>
      <c r="J421" s="1">
        <v>25689</v>
      </c>
      <c r="K421" s="1">
        <v>52379</v>
      </c>
      <c r="L421" s="1">
        <v>107734</v>
      </c>
      <c r="M421">
        <v>771</v>
      </c>
      <c r="N421">
        <v>3</v>
      </c>
      <c r="O421" s="2">
        <f t="shared" ca="1" si="30"/>
        <v>2023</v>
      </c>
      <c r="P421">
        <f t="shared" ca="1" si="31"/>
        <v>12</v>
      </c>
      <c r="Q421">
        <f t="shared" ca="1" si="32"/>
        <v>14</v>
      </c>
      <c r="R421" s="2">
        <f t="shared" ca="1" si="33"/>
        <v>45274</v>
      </c>
      <c r="S421" t="str">
        <f t="shared" ca="1" si="34"/>
        <v>Dec-2023</v>
      </c>
    </row>
    <row r="422" spans="1:19" x14ac:dyDescent="0.3">
      <c r="A422">
        <v>1176</v>
      </c>
      <c r="B422">
        <v>39</v>
      </c>
      <c r="C422">
        <v>64</v>
      </c>
      <c r="D422">
        <v>1980</v>
      </c>
      <c r="E422">
        <v>10</v>
      </c>
      <c r="F422" t="s">
        <v>19</v>
      </c>
      <c r="G422" t="s">
        <v>436</v>
      </c>
      <c r="H422">
        <v>37.94</v>
      </c>
      <c r="I422">
        <v>-87.4</v>
      </c>
      <c r="J422" s="1">
        <v>28126</v>
      </c>
      <c r="K422" s="1">
        <v>57348</v>
      </c>
      <c r="L422" s="1">
        <v>119230</v>
      </c>
      <c r="M422">
        <v>527</v>
      </c>
      <c r="N422">
        <v>3</v>
      </c>
      <c r="O422" s="2">
        <f t="shared" ca="1" si="30"/>
        <v>2023</v>
      </c>
      <c r="P422">
        <f t="shared" ca="1" si="31"/>
        <v>6</v>
      </c>
      <c r="Q422">
        <f t="shared" ca="1" si="32"/>
        <v>23</v>
      </c>
      <c r="R422" s="2">
        <f t="shared" ca="1" si="33"/>
        <v>45100</v>
      </c>
      <c r="S422" t="str">
        <f t="shared" ca="1" si="34"/>
        <v>Jun-2023</v>
      </c>
    </row>
    <row r="423" spans="1:19" x14ac:dyDescent="0.3">
      <c r="A423">
        <v>1194</v>
      </c>
      <c r="B423">
        <v>49</v>
      </c>
      <c r="C423">
        <v>70</v>
      </c>
      <c r="D423">
        <v>1970</v>
      </c>
      <c r="E423">
        <v>3</v>
      </c>
      <c r="F423" t="s">
        <v>19</v>
      </c>
      <c r="G423" t="s">
        <v>437</v>
      </c>
      <c r="H423">
        <v>35.06</v>
      </c>
      <c r="I423">
        <v>-85.25</v>
      </c>
      <c r="J423" s="1">
        <v>18658</v>
      </c>
      <c r="K423" s="1">
        <v>38041</v>
      </c>
      <c r="L423" s="1">
        <v>27813</v>
      </c>
      <c r="M423">
        <v>782</v>
      </c>
      <c r="N423">
        <v>4</v>
      </c>
      <c r="O423" s="2">
        <f t="shared" ca="1" si="30"/>
        <v>2023</v>
      </c>
      <c r="P423">
        <f t="shared" ca="1" si="31"/>
        <v>3</v>
      </c>
      <c r="Q423">
        <f t="shared" ca="1" si="32"/>
        <v>4</v>
      </c>
      <c r="R423" s="2">
        <f t="shared" ca="1" si="33"/>
        <v>44989</v>
      </c>
      <c r="S423" t="str">
        <f t="shared" ca="1" si="34"/>
        <v>Mar-2023</v>
      </c>
    </row>
    <row r="424" spans="1:19" x14ac:dyDescent="0.3">
      <c r="A424">
        <v>423</v>
      </c>
      <c r="B424">
        <v>28</v>
      </c>
      <c r="C424">
        <v>70</v>
      </c>
      <c r="D424">
        <v>1991</v>
      </c>
      <c r="E424">
        <v>3</v>
      </c>
      <c r="F424" t="s">
        <v>14</v>
      </c>
      <c r="G424" t="s">
        <v>438</v>
      </c>
      <c r="H424">
        <v>33.619999999999997</v>
      </c>
      <c r="I424">
        <v>-112.05</v>
      </c>
      <c r="J424" s="1">
        <v>26023</v>
      </c>
      <c r="K424" s="1">
        <v>53053</v>
      </c>
      <c r="L424" s="1">
        <v>42396</v>
      </c>
      <c r="M424">
        <v>696</v>
      </c>
      <c r="N424">
        <v>2</v>
      </c>
      <c r="O424" s="2">
        <f t="shared" ca="1" si="30"/>
        <v>2023</v>
      </c>
      <c r="P424">
        <f t="shared" ca="1" si="31"/>
        <v>2</v>
      </c>
      <c r="Q424">
        <f t="shared" ca="1" si="32"/>
        <v>8</v>
      </c>
      <c r="R424" s="2">
        <f t="shared" ca="1" si="33"/>
        <v>44965</v>
      </c>
      <c r="S424" t="str">
        <f t="shared" ca="1" si="34"/>
        <v>Feb-2023</v>
      </c>
    </row>
    <row r="425" spans="1:19" x14ac:dyDescent="0.3">
      <c r="A425">
        <v>580</v>
      </c>
      <c r="B425">
        <v>35</v>
      </c>
      <c r="C425">
        <v>65</v>
      </c>
      <c r="D425">
        <v>1984</v>
      </c>
      <c r="E425">
        <v>5</v>
      </c>
      <c r="F425" t="s">
        <v>19</v>
      </c>
      <c r="G425" t="s">
        <v>439</v>
      </c>
      <c r="H425">
        <v>40.549999999999997</v>
      </c>
      <c r="I425">
        <v>-84.57</v>
      </c>
      <c r="J425" s="1">
        <v>18077</v>
      </c>
      <c r="K425" s="1">
        <v>36857</v>
      </c>
      <c r="L425" s="1">
        <v>3112</v>
      </c>
      <c r="M425">
        <v>768</v>
      </c>
      <c r="N425">
        <v>3</v>
      </c>
      <c r="O425" s="2">
        <f t="shared" ca="1" si="30"/>
        <v>2023</v>
      </c>
      <c r="P425">
        <f t="shared" ca="1" si="31"/>
        <v>4</v>
      </c>
      <c r="Q425">
        <f t="shared" ca="1" si="32"/>
        <v>23</v>
      </c>
      <c r="R425" s="2">
        <f t="shared" ca="1" si="33"/>
        <v>45039</v>
      </c>
      <c r="S425" t="str">
        <f t="shared" ca="1" si="34"/>
        <v>Apr-2023</v>
      </c>
    </row>
    <row r="426" spans="1:19" x14ac:dyDescent="0.3">
      <c r="A426">
        <v>4</v>
      </c>
      <c r="B426">
        <v>54</v>
      </c>
      <c r="C426">
        <v>72</v>
      </c>
      <c r="D426">
        <v>1965</v>
      </c>
      <c r="E426">
        <v>3</v>
      </c>
      <c r="F426" t="s">
        <v>14</v>
      </c>
      <c r="G426" t="s">
        <v>440</v>
      </c>
      <c r="H426">
        <v>47.61</v>
      </c>
      <c r="I426">
        <v>-122.3</v>
      </c>
      <c r="J426" s="1">
        <v>37485</v>
      </c>
      <c r="K426" s="1">
        <v>76431</v>
      </c>
      <c r="L426" s="1">
        <v>115362</v>
      </c>
      <c r="M426">
        <v>716</v>
      </c>
      <c r="N426">
        <v>5</v>
      </c>
      <c r="O426" s="2">
        <f t="shared" ca="1" si="30"/>
        <v>2021</v>
      </c>
      <c r="P426">
        <f t="shared" ca="1" si="31"/>
        <v>9</v>
      </c>
      <c r="Q426">
        <f t="shared" ca="1" si="32"/>
        <v>25</v>
      </c>
      <c r="R426" s="2">
        <f t="shared" ca="1" si="33"/>
        <v>44464</v>
      </c>
      <c r="S426" t="str">
        <f t="shared" ca="1" si="34"/>
        <v>Sep-2021</v>
      </c>
    </row>
    <row r="427" spans="1:19" x14ac:dyDescent="0.3">
      <c r="A427">
        <v>530</v>
      </c>
      <c r="B427">
        <v>78</v>
      </c>
      <c r="C427">
        <v>68</v>
      </c>
      <c r="D427">
        <v>1941</v>
      </c>
      <c r="E427">
        <v>7</v>
      </c>
      <c r="F427" t="s">
        <v>19</v>
      </c>
      <c r="G427" t="s">
        <v>441</v>
      </c>
      <c r="H427">
        <v>34.06</v>
      </c>
      <c r="I427">
        <v>-117.39</v>
      </c>
      <c r="J427" s="1">
        <v>14709</v>
      </c>
      <c r="K427" s="1">
        <v>18100</v>
      </c>
      <c r="L427" s="1">
        <v>0</v>
      </c>
      <c r="M427">
        <v>682</v>
      </c>
      <c r="N427">
        <v>6</v>
      </c>
      <c r="O427" s="2">
        <f t="shared" ca="1" si="30"/>
        <v>2022</v>
      </c>
      <c r="P427">
        <f t="shared" ca="1" si="31"/>
        <v>3</v>
      </c>
      <c r="Q427">
        <f t="shared" ca="1" si="32"/>
        <v>18</v>
      </c>
      <c r="R427" s="2">
        <f t="shared" ca="1" si="33"/>
        <v>44638</v>
      </c>
      <c r="S427" t="str">
        <f t="shared" ca="1" si="34"/>
        <v>Mar-2022</v>
      </c>
    </row>
    <row r="428" spans="1:19" x14ac:dyDescent="0.3">
      <c r="A428">
        <v>1826</v>
      </c>
      <c r="B428">
        <v>45</v>
      </c>
      <c r="C428">
        <v>61</v>
      </c>
      <c r="D428">
        <v>1974</v>
      </c>
      <c r="E428">
        <v>5</v>
      </c>
      <c r="F428" t="s">
        <v>14</v>
      </c>
      <c r="G428" t="s">
        <v>442</v>
      </c>
      <c r="H428">
        <v>28.92</v>
      </c>
      <c r="I428">
        <v>-81.92</v>
      </c>
      <c r="J428" s="1">
        <v>8155</v>
      </c>
      <c r="K428" s="1">
        <v>16628</v>
      </c>
      <c r="L428" s="1">
        <v>33926</v>
      </c>
      <c r="M428">
        <v>654</v>
      </c>
      <c r="N428">
        <v>1</v>
      </c>
      <c r="O428" s="2">
        <f t="shared" ca="1" si="30"/>
        <v>2022</v>
      </c>
      <c r="P428">
        <f t="shared" ca="1" si="31"/>
        <v>5</v>
      </c>
      <c r="Q428">
        <f t="shared" ca="1" si="32"/>
        <v>26</v>
      </c>
      <c r="R428" s="2">
        <f t="shared" ca="1" si="33"/>
        <v>44707</v>
      </c>
      <c r="S428" t="str">
        <f t="shared" ca="1" si="34"/>
        <v>May-2022</v>
      </c>
    </row>
    <row r="429" spans="1:19" x14ac:dyDescent="0.3">
      <c r="A429">
        <v>595</v>
      </c>
      <c r="B429">
        <v>79</v>
      </c>
      <c r="C429">
        <v>66</v>
      </c>
      <c r="D429">
        <v>1941</v>
      </c>
      <c r="E429">
        <v>2</v>
      </c>
      <c r="F429" t="s">
        <v>19</v>
      </c>
      <c r="G429" t="s">
        <v>443</v>
      </c>
      <c r="H429">
        <v>36.5</v>
      </c>
      <c r="I429">
        <v>-78.55</v>
      </c>
      <c r="J429" s="1">
        <v>18100</v>
      </c>
      <c r="K429" s="1">
        <v>29041</v>
      </c>
      <c r="L429" s="1">
        <v>4427</v>
      </c>
      <c r="M429">
        <v>699</v>
      </c>
      <c r="N429">
        <v>4</v>
      </c>
      <c r="O429" s="2">
        <f t="shared" ca="1" si="30"/>
        <v>2023</v>
      </c>
      <c r="P429">
        <f t="shared" ca="1" si="31"/>
        <v>1</v>
      </c>
      <c r="Q429">
        <f t="shared" ca="1" si="32"/>
        <v>17</v>
      </c>
      <c r="R429" s="2">
        <f t="shared" ca="1" si="33"/>
        <v>44943</v>
      </c>
      <c r="S429" t="str">
        <f t="shared" ca="1" si="34"/>
        <v>Jan-2023</v>
      </c>
    </row>
    <row r="430" spans="1:19" x14ac:dyDescent="0.3">
      <c r="A430">
        <v>1022</v>
      </c>
      <c r="B430">
        <v>47</v>
      </c>
      <c r="C430">
        <v>64</v>
      </c>
      <c r="D430">
        <v>1972</v>
      </c>
      <c r="E430">
        <v>12</v>
      </c>
      <c r="F430" t="s">
        <v>14</v>
      </c>
      <c r="G430" t="s">
        <v>444</v>
      </c>
      <c r="H430">
        <v>34.979999999999997</v>
      </c>
      <c r="I430">
        <v>-80.540000000000006</v>
      </c>
      <c r="J430" s="1">
        <v>17595</v>
      </c>
      <c r="K430" s="1">
        <v>35876</v>
      </c>
      <c r="L430" s="1">
        <v>50190</v>
      </c>
      <c r="M430">
        <v>635</v>
      </c>
      <c r="N430">
        <v>3</v>
      </c>
      <c r="O430" s="2">
        <f t="shared" ca="1" si="30"/>
        <v>2022</v>
      </c>
      <c r="P430">
        <f t="shared" ca="1" si="31"/>
        <v>3</v>
      </c>
      <c r="Q430">
        <f t="shared" ca="1" si="32"/>
        <v>5</v>
      </c>
      <c r="R430" s="2">
        <f t="shared" ca="1" si="33"/>
        <v>44625</v>
      </c>
      <c r="S430" t="str">
        <f t="shared" ca="1" si="34"/>
        <v>Mar-2022</v>
      </c>
    </row>
    <row r="431" spans="1:19" x14ac:dyDescent="0.3">
      <c r="A431">
        <v>1108</v>
      </c>
      <c r="B431">
        <v>19</v>
      </c>
      <c r="C431">
        <v>67</v>
      </c>
      <c r="D431">
        <v>2000</v>
      </c>
      <c r="E431">
        <v>3</v>
      </c>
      <c r="F431" t="s">
        <v>19</v>
      </c>
      <c r="G431" t="s">
        <v>445</v>
      </c>
      <c r="H431">
        <v>40.83</v>
      </c>
      <c r="I431">
        <v>-74.239999999999995</v>
      </c>
      <c r="J431" s="1">
        <v>40216</v>
      </c>
      <c r="K431" s="1">
        <v>81995</v>
      </c>
      <c r="L431" s="1">
        <v>133788</v>
      </c>
      <c r="M431">
        <v>685</v>
      </c>
      <c r="N431">
        <v>2</v>
      </c>
      <c r="O431" s="2">
        <f t="shared" ca="1" si="30"/>
        <v>2022</v>
      </c>
      <c r="P431">
        <f t="shared" ca="1" si="31"/>
        <v>5</v>
      </c>
      <c r="Q431">
        <f t="shared" ca="1" si="32"/>
        <v>16</v>
      </c>
      <c r="R431" s="2">
        <f t="shared" ca="1" si="33"/>
        <v>44697</v>
      </c>
      <c r="S431" t="str">
        <f t="shared" ca="1" si="34"/>
        <v>May-2022</v>
      </c>
    </row>
    <row r="432" spans="1:19" x14ac:dyDescent="0.3">
      <c r="A432">
        <v>246</v>
      </c>
      <c r="B432">
        <v>50</v>
      </c>
      <c r="C432">
        <v>70</v>
      </c>
      <c r="D432">
        <v>1969</v>
      </c>
      <c r="E432">
        <v>9</v>
      </c>
      <c r="F432" t="s">
        <v>14</v>
      </c>
      <c r="G432" t="s">
        <v>446</v>
      </c>
      <c r="H432">
        <v>44.96</v>
      </c>
      <c r="I432">
        <v>-93.26</v>
      </c>
      <c r="J432" s="1">
        <v>40364</v>
      </c>
      <c r="K432" s="1">
        <v>82298</v>
      </c>
      <c r="L432" s="1">
        <v>0</v>
      </c>
      <c r="M432">
        <v>791</v>
      </c>
      <c r="N432">
        <v>4</v>
      </c>
      <c r="O432" s="2">
        <f t="shared" ca="1" si="30"/>
        <v>2022</v>
      </c>
      <c r="P432">
        <f t="shared" ca="1" si="31"/>
        <v>4</v>
      </c>
      <c r="Q432">
        <f t="shared" ca="1" si="32"/>
        <v>15</v>
      </c>
      <c r="R432" s="2">
        <f t="shared" ca="1" si="33"/>
        <v>44666</v>
      </c>
      <c r="S432" t="str">
        <f t="shared" ca="1" si="34"/>
        <v>Apr-2022</v>
      </c>
    </row>
    <row r="433" spans="1:19" x14ac:dyDescent="0.3">
      <c r="A433">
        <v>270</v>
      </c>
      <c r="B433">
        <v>30</v>
      </c>
      <c r="C433">
        <v>62</v>
      </c>
      <c r="D433">
        <v>1989</v>
      </c>
      <c r="E433">
        <v>8</v>
      </c>
      <c r="F433" t="s">
        <v>19</v>
      </c>
      <c r="G433" t="s">
        <v>447</v>
      </c>
      <c r="H433">
        <v>39.020000000000003</v>
      </c>
      <c r="I433">
        <v>-84.56</v>
      </c>
      <c r="J433" s="1">
        <v>30367</v>
      </c>
      <c r="K433" s="1">
        <v>61916</v>
      </c>
      <c r="L433" s="1">
        <v>165886</v>
      </c>
      <c r="M433">
        <v>655</v>
      </c>
      <c r="N433">
        <v>4</v>
      </c>
      <c r="O433" s="2">
        <f t="shared" ca="1" si="30"/>
        <v>2021</v>
      </c>
      <c r="P433">
        <f t="shared" ca="1" si="31"/>
        <v>7</v>
      </c>
      <c r="Q433">
        <f t="shared" ca="1" si="32"/>
        <v>11</v>
      </c>
      <c r="R433" s="2">
        <f t="shared" ca="1" si="33"/>
        <v>44388</v>
      </c>
      <c r="S433" t="str">
        <f t="shared" ca="1" si="34"/>
        <v>Jul-2021</v>
      </c>
    </row>
    <row r="434" spans="1:19" x14ac:dyDescent="0.3">
      <c r="A434">
        <v>1945</v>
      </c>
      <c r="B434">
        <v>56</v>
      </c>
      <c r="C434">
        <v>70</v>
      </c>
      <c r="D434">
        <v>1964</v>
      </c>
      <c r="E434">
        <v>2</v>
      </c>
      <c r="F434" t="s">
        <v>14</v>
      </c>
      <c r="G434" t="s">
        <v>448</v>
      </c>
      <c r="H434">
        <v>34.72</v>
      </c>
      <c r="I434">
        <v>-92.35</v>
      </c>
      <c r="J434" s="1">
        <v>14736</v>
      </c>
      <c r="K434" s="1">
        <v>30042</v>
      </c>
      <c r="L434" s="1">
        <v>9208</v>
      </c>
      <c r="M434">
        <v>727</v>
      </c>
      <c r="N434">
        <v>4</v>
      </c>
      <c r="O434" s="2">
        <f t="shared" ca="1" si="30"/>
        <v>2021</v>
      </c>
      <c r="P434">
        <f t="shared" ca="1" si="31"/>
        <v>4</v>
      </c>
      <c r="Q434">
        <f t="shared" ca="1" si="32"/>
        <v>8</v>
      </c>
      <c r="R434" s="2">
        <f t="shared" ca="1" si="33"/>
        <v>44294</v>
      </c>
      <c r="S434" t="str">
        <f t="shared" ca="1" si="34"/>
        <v>Apr-2021</v>
      </c>
    </row>
    <row r="435" spans="1:19" x14ac:dyDescent="0.3">
      <c r="A435">
        <v>1540</v>
      </c>
      <c r="B435">
        <v>55</v>
      </c>
      <c r="C435">
        <v>61</v>
      </c>
      <c r="D435">
        <v>1964</v>
      </c>
      <c r="E435">
        <v>9</v>
      </c>
      <c r="F435" t="s">
        <v>14</v>
      </c>
      <c r="G435" t="s">
        <v>449</v>
      </c>
      <c r="H435">
        <v>39.33</v>
      </c>
      <c r="I435">
        <v>-84.54</v>
      </c>
      <c r="J435" s="1">
        <v>21992</v>
      </c>
      <c r="K435" s="1">
        <v>44839</v>
      </c>
      <c r="L435" s="1">
        <v>63194</v>
      </c>
      <c r="M435">
        <v>625</v>
      </c>
      <c r="N435">
        <v>3</v>
      </c>
      <c r="O435" s="2">
        <f t="shared" ca="1" si="30"/>
        <v>2021</v>
      </c>
      <c r="P435">
        <f t="shared" ca="1" si="31"/>
        <v>5</v>
      </c>
      <c r="Q435">
        <f t="shared" ca="1" si="32"/>
        <v>20</v>
      </c>
      <c r="R435" s="2">
        <f t="shared" ca="1" si="33"/>
        <v>44336</v>
      </c>
      <c r="S435" t="str">
        <f t="shared" ca="1" si="34"/>
        <v>May-2021</v>
      </c>
    </row>
    <row r="436" spans="1:19" x14ac:dyDescent="0.3">
      <c r="A436">
        <v>1149</v>
      </c>
      <c r="B436">
        <v>25</v>
      </c>
      <c r="C436">
        <v>74</v>
      </c>
      <c r="D436">
        <v>1994</v>
      </c>
      <c r="E436">
        <v>12</v>
      </c>
      <c r="F436" t="s">
        <v>19</v>
      </c>
      <c r="G436" t="s">
        <v>450</v>
      </c>
      <c r="H436">
        <v>26.14</v>
      </c>
      <c r="I436">
        <v>-80.13</v>
      </c>
      <c r="J436" s="1">
        <v>29740</v>
      </c>
      <c r="K436" s="1">
        <v>60638</v>
      </c>
      <c r="L436" s="1">
        <v>132252</v>
      </c>
      <c r="M436">
        <v>661</v>
      </c>
      <c r="N436">
        <v>1</v>
      </c>
      <c r="O436" s="2">
        <f t="shared" ca="1" si="30"/>
        <v>2022</v>
      </c>
      <c r="P436">
        <f t="shared" ca="1" si="31"/>
        <v>2</v>
      </c>
      <c r="Q436">
        <f t="shared" ca="1" si="32"/>
        <v>25</v>
      </c>
      <c r="R436" s="2">
        <f t="shared" ca="1" si="33"/>
        <v>44617</v>
      </c>
      <c r="S436" t="str">
        <f t="shared" ca="1" si="34"/>
        <v>Feb-2022</v>
      </c>
    </row>
    <row r="437" spans="1:19" x14ac:dyDescent="0.3">
      <c r="A437">
        <v>1438</v>
      </c>
      <c r="B437">
        <v>26</v>
      </c>
      <c r="C437">
        <v>64</v>
      </c>
      <c r="D437">
        <v>1994</v>
      </c>
      <c r="E437">
        <v>1</v>
      </c>
      <c r="F437" t="s">
        <v>14</v>
      </c>
      <c r="G437" t="s">
        <v>451</v>
      </c>
      <c r="H437">
        <v>41.47</v>
      </c>
      <c r="I437">
        <v>-81.67</v>
      </c>
      <c r="J437" s="1">
        <v>14737</v>
      </c>
      <c r="K437" s="1">
        <v>30049</v>
      </c>
      <c r="L437" s="1">
        <v>80474</v>
      </c>
      <c r="M437">
        <v>700</v>
      </c>
      <c r="N437">
        <v>1</v>
      </c>
      <c r="O437" s="2">
        <f t="shared" ca="1" si="30"/>
        <v>2022</v>
      </c>
      <c r="P437">
        <f t="shared" ca="1" si="31"/>
        <v>12</v>
      </c>
      <c r="Q437">
        <f t="shared" ca="1" si="32"/>
        <v>5</v>
      </c>
      <c r="R437" s="2">
        <f t="shared" ca="1" si="33"/>
        <v>44900</v>
      </c>
      <c r="S437" t="str">
        <f t="shared" ca="1" si="34"/>
        <v>Dec-2022</v>
      </c>
    </row>
    <row r="438" spans="1:19" x14ac:dyDescent="0.3">
      <c r="A438">
        <v>409</v>
      </c>
      <c r="B438">
        <v>54</v>
      </c>
      <c r="C438">
        <v>65</v>
      </c>
      <c r="D438">
        <v>1965</v>
      </c>
      <c r="E438">
        <v>8</v>
      </c>
      <c r="F438" t="s">
        <v>14</v>
      </c>
      <c r="G438" t="s">
        <v>452</v>
      </c>
      <c r="H438">
        <v>42.49</v>
      </c>
      <c r="I438">
        <v>-92.35</v>
      </c>
      <c r="J438" s="1">
        <v>14568</v>
      </c>
      <c r="K438" s="1">
        <v>29699</v>
      </c>
      <c r="L438" s="1">
        <v>6569</v>
      </c>
      <c r="M438">
        <v>711</v>
      </c>
      <c r="N438">
        <v>3</v>
      </c>
      <c r="O438" s="2">
        <f t="shared" ca="1" si="30"/>
        <v>2023</v>
      </c>
      <c r="P438">
        <f t="shared" ca="1" si="31"/>
        <v>8</v>
      </c>
      <c r="Q438">
        <f t="shared" ca="1" si="32"/>
        <v>25</v>
      </c>
      <c r="R438" s="2">
        <f t="shared" ca="1" si="33"/>
        <v>45163</v>
      </c>
      <c r="S438" t="str">
        <f t="shared" ca="1" si="34"/>
        <v>Aug-2023</v>
      </c>
    </row>
    <row r="439" spans="1:19" x14ac:dyDescent="0.3">
      <c r="A439">
        <v>694</v>
      </c>
      <c r="B439">
        <v>29</v>
      </c>
      <c r="C439">
        <v>66</v>
      </c>
      <c r="D439">
        <v>1990</v>
      </c>
      <c r="E439">
        <v>5</v>
      </c>
      <c r="F439" t="s">
        <v>19</v>
      </c>
      <c r="G439" t="s">
        <v>453</v>
      </c>
      <c r="H439">
        <v>61.2</v>
      </c>
      <c r="I439">
        <v>-149.82</v>
      </c>
      <c r="J439" s="1">
        <v>20519</v>
      </c>
      <c r="K439" s="1">
        <v>41836</v>
      </c>
      <c r="L439" s="1">
        <v>60302</v>
      </c>
      <c r="M439">
        <v>615</v>
      </c>
      <c r="N439">
        <v>2</v>
      </c>
      <c r="O439" s="2">
        <f t="shared" ca="1" si="30"/>
        <v>2022</v>
      </c>
      <c r="P439">
        <f t="shared" ca="1" si="31"/>
        <v>9</v>
      </c>
      <c r="Q439">
        <f t="shared" ca="1" si="32"/>
        <v>12</v>
      </c>
      <c r="R439" s="2">
        <f t="shared" ca="1" si="33"/>
        <v>44816</v>
      </c>
      <c r="S439" t="str">
        <f t="shared" ca="1" si="34"/>
        <v>Sep-2022</v>
      </c>
    </row>
    <row r="440" spans="1:19" x14ac:dyDescent="0.3">
      <c r="A440">
        <v>382</v>
      </c>
      <c r="B440">
        <v>55</v>
      </c>
      <c r="C440">
        <v>68</v>
      </c>
      <c r="D440">
        <v>1964</v>
      </c>
      <c r="E440">
        <v>11</v>
      </c>
      <c r="F440" t="s">
        <v>19</v>
      </c>
      <c r="G440" t="s">
        <v>454</v>
      </c>
      <c r="H440">
        <v>34</v>
      </c>
      <c r="I440">
        <v>-118.28</v>
      </c>
      <c r="J440" s="1">
        <v>11329</v>
      </c>
      <c r="K440" s="1">
        <v>23103</v>
      </c>
      <c r="L440" s="1">
        <v>63635</v>
      </c>
      <c r="M440">
        <v>681</v>
      </c>
      <c r="N440">
        <v>3</v>
      </c>
      <c r="O440" s="2">
        <f t="shared" ca="1" si="30"/>
        <v>2023</v>
      </c>
      <c r="P440">
        <f t="shared" ca="1" si="31"/>
        <v>8</v>
      </c>
      <c r="Q440">
        <f t="shared" ca="1" si="32"/>
        <v>18</v>
      </c>
      <c r="R440" s="2">
        <f t="shared" ca="1" si="33"/>
        <v>45156</v>
      </c>
      <c r="S440" t="str">
        <f t="shared" ca="1" si="34"/>
        <v>Aug-2023</v>
      </c>
    </row>
    <row r="441" spans="1:19" x14ac:dyDescent="0.3">
      <c r="A441">
        <v>629</v>
      </c>
      <c r="B441">
        <v>72</v>
      </c>
      <c r="C441">
        <v>70</v>
      </c>
      <c r="D441">
        <v>1947</v>
      </c>
      <c r="E441">
        <v>5</v>
      </c>
      <c r="F441" t="s">
        <v>19</v>
      </c>
      <c r="G441" t="s">
        <v>455</v>
      </c>
      <c r="H441">
        <v>39.270000000000003</v>
      </c>
      <c r="I441">
        <v>-76.83</v>
      </c>
      <c r="J441" s="1">
        <v>39053</v>
      </c>
      <c r="K441" s="1">
        <v>57513</v>
      </c>
      <c r="L441" s="1">
        <v>11755</v>
      </c>
      <c r="M441">
        <v>793</v>
      </c>
      <c r="N441">
        <v>5</v>
      </c>
      <c r="O441" s="2">
        <f t="shared" ca="1" si="30"/>
        <v>2023</v>
      </c>
      <c r="P441">
        <f t="shared" ca="1" si="31"/>
        <v>11</v>
      </c>
      <c r="Q441">
        <f t="shared" ca="1" si="32"/>
        <v>4</v>
      </c>
      <c r="R441" s="2">
        <f t="shared" ca="1" si="33"/>
        <v>45234</v>
      </c>
      <c r="S441" t="str">
        <f t="shared" ca="1" si="34"/>
        <v>Nov-2023</v>
      </c>
    </row>
    <row r="442" spans="1:19" x14ac:dyDescent="0.3">
      <c r="A442">
        <v>1211</v>
      </c>
      <c r="B442">
        <v>66</v>
      </c>
      <c r="C442">
        <v>68</v>
      </c>
      <c r="D442">
        <v>1953</v>
      </c>
      <c r="E442">
        <v>3</v>
      </c>
      <c r="F442" t="s">
        <v>14</v>
      </c>
      <c r="G442" t="s">
        <v>456</v>
      </c>
      <c r="H442">
        <v>35.1</v>
      </c>
      <c r="I442">
        <v>-90</v>
      </c>
      <c r="J442" s="1">
        <v>18759</v>
      </c>
      <c r="K442" s="1">
        <v>38249</v>
      </c>
      <c r="L442" s="1">
        <v>0</v>
      </c>
      <c r="M442">
        <v>746</v>
      </c>
      <c r="N442">
        <v>4</v>
      </c>
      <c r="O442" s="2">
        <f t="shared" ca="1" si="30"/>
        <v>2021</v>
      </c>
      <c r="P442">
        <f t="shared" ca="1" si="31"/>
        <v>6</v>
      </c>
      <c r="Q442">
        <f t="shared" ca="1" si="32"/>
        <v>25</v>
      </c>
      <c r="R442" s="2">
        <f t="shared" ca="1" si="33"/>
        <v>44372</v>
      </c>
      <c r="S442" t="str">
        <f t="shared" ca="1" si="34"/>
        <v>Jun-2021</v>
      </c>
    </row>
    <row r="443" spans="1:19" x14ac:dyDescent="0.3">
      <c r="A443">
        <v>823</v>
      </c>
      <c r="B443">
        <v>41</v>
      </c>
      <c r="C443">
        <v>65</v>
      </c>
      <c r="D443">
        <v>1978</v>
      </c>
      <c r="E443">
        <v>3</v>
      </c>
      <c r="F443" t="s">
        <v>14</v>
      </c>
      <c r="G443" t="s">
        <v>457</v>
      </c>
      <c r="H443">
        <v>36.700000000000003</v>
      </c>
      <c r="I443">
        <v>-76.63</v>
      </c>
      <c r="J443" s="1">
        <v>20353</v>
      </c>
      <c r="K443" s="1">
        <v>41496</v>
      </c>
      <c r="L443" s="1">
        <v>9222</v>
      </c>
      <c r="M443">
        <v>807</v>
      </c>
      <c r="N443">
        <v>2</v>
      </c>
      <c r="O443" s="2">
        <f t="shared" ca="1" si="30"/>
        <v>2023</v>
      </c>
      <c r="P443">
        <f t="shared" ca="1" si="31"/>
        <v>1</v>
      </c>
      <c r="Q443">
        <f t="shared" ca="1" si="32"/>
        <v>13</v>
      </c>
      <c r="R443" s="2">
        <f t="shared" ca="1" si="33"/>
        <v>44939</v>
      </c>
      <c r="S443" t="str">
        <f t="shared" ca="1" si="34"/>
        <v>Jan-2023</v>
      </c>
    </row>
    <row r="444" spans="1:19" x14ac:dyDescent="0.3">
      <c r="A444">
        <v>1304</v>
      </c>
      <c r="B444">
        <v>24</v>
      </c>
      <c r="C444">
        <v>70</v>
      </c>
      <c r="D444">
        <v>1995</v>
      </c>
      <c r="E444">
        <v>8</v>
      </c>
      <c r="F444" t="s">
        <v>14</v>
      </c>
      <c r="G444" t="s">
        <v>458</v>
      </c>
      <c r="H444">
        <v>40.99</v>
      </c>
      <c r="I444">
        <v>-74.34</v>
      </c>
      <c r="J444" s="1">
        <v>44540</v>
      </c>
      <c r="K444" s="1">
        <v>90812</v>
      </c>
      <c r="L444" s="1">
        <v>175569</v>
      </c>
      <c r="M444">
        <v>850</v>
      </c>
      <c r="N444">
        <v>3</v>
      </c>
      <c r="O444" s="2">
        <f t="shared" ca="1" si="30"/>
        <v>2021</v>
      </c>
      <c r="P444">
        <f t="shared" ca="1" si="31"/>
        <v>10</v>
      </c>
      <c r="Q444">
        <f t="shared" ca="1" si="32"/>
        <v>19</v>
      </c>
      <c r="R444" s="2">
        <f t="shared" ca="1" si="33"/>
        <v>44488</v>
      </c>
      <c r="S444" t="str">
        <f t="shared" ca="1" si="34"/>
        <v>Oct-2021</v>
      </c>
    </row>
    <row r="445" spans="1:19" x14ac:dyDescent="0.3">
      <c r="A445">
        <v>89</v>
      </c>
      <c r="B445">
        <v>35</v>
      </c>
      <c r="C445">
        <v>67</v>
      </c>
      <c r="D445">
        <v>1984</v>
      </c>
      <c r="E445">
        <v>6</v>
      </c>
      <c r="F445" t="s">
        <v>19</v>
      </c>
      <c r="G445" t="s">
        <v>459</v>
      </c>
      <c r="H445">
        <v>32.270000000000003</v>
      </c>
      <c r="I445">
        <v>-106.61</v>
      </c>
      <c r="J445" s="1">
        <v>14822</v>
      </c>
      <c r="K445" s="1">
        <v>30217</v>
      </c>
      <c r="L445" s="1">
        <v>23394</v>
      </c>
      <c r="M445">
        <v>705</v>
      </c>
      <c r="N445">
        <v>4</v>
      </c>
      <c r="O445" s="2">
        <f t="shared" ca="1" si="30"/>
        <v>2021</v>
      </c>
      <c r="P445">
        <f t="shared" ca="1" si="31"/>
        <v>3</v>
      </c>
      <c r="Q445">
        <f t="shared" ca="1" si="32"/>
        <v>21</v>
      </c>
      <c r="R445" s="2">
        <f t="shared" ca="1" si="33"/>
        <v>44276</v>
      </c>
      <c r="S445" t="str">
        <f t="shared" ca="1" si="34"/>
        <v>Mar-2021</v>
      </c>
    </row>
    <row r="446" spans="1:19" x14ac:dyDescent="0.3">
      <c r="A446">
        <v>1751</v>
      </c>
      <c r="B446">
        <v>29</v>
      </c>
      <c r="C446">
        <v>66</v>
      </c>
      <c r="D446">
        <v>1990</v>
      </c>
      <c r="E446">
        <v>11</v>
      </c>
      <c r="F446" t="s">
        <v>14</v>
      </c>
      <c r="G446" t="s">
        <v>460</v>
      </c>
      <c r="H446">
        <v>38.78</v>
      </c>
      <c r="I446">
        <v>-90.7</v>
      </c>
      <c r="J446" s="1">
        <v>30202</v>
      </c>
      <c r="K446" s="1">
        <v>61581</v>
      </c>
      <c r="L446" s="1">
        <v>241312</v>
      </c>
      <c r="M446">
        <v>736</v>
      </c>
      <c r="N446">
        <v>2</v>
      </c>
      <c r="O446" s="2">
        <f t="shared" ca="1" si="30"/>
        <v>2021</v>
      </c>
      <c r="P446">
        <f t="shared" ca="1" si="31"/>
        <v>7</v>
      </c>
      <c r="Q446">
        <f t="shared" ca="1" si="32"/>
        <v>8</v>
      </c>
      <c r="R446" s="2">
        <f t="shared" ca="1" si="33"/>
        <v>44385</v>
      </c>
      <c r="S446" t="str">
        <f t="shared" ca="1" si="34"/>
        <v>Jul-2021</v>
      </c>
    </row>
    <row r="447" spans="1:19" x14ac:dyDescent="0.3">
      <c r="A447">
        <v>888</v>
      </c>
      <c r="B447">
        <v>53</v>
      </c>
      <c r="C447">
        <v>67</v>
      </c>
      <c r="D447">
        <v>1966</v>
      </c>
      <c r="E447">
        <v>6</v>
      </c>
      <c r="F447" t="s">
        <v>19</v>
      </c>
      <c r="G447" t="s">
        <v>461</v>
      </c>
      <c r="H447">
        <v>34.86</v>
      </c>
      <c r="I447">
        <v>-92.12</v>
      </c>
      <c r="J447" s="1">
        <v>16462</v>
      </c>
      <c r="K447" s="1">
        <v>33566</v>
      </c>
      <c r="L447" s="1">
        <v>96597</v>
      </c>
      <c r="M447">
        <v>698</v>
      </c>
      <c r="N447">
        <v>1</v>
      </c>
      <c r="O447" s="2">
        <f t="shared" ca="1" si="30"/>
        <v>2021</v>
      </c>
      <c r="P447">
        <f t="shared" ca="1" si="31"/>
        <v>12</v>
      </c>
      <c r="Q447">
        <f t="shared" ca="1" si="32"/>
        <v>21</v>
      </c>
      <c r="R447" s="2">
        <f t="shared" ca="1" si="33"/>
        <v>44551</v>
      </c>
      <c r="S447" t="str">
        <f t="shared" ca="1" si="34"/>
        <v>Dec-2021</v>
      </c>
    </row>
    <row r="448" spans="1:19" x14ac:dyDescent="0.3">
      <c r="A448">
        <v>81</v>
      </c>
      <c r="B448">
        <v>66</v>
      </c>
      <c r="C448">
        <v>68</v>
      </c>
      <c r="D448">
        <v>1953</v>
      </c>
      <c r="E448">
        <v>3</v>
      </c>
      <c r="F448" t="s">
        <v>14</v>
      </c>
      <c r="G448" t="s">
        <v>462</v>
      </c>
      <c r="H448">
        <v>29.57</v>
      </c>
      <c r="I448">
        <v>-97.96</v>
      </c>
      <c r="J448" s="1">
        <v>17440</v>
      </c>
      <c r="K448" s="1">
        <v>35560</v>
      </c>
      <c r="L448" s="1">
        <v>60397</v>
      </c>
      <c r="M448">
        <v>723</v>
      </c>
      <c r="N448">
        <v>5</v>
      </c>
      <c r="O448" s="2">
        <f t="shared" ca="1" si="30"/>
        <v>2022</v>
      </c>
      <c r="P448">
        <f t="shared" ca="1" si="31"/>
        <v>1</v>
      </c>
      <c r="Q448">
        <f t="shared" ca="1" si="32"/>
        <v>25</v>
      </c>
      <c r="R448" s="2">
        <f t="shared" ca="1" si="33"/>
        <v>44586</v>
      </c>
      <c r="S448" t="str">
        <f t="shared" ca="1" si="34"/>
        <v>Jan-2022</v>
      </c>
    </row>
    <row r="449" spans="1:19" x14ac:dyDescent="0.3">
      <c r="A449">
        <v>1021</v>
      </c>
      <c r="B449">
        <v>21</v>
      </c>
      <c r="C449">
        <v>67</v>
      </c>
      <c r="D449">
        <v>1998</v>
      </c>
      <c r="E449">
        <v>11</v>
      </c>
      <c r="F449" t="s">
        <v>14</v>
      </c>
      <c r="G449" t="s">
        <v>463</v>
      </c>
      <c r="H449">
        <v>34.14</v>
      </c>
      <c r="I449">
        <v>-117.85</v>
      </c>
      <c r="J449" s="1">
        <v>31699</v>
      </c>
      <c r="K449" s="1">
        <v>64630</v>
      </c>
      <c r="L449" s="1">
        <v>92847</v>
      </c>
      <c r="M449">
        <v>751</v>
      </c>
      <c r="N449">
        <v>2</v>
      </c>
      <c r="O449" s="2">
        <f t="shared" ca="1" si="30"/>
        <v>2021</v>
      </c>
      <c r="P449">
        <f t="shared" ca="1" si="31"/>
        <v>3</v>
      </c>
      <c r="Q449">
        <f t="shared" ca="1" si="32"/>
        <v>28</v>
      </c>
      <c r="R449" s="2">
        <f t="shared" ca="1" si="33"/>
        <v>44283</v>
      </c>
      <c r="S449" t="str">
        <f t="shared" ca="1" si="34"/>
        <v>Mar-2021</v>
      </c>
    </row>
    <row r="450" spans="1:19" x14ac:dyDescent="0.3">
      <c r="A450">
        <v>826</v>
      </c>
      <c r="B450">
        <v>67</v>
      </c>
      <c r="C450">
        <v>60</v>
      </c>
      <c r="D450">
        <v>1952</v>
      </c>
      <c r="E450">
        <v>11</v>
      </c>
      <c r="F450" t="s">
        <v>14</v>
      </c>
      <c r="G450" t="s">
        <v>464</v>
      </c>
      <c r="H450">
        <v>33.979999999999997</v>
      </c>
      <c r="I450">
        <v>-83.88</v>
      </c>
      <c r="J450" s="1">
        <v>26767</v>
      </c>
      <c r="K450" s="1">
        <v>57705</v>
      </c>
      <c r="L450" s="1">
        <v>22475</v>
      </c>
      <c r="M450">
        <v>684</v>
      </c>
      <c r="N450">
        <v>3</v>
      </c>
      <c r="O450" s="2">
        <f t="shared" ca="1" si="30"/>
        <v>2021</v>
      </c>
      <c r="P450">
        <f t="shared" ca="1" si="31"/>
        <v>12</v>
      </c>
      <c r="Q450">
        <f t="shared" ca="1" si="32"/>
        <v>2</v>
      </c>
      <c r="R450" s="2">
        <f t="shared" ca="1" si="33"/>
        <v>44532</v>
      </c>
      <c r="S450" t="str">
        <f t="shared" ca="1" si="34"/>
        <v>Dec-2021</v>
      </c>
    </row>
    <row r="451" spans="1:19" x14ac:dyDescent="0.3">
      <c r="A451">
        <v>87</v>
      </c>
      <c r="B451">
        <v>58</v>
      </c>
      <c r="C451">
        <v>71</v>
      </c>
      <c r="D451">
        <v>1961</v>
      </c>
      <c r="E451">
        <v>5</v>
      </c>
      <c r="F451" t="s">
        <v>19</v>
      </c>
      <c r="G451" t="s">
        <v>465</v>
      </c>
      <c r="H451">
        <v>26.13</v>
      </c>
      <c r="I451">
        <v>-97.63</v>
      </c>
      <c r="J451" s="1">
        <v>11844</v>
      </c>
      <c r="K451" s="1">
        <v>24155</v>
      </c>
      <c r="L451" s="1">
        <v>2870</v>
      </c>
      <c r="M451">
        <v>802</v>
      </c>
      <c r="N451">
        <v>3</v>
      </c>
      <c r="O451" s="2">
        <f t="shared" ref="O451:O514" ca="1" si="35">2021+RANDBETWEEN(0,2)</f>
        <v>2023</v>
      </c>
      <c r="P451">
        <f t="shared" ref="P451:P514" ca="1" si="36">RANDBETWEEN(1,12)</f>
        <v>4</v>
      </c>
      <c r="Q451">
        <f t="shared" ref="Q451:Q514" ca="1" si="37">RANDBETWEEN(1,28)</f>
        <v>6</v>
      </c>
      <c r="R451" s="2">
        <f t="shared" ref="R451:R514" ca="1" si="38">DATE(O451,P451,Q451)</f>
        <v>45022</v>
      </c>
      <c r="S451" t="str">
        <f t="shared" ref="S451:S514" ca="1" si="39">TEXT(R451, "mmm-yyy")</f>
        <v>Apr-2023</v>
      </c>
    </row>
    <row r="452" spans="1:19" x14ac:dyDescent="0.3">
      <c r="A452">
        <v>1833</v>
      </c>
      <c r="B452">
        <v>27</v>
      </c>
      <c r="C452">
        <v>71</v>
      </c>
      <c r="D452">
        <v>1993</v>
      </c>
      <c r="E452">
        <v>1</v>
      </c>
      <c r="F452" t="s">
        <v>19</v>
      </c>
      <c r="G452" t="s">
        <v>466</v>
      </c>
      <c r="H452">
        <v>35.58</v>
      </c>
      <c r="I452">
        <v>-88.5</v>
      </c>
      <c r="J452" s="1">
        <v>17179</v>
      </c>
      <c r="K452" s="1">
        <v>35026</v>
      </c>
      <c r="L452" s="1">
        <v>11468</v>
      </c>
      <c r="M452">
        <v>743</v>
      </c>
      <c r="N452">
        <v>5</v>
      </c>
      <c r="O452" s="2">
        <f t="shared" ca="1" si="35"/>
        <v>2022</v>
      </c>
      <c r="P452">
        <f t="shared" ca="1" si="36"/>
        <v>8</v>
      </c>
      <c r="Q452">
        <f t="shared" ca="1" si="37"/>
        <v>13</v>
      </c>
      <c r="R452" s="2">
        <f t="shared" ca="1" si="38"/>
        <v>44786</v>
      </c>
      <c r="S452" t="str">
        <f t="shared" ca="1" si="39"/>
        <v>Aug-2022</v>
      </c>
    </row>
    <row r="453" spans="1:19" x14ac:dyDescent="0.3">
      <c r="A453">
        <v>829</v>
      </c>
      <c r="B453">
        <v>29</v>
      </c>
      <c r="C453">
        <v>70</v>
      </c>
      <c r="D453">
        <v>1990</v>
      </c>
      <c r="E453">
        <v>3</v>
      </c>
      <c r="F453" t="s">
        <v>14</v>
      </c>
      <c r="G453" t="s">
        <v>467</v>
      </c>
      <c r="H453">
        <v>35.36</v>
      </c>
      <c r="I453">
        <v>-79.13</v>
      </c>
      <c r="J453" s="1">
        <v>17854</v>
      </c>
      <c r="K453" s="1">
        <v>36404</v>
      </c>
      <c r="L453" s="1">
        <v>11745</v>
      </c>
      <c r="M453">
        <v>726</v>
      </c>
      <c r="N453">
        <v>3</v>
      </c>
      <c r="O453" s="2">
        <f t="shared" ca="1" si="35"/>
        <v>2023</v>
      </c>
      <c r="P453">
        <f t="shared" ca="1" si="36"/>
        <v>1</v>
      </c>
      <c r="Q453">
        <f t="shared" ca="1" si="37"/>
        <v>28</v>
      </c>
      <c r="R453" s="2">
        <f t="shared" ca="1" si="38"/>
        <v>44954</v>
      </c>
      <c r="S453" t="str">
        <f t="shared" ca="1" si="39"/>
        <v>Jan-2023</v>
      </c>
    </row>
    <row r="454" spans="1:19" x14ac:dyDescent="0.3">
      <c r="A454">
        <v>1879</v>
      </c>
      <c r="B454">
        <v>50</v>
      </c>
      <c r="C454">
        <v>60</v>
      </c>
      <c r="D454">
        <v>1969</v>
      </c>
      <c r="E454">
        <v>5</v>
      </c>
      <c r="F454" t="s">
        <v>19</v>
      </c>
      <c r="G454" t="s">
        <v>468</v>
      </c>
      <c r="H454">
        <v>35.659999999999997</v>
      </c>
      <c r="I454">
        <v>-80.48</v>
      </c>
      <c r="J454" s="1">
        <v>18724</v>
      </c>
      <c r="K454" s="1">
        <v>38179</v>
      </c>
      <c r="L454" s="1">
        <v>50559</v>
      </c>
      <c r="M454">
        <v>609</v>
      </c>
      <c r="N454">
        <v>2</v>
      </c>
      <c r="O454" s="2">
        <f t="shared" ca="1" si="35"/>
        <v>2023</v>
      </c>
      <c r="P454">
        <f t="shared" ca="1" si="36"/>
        <v>9</v>
      </c>
      <c r="Q454">
        <f t="shared" ca="1" si="37"/>
        <v>11</v>
      </c>
      <c r="R454" s="2">
        <f t="shared" ca="1" si="38"/>
        <v>45180</v>
      </c>
      <c r="S454" t="str">
        <f t="shared" ca="1" si="39"/>
        <v>Sep-2023</v>
      </c>
    </row>
    <row r="455" spans="1:19" x14ac:dyDescent="0.3">
      <c r="A455">
        <v>236</v>
      </c>
      <c r="B455">
        <v>36</v>
      </c>
      <c r="C455">
        <v>65</v>
      </c>
      <c r="D455">
        <v>1983</v>
      </c>
      <c r="E455">
        <v>3</v>
      </c>
      <c r="F455" t="s">
        <v>14</v>
      </c>
      <c r="G455" t="s">
        <v>469</v>
      </c>
      <c r="H455">
        <v>29.7</v>
      </c>
      <c r="I455">
        <v>-95.46</v>
      </c>
      <c r="J455" s="1">
        <v>79100</v>
      </c>
      <c r="K455" s="1">
        <v>161276</v>
      </c>
      <c r="L455" s="1">
        <v>317964</v>
      </c>
      <c r="M455">
        <v>540</v>
      </c>
      <c r="N455">
        <v>1</v>
      </c>
      <c r="O455" s="2">
        <f t="shared" ca="1" si="35"/>
        <v>2023</v>
      </c>
      <c r="P455">
        <f t="shared" ca="1" si="36"/>
        <v>9</v>
      </c>
      <c r="Q455">
        <f t="shared" ca="1" si="37"/>
        <v>11</v>
      </c>
      <c r="R455" s="2">
        <f t="shared" ca="1" si="38"/>
        <v>45180</v>
      </c>
      <c r="S455" t="str">
        <f t="shared" ca="1" si="39"/>
        <v>Sep-2023</v>
      </c>
    </row>
    <row r="456" spans="1:19" x14ac:dyDescent="0.3">
      <c r="A456">
        <v>1619</v>
      </c>
      <c r="B456">
        <v>31</v>
      </c>
      <c r="C456">
        <v>66</v>
      </c>
      <c r="D456">
        <v>1988</v>
      </c>
      <c r="E456">
        <v>6</v>
      </c>
      <c r="F456" t="s">
        <v>19</v>
      </c>
      <c r="G456" t="s">
        <v>470</v>
      </c>
      <c r="H456">
        <v>33.61</v>
      </c>
      <c r="I456">
        <v>-96.6</v>
      </c>
      <c r="J456" s="1">
        <v>15737</v>
      </c>
      <c r="K456" s="1">
        <v>32086</v>
      </c>
      <c r="L456" s="1">
        <v>53595</v>
      </c>
      <c r="M456">
        <v>747</v>
      </c>
      <c r="N456">
        <v>4</v>
      </c>
      <c r="O456" s="2">
        <f t="shared" ca="1" si="35"/>
        <v>2022</v>
      </c>
      <c r="P456">
        <f t="shared" ca="1" si="36"/>
        <v>6</v>
      </c>
      <c r="Q456">
        <f t="shared" ca="1" si="37"/>
        <v>26</v>
      </c>
      <c r="R456" s="2">
        <f t="shared" ca="1" si="38"/>
        <v>44738</v>
      </c>
      <c r="S456" t="str">
        <f t="shared" ca="1" si="39"/>
        <v>Jun-2022</v>
      </c>
    </row>
    <row r="457" spans="1:19" x14ac:dyDescent="0.3">
      <c r="A457">
        <v>1146</v>
      </c>
      <c r="B457">
        <v>22</v>
      </c>
      <c r="C457">
        <v>69</v>
      </c>
      <c r="D457">
        <v>1997</v>
      </c>
      <c r="E457">
        <v>3</v>
      </c>
      <c r="F457" t="s">
        <v>14</v>
      </c>
      <c r="G457" t="s">
        <v>471</v>
      </c>
      <c r="H457">
        <v>41.83</v>
      </c>
      <c r="I457">
        <v>-87.68</v>
      </c>
      <c r="J457" s="1">
        <v>18395</v>
      </c>
      <c r="K457" s="1">
        <v>37505</v>
      </c>
      <c r="L457" s="1">
        <v>57014</v>
      </c>
      <c r="M457">
        <v>714</v>
      </c>
      <c r="N457">
        <v>3</v>
      </c>
      <c r="O457" s="2">
        <f t="shared" ca="1" si="35"/>
        <v>2023</v>
      </c>
      <c r="P457">
        <f t="shared" ca="1" si="36"/>
        <v>2</v>
      </c>
      <c r="Q457">
        <f t="shared" ca="1" si="37"/>
        <v>15</v>
      </c>
      <c r="R457" s="2">
        <f t="shared" ca="1" si="38"/>
        <v>44972</v>
      </c>
      <c r="S457" t="str">
        <f t="shared" ca="1" si="39"/>
        <v>Feb-2023</v>
      </c>
    </row>
    <row r="458" spans="1:19" x14ac:dyDescent="0.3">
      <c r="A458">
        <v>803</v>
      </c>
      <c r="B458">
        <v>69</v>
      </c>
      <c r="C458">
        <v>73</v>
      </c>
      <c r="D458">
        <v>1951</v>
      </c>
      <c r="E458">
        <v>2</v>
      </c>
      <c r="F458" t="s">
        <v>14</v>
      </c>
      <c r="G458" t="s">
        <v>472</v>
      </c>
      <c r="H458">
        <v>37.53</v>
      </c>
      <c r="I458">
        <v>-120.84</v>
      </c>
      <c r="J458" s="1">
        <v>22799</v>
      </c>
      <c r="K458" s="1">
        <v>46487</v>
      </c>
      <c r="L458" s="1">
        <v>57336</v>
      </c>
      <c r="M458">
        <v>635</v>
      </c>
      <c r="N458">
        <v>3</v>
      </c>
      <c r="O458" s="2">
        <f t="shared" ca="1" si="35"/>
        <v>2022</v>
      </c>
      <c r="P458">
        <f t="shared" ca="1" si="36"/>
        <v>5</v>
      </c>
      <c r="Q458">
        <f t="shared" ca="1" si="37"/>
        <v>2</v>
      </c>
      <c r="R458" s="2">
        <f t="shared" ca="1" si="38"/>
        <v>44683</v>
      </c>
      <c r="S458" t="str">
        <f t="shared" ca="1" si="39"/>
        <v>May-2022</v>
      </c>
    </row>
    <row r="459" spans="1:19" x14ac:dyDescent="0.3">
      <c r="A459">
        <v>193</v>
      </c>
      <c r="B459">
        <v>23</v>
      </c>
      <c r="C459">
        <v>65</v>
      </c>
      <c r="D459">
        <v>1996</v>
      </c>
      <c r="E459">
        <v>7</v>
      </c>
      <c r="F459" t="s">
        <v>14</v>
      </c>
      <c r="G459" t="s">
        <v>473</v>
      </c>
      <c r="H459">
        <v>44.48</v>
      </c>
      <c r="I459">
        <v>-103.84</v>
      </c>
      <c r="J459" s="1">
        <v>18583</v>
      </c>
      <c r="K459" s="1">
        <v>37891</v>
      </c>
      <c r="L459" s="1">
        <v>66163</v>
      </c>
      <c r="M459">
        <v>749</v>
      </c>
      <c r="N459">
        <v>1</v>
      </c>
      <c r="O459" s="2">
        <f t="shared" ca="1" si="35"/>
        <v>2022</v>
      </c>
      <c r="P459">
        <f t="shared" ca="1" si="36"/>
        <v>12</v>
      </c>
      <c r="Q459">
        <f t="shared" ca="1" si="37"/>
        <v>26</v>
      </c>
      <c r="R459" s="2">
        <f t="shared" ca="1" si="38"/>
        <v>44921</v>
      </c>
      <c r="S459" t="str">
        <f t="shared" ca="1" si="39"/>
        <v>Dec-2022</v>
      </c>
    </row>
    <row r="460" spans="1:19" x14ac:dyDescent="0.3">
      <c r="A460">
        <v>1686</v>
      </c>
      <c r="B460">
        <v>54</v>
      </c>
      <c r="C460">
        <v>67</v>
      </c>
      <c r="D460">
        <v>1965</v>
      </c>
      <c r="E460">
        <v>3</v>
      </c>
      <c r="F460" t="s">
        <v>14</v>
      </c>
      <c r="G460" t="s">
        <v>474</v>
      </c>
      <c r="H460">
        <v>39.99</v>
      </c>
      <c r="I460">
        <v>-105.09</v>
      </c>
      <c r="J460" s="1">
        <v>30072</v>
      </c>
      <c r="K460" s="1">
        <v>61312</v>
      </c>
      <c r="L460" s="1">
        <v>25355</v>
      </c>
      <c r="M460">
        <v>708</v>
      </c>
      <c r="N460">
        <v>3</v>
      </c>
      <c r="O460" s="2">
        <f t="shared" ca="1" si="35"/>
        <v>2023</v>
      </c>
      <c r="P460">
        <f t="shared" ca="1" si="36"/>
        <v>2</v>
      </c>
      <c r="Q460">
        <f t="shared" ca="1" si="37"/>
        <v>12</v>
      </c>
      <c r="R460" s="2">
        <f t="shared" ca="1" si="38"/>
        <v>44969</v>
      </c>
      <c r="S460" t="str">
        <f t="shared" ca="1" si="39"/>
        <v>Feb-2023</v>
      </c>
    </row>
    <row r="461" spans="1:19" x14ac:dyDescent="0.3">
      <c r="A461">
        <v>1959</v>
      </c>
      <c r="B461">
        <v>46</v>
      </c>
      <c r="C461">
        <v>59</v>
      </c>
      <c r="D461">
        <v>1973</v>
      </c>
      <c r="E461">
        <v>4</v>
      </c>
      <c r="F461" t="s">
        <v>19</v>
      </c>
      <c r="G461" t="s">
        <v>475</v>
      </c>
      <c r="H461">
        <v>41.57</v>
      </c>
      <c r="I461">
        <v>-81.2</v>
      </c>
      <c r="J461" s="1">
        <v>25565</v>
      </c>
      <c r="K461" s="1">
        <v>52130</v>
      </c>
      <c r="L461" s="1">
        <v>80367</v>
      </c>
      <c r="M461">
        <v>701</v>
      </c>
      <c r="N461">
        <v>1</v>
      </c>
      <c r="O461" s="2">
        <f t="shared" ca="1" si="35"/>
        <v>2023</v>
      </c>
      <c r="P461">
        <f t="shared" ca="1" si="36"/>
        <v>5</v>
      </c>
      <c r="Q461">
        <f t="shared" ca="1" si="37"/>
        <v>23</v>
      </c>
      <c r="R461" s="2">
        <f t="shared" ca="1" si="38"/>
        <v>45069</v>
      </c>
      <c r="S461" t="str">
        <f t="shared" ca="1" si="39"/>
        <v>May-2023</v>
      </c>
    </row>
    <row r="462" spans="1:19" x14ac:dyDescent="0.3">
      <c r="A462">
        <v>1342</v>
      </c>
      <c r="B462">
        <v>27</v>
      </c>
      <c r="C462">
        <v>61</v>
      </c>
      <c r="D462">
        <v>1993</v>
      </c>
      <c r="E462">
        <v>1</v>
      </c>
      <c r="F462" t="s">
        <v>14</v>
      </c>
      <c r="G462" t="s">
        <v>476</v>
      </c>
      <c r="H462">
        <v>42.91</v>
      </c>
      <c r="I462">
        <v>-78.7</v>
      </c>
      <c r="J462" s="1">
        <v>19983</v>
      </c>
      <c r="K462" s="1">
        <v>40744</v>
      </c>
      <c r="L462" s="1">
        <v>50803</v>
      </c>
      <c r="M462">
        <v>717</v>
      </c>
      <c r="N462">
        <v>1</v>
      </c>
      <c r="O462" s="2">
        <f t="shared" ca="1" si="35"/>
        <v>2023</v>
      </c>
      <c r="P462">
        <f t="shared" ca="1" si="36"/>
        <v>3</v>
      </c>
      <c r="Q462">
        <f t="shared" ca="1" si="37"/>
        <v>11</v>
      </c>
      <c r="R462" s="2">
        <f t="shared" ca="1" si="38"/>
        <v>44996</v>
      </c>
      <c r="S462" t="str">
        <f t="shared" ca="1" si="39"/>
        <v>Mar-2023</v>
      </c>
    </row>
    <row r="463" spans="1:19" x14ac:dyDescent="0.3">
      <c r="A463">
        <v>1371</v>
      </c>
      <c r="B463">
        <v>86</v>
      </c>
      <c r="C463">
        <v>65</v>
      </c>
      <c r="D463">
        <v>1933</v>
      </c>
      <c r="E463">
        <v>6</v>
      </c>
      <c r="F463" t="s">
        <v>14</v>
      </c>
      <c r="G463" t="s">
        <v>477</v>
      </c>
      <c r="H463">
        <v>21.41</v>
      </c>
      <c r="I463">
        <v>-157.79</v>
      </c>
      <c r="J463" s="1">
        <v>24516</v>
      </c>
      <c r="K463" s="1">
        <v>49529</v>
      </c>
      <c r="L463" s="1">
        <v>1385</v>
      </c>
      <c r="M463">
        <v>689</v>
      </c>
      <c r="N463">
        <v>6</v>
      </c>
      <c r="O463" s="2">
        <f t="shared" ca="1" si="35"/>
        <v>2022</v>
      </c>
      <c r="P463">
        <f t="shared" ca="1" si="36"/>
        <v>2</v>
      </c>
      <c r="Q463">
        <f t="shared" ca="1" si="37"/>
        <v>2</v>
      </c>
      <c r="R463" s="2">
        <f t="shared" ca="1" si="38"/>
        <v>44594</v>
      </c>
      <c r="S463" t="str">
        <f t="shared" ca="1" si="39"/>
        <v>Feb-2022</v>
      </c>
    </row>
    <row r="464" spans="1:19" x14ac:dyDescent="0.3">
      <c r="A464">
        <v>1067</v>
      </c>
      <c r="B464">
        <v>76</v>
      </c>
      <c r="C464">
        <v>63</v>
      </c>
      <c r="D464">
        <v>1943</v>
      </c>
      <c r="E464">
        <v>12</v>
      </c>
      <c r="F464" t="s">
        <v>19</v>
      </c>
      <c r="G464" t="s">
        <v>478</v>
      </c>
      <c r="H464">
        <v>37.54</v>
      </c>
      <c r="I464">
        <v>-97.25</v>
      </c>
      <c r="J464" s="1">
        <v>24531</v>
      </c>
      <c r="K464" s="1">
        <v>41790</v>
      </c>
      <c r="L464" s="1">
        <v>24676</v>
      </c>
      <c r="M464">
        <v>719</v>
      </c>
      <c r="N464">
        <v>5</v>
      </c>
      <c r="O464" s="2">
        <f t="shared" ca="1" si="35"/>
        <v>2023</v>
      </c>
      <c r="P464">
        <f t="shared" ca="1" si="36"/>
        <v>2</v>
      </c>
      <c r="Q464">
        <f t="shared" ca="1" si="37"/>
        <v>28</v>
      </c>
      <c r="R464" s="2">
        <f t="shared" ca="1" si="38"/>
        <v>44985</v>
      </c>
      <c r="S464" t="str">
        <f t="shared" ca="1" si="39"/>
        <v>Feb-2023</v>
      </c>
    </row>
    <row r="465" spans="1:19" x14ac:dyDescent="0.3">
      <c r="A465">
        <v>1019</v>
      </c>
      <c r="B465">
        <v>81</v>
      </c>
      <c r="C465">
        <v>57</v>
      </c>
      <c r="D465">
        <v>1939</v>
      </c>
      <c r="E465">
        <v>1</v>
      </c>
      <c r="F465" t="s">
        <v>14</v>
      </c>
      <c r="G465" t="s">
        <v>479</v>
      </c>
      <c r="H465">
        <v>34.090000000000003</v>
      </c>
      <c r="I465">
        <v>-117.96</v>
      </c>
      <c r="J465" s="1">
        <v>15775</v>
      </c>
      <c r="K465" s="1">
        <v>29928</v>
      </c>
      <c r="L465" s="1">
        <v>2028</v>
      </c>
      <c r="M465">
        <v>713</v>
      </c>
      <c r="N465">
        <v>4</v>
      </c>
      <c r="O465" s="2">
        <f t="shared" ca="1" si="35"/>
        <v>2021</v>
      </c>
      <c r="P465">
        <f t="shared" ca="1" si="36"/>
        <v>2</v>
      </c>
      <c r="Q465">
        <f t="shared" ca="1" si="37"/>
        <v>9</v>
      </c>
      <c r="R465" s="2">
        <f t="shared" ca="1" si="38"/>
        <v>44236</v>
      </c>
      <c r="S465" t="str">
        <f t="shared" ca="1" si="39"/>
        <v>Feb-2021</v>
      </c>
    </row>
    <row r="466" spans="1:19" x14ac:dyDescent="0.3">
      <c r="A466">
        <v>1568</v>
      </c>
      <c r="B466">
        <v>47</v>
      </c>
      <c r="C466">
        <v>67</v>
      </c>
      <c r="D466">
        <v>1972</v>
      </c>
      <c r="E466">
        <v>5</v>
      </c>
      <c r="F466" t="s">
        <v>14</v>
      </c>
      <c r="G466" t="s">
        <v>480</v>
      </c>
      <c r="H466">
        <v>40.67</v>
      </c>
      <c r="I466">
        <v>-73.39</v>
      </c>
      <c r="J466" s="1">
        <v>21077</v>
      </c>
      <c r="K466" s="1">
        <v>42976</v>
      </c>
      <c r="L466" s="1">
        <v>58765</v>
      </c>
      <c r="M466">
        <v>748</v>
      </c>
      <c r="N466">
        <v>3</v>
      </c>
      <c r="O466" s="2">
        <f t="shared" ca="1" si="35"/>
        <v>2023</v>
      </c>
      <c r="P466">
        <f t="shared" ca="1" si="36"/>
        <v>10</v>
      </c>
      <c r="Q466">
        <f t="shared" ca="1" si="37"/>
        <v>8</v>
      </c>
      <c r="R466" s="2">
        <f t="shared" ca="1" si="38"/>
        <v>45207</v>
      </c>
      <c r="S466" t="str">
        <f t="shared" ca="1" si="39"/>
        <v>Oct-2023</v>
      </c>
    </row>
    <row r="467" spans="1:19" x14ac:dyDescent="0.3">
      <c r="A467">
        <v>1765</v>
      </c>
      <c r="B467">
        <v>40</v>
      </c>
      <c r="C467">
        <v>68</v>
      </c>
      <c r="D467">
        <v>1979</v>
      </c>
      <c r="E467">
        <v>3</v>
      </c>
      <c r="F467" t="s">
        <v>19</v>
      </c>
      <c r="G467" t="s">
        <v>481</v>
      </c>
      <c r="H467">
        <v>33.46</v>
      </c>
      <c r="I467">
        <v>-82.5</v>
      </c>
      <c r="J467" s="1">
        <v>15755</v>
      </c>
      <c r="K467" s="1">
        <v>32126</v>
      </c>
      <c r="L467" s="1">
        <v>56283</v>
      </c>
      <c r="M467">
        <v>770</v>
      </c>
      <c r="N467">
        <v>3</v>
      </c>
      <c r="O467" s="2">
        <f t="shared" ca="1" si="35"/>
        <v>2021</v>
      </c>
      <c r="P467">
        <f t="shared" ca="1" si="36"/>
        <v>8</v>
      </c>
      <c r="Q467">
        <f t="shared" ca="1" si="37"/>
        <v>11</v>
      </c>
      <c r="R467" s="2">
        <f t="shared" ca="1" si="38"/>
        <v>44419</v>
      </c>
      <c r="S467" t="str">
        <f t="shared" ca="1" si="39"/>
        <v>Aug-2021</v>
      </c>
    </row>
    <row r="468" spans="1:19" x14ac:dyDescent="0.3">
      <c r="A468">
        <v>1875</v>
      </c>
      <c r="B468">
        <v>56</v>
      </c>
      <c r="C468">
        <v>69</v>
      </c>
      <c r="D468">
        <v>1963</v>
      </c>
      <c r="E468">
        <v>4</v>
      </c>
      <c r="F468" t="s">
        <v>19</v>
      </c>
      <c r="G468" t="s">
        <v>482</v>
      </c>
      <c r="H468">
        <v>40.89</v>
      </c>
      <c r="I468">
        <v>-81.58</v>
      </c>
      <c r="J468" s="1">
        <v>22170</v>
      </c>
      <c r="K468" s="1">
        <v>45202</v>
      </c>
      <c r="L468" s="1">
        <v>71022</v>
      </c>
      <c r="M468">
        <v>683</v>
      </c>
      <c r="N468">
        <v>4</v>
      </c>
      <c r="O468" s="2">
        <f t="shared" ca="1" si="35"/>
        <v>2023</v>
      </c>
      <c r="P468">
        <f t="shared" ca="1" si="36"/>
        <v>1</v>
      </c>
      <c r="Q468">
        <f t="shared" ca="1" si="37"/>
        <v>4</v>
      </c>
      <c r="R468" s="2">
        <f t="shared" ca="1" si="38"/>
        <v>44930</v>
      </c>
      <c r="S468" t="str">
        <f t="shared" ca="1" si="39"/>
        <v>Jan-2023</v>
      </c>
    </row>
    <row r="469" spans="1:19" x14ac:dyDescent="0.3">
      <c r="A469">
        <v>1111</v>
      </c>
      <c r="B469">
        <v>20</v>
      </c>
      <c r="C469">
        <v>65</v>
      </c>
      <c r="D469">
        <v>1999</v>
      </c>
      <c r="E469">
        <v>3</v>
      </c>
      <c r="F469" t="s">
        <v>14</v>
      </c>
      <c r="G469" t="s">
        <v>483</v>
      </c>
      <c r="H469">
        <v>26.63</v>
      </c>
      <c r="I469">
        <v>-81.99</v>
      </c>
      <c r="J469" s="1">
        <v>17120</v>
      </c>
      <c r="K469" s="1">
        <v>34907</v>
      </c>
      <c r="L469" s="1">
        <v>64107</v>
      </c>
      <c r="M469">
        <v>742</v>
      </c>
      <c r="N469">
        <v>3</v>
      </c>
      <c r="O469" s="2">
        <f t="shared" ca="1" si="35"/>
        <v>2021</v>
      </c>
      <c r="P469">
        <f t="shared" ca="1" si="36"/>
        <v>3</v>
      </c>
      <c r="Q469">
        <f t="shared" ca="1" si="37"/>
        <v>15</v>
      </c>
      <c r="R469" s="2">
        <f t="shared" ca="1" si="38"/>
        <v>44270</v>
      </c>
      <c r="S469" t="str">
        <f t="shared" ca="1" si="39"/>
        <v>Mar-2021</v>
      </c>
    </row>
    <row r="470" spans="1:19" x14ac:dyDescent="0.3">
      <c r="A470">
        <v>1160</v>
      </c>
      <c r="B470">
        <v>27</v>
      </c>
      <c r="C470">
        <v>65</v>
      </c>
      <c r="D470">
        <v>1992</v>
      </c>
      <c r="E470">
        <v>4</v>
      </c>
      <c r="F470" t="s">
        <v>19</v>
      </c>
      <c r="G470" t="s">
        <v>484</v>
      </c>
      <c r="H470">
        <v>41.8</v>
      </c>
      <c r="I470">
        <v>-80.06</v>
      </c>
      <c r="J470" s="1">
        <v>16965</v>
      </c>
      <c r="K470" s="1">
        <v>34591</v>
      </c>
      <c r="L470" s="1">
        <v>65770</v>
      </c>
      <c r="M470">
        <v>688</v>
      </c>
      <c r="N470">
        <v>2</v>
      </c>
      <c r="O470" s="2">
        <f t="shared" ca="1" si="35"/>
        <v>2021</v>
      </c>
      <c r="P470">
        <f t="shared" ca="1" si="36"/>
        <v>10</v>
      </c>
      <c r="Q470">
        <f t="shared" ca="1" si="37"/>
        <v>7</v>
      </c>
      <c r="R470" s="2">
        <f t="shared" ca="1" si="38"/>
        <v>44476</v>
      </c>
      <c r="S470" t="str">
        <f t="shared" ca="1" si="39"/>
        <v>Oct-2021</v>
      </c>
    </row>
    <row r="471" spans="1:19" x14ac:dyDescent="0.3">
      <c r="A471">
        <v>1574</v>
      </c>
      <c r="B471">
        <v>22</v>
      </c>
      <c r="C471">
        <v>69</v>
      </c>
      <c r="D471">
        <v>1997</v>
      </c>
      <c r="E471">
        <v>3</v>
      </c>
      <c r="F471" t="s">
        <v>14</v>
      </c>
      <c r="G471" t="s">
        <v>485</v>
      </c>
      <c r="H471">
        <v>34.89</v>
      </c>
      <c r="I471">
        <v>-77.540000000000006</v>
      </c>
      <c r="J471" s="1">
        <v>15661</v>
      </c>
      <c r="K471" s="1">
        <v>31933</v>
      </c>
      <c r="L471" s="1">
        <v>65405</v>
      </c>
      <c r="M471">
        <v>746</v>
      </c>
      <c r="N471">
        <v>1</v>
      </c>
      <c r="O471" s="2">
        <f t="shared" ca="1" si="35"/>
        <v>2021</v>
      </c>
      <c r="P471">
        <f t="shared" ca="1" si="36"/>
        <v>8</v>
      </c>
      <c r="Q471">
        <f t="shared" ca="1" si="37"/>
        <v>26</v>
      </c>
      <c r="R471" s="2">
        <f t="shared" ca="1" si="38"/>
        <v>44434</v>
      </c>
      <c r="S471" t="str">
        <f t="shared" ca="1" si="39"/>
        <v>Aug-2021</v>
      </c>
    </row>
    <row r="472" spans="1:19" x14ac:dyDescent="0.3">
      <c r="A472">
        <v>189</v>
      </c>
      <c r="B472">
        <v>42</v>
      </c>
      <c r="C472">
        <v>70</v>
      </c>
      <c r="D472">
        <v>1978</v>
      </c>
      <c r="E472">
        <v>2</v>
      </c>
      <c r="F472" t="s">
        <v>19</v>
      </c>
      <c r="G472" t="s">
        <v>486</v>
      </c>
      <c r="H472">
        <v>30.44</v>
      </c>
      <c r="I472">
        <v>-97.62</v>
      </c>
      <c r="J472" s="1">
        <v>25584</v>
      </c>
      <c r="K472" s="1">
        <v>52165</v>
      </c>
      <c r="L472" s="1">
        <v>97248</v>
      </c>
      <c r="M472">
        <v>730</v>
      </c>
      <c r="N472">
        <v>4</v>
      </c>
      <c r="O472" s="2">
        <f t="shared" ca="1" si="35"/>
        <v>2023</v>
      </c>
      <c r="P472">
        <f t="shared" ca="1" si="36"/>
        <v>1</v>
      </c>
      <c r="Q472">
        <f t="shared" ca="1" si="37"/>
        <v>9</v>
      </c>
      <c r="R472" s="2">
        <f t="shared" ca="1" si="38"/>
        <v>44935</v>
      </c>
      <c r="S472" t="str">
        <f t="shared" ca="1" si="39"/>
        <v>Jan-2023</v>
      </c>
    </row>
    <row r="473" spans="1:19" x14ac:dyDescent="0.3">
      <c r="A473">
        <v>466</v>
      </c>
      <c r="B473">
        <v>58</v>
      </c>
      <c r="C473">
        <v>64</v>
      </c>
      <c r="D473">
        <v>1961</v>
      </c>
      <c r="E473">
        <v>8</v>
      </c>
      <c r="F473" t="s">
        <v>14</v>
      </c>
      <c r="G473" t="s">
        <v>487</v>
      </c>
      <c r="H473">
        <v>40.4</v>
      </c>
      <c r="I473">
        <v>-81.349999999999994</v>
      </c>
      <c r="J473" s="1">
        <v>14477</v>
      </c>
      <c r="K473" s="1">
        <v>29519</v>
      </c>
      <c r="L473" s="1">
        <v>45597</v>
      </c>
      <c r="M473">
        <v>643</v>
      </c>
      <c r="N473">
        <v>3</v>
      </c>
      <c r="O473" s="2">
        <f t="shared" ca="1" si="35"/>
        <v>2023</v>
      </c>
      <c r="P473">
        <f t="shared" ca="1" si="36"/>
        <v>12</v>
      </c>
      <c r="Q473">
        <f t="shared" ca="1" si="37"/>
        <v>25</v>
      </c>
      <c r="R473" s="2">
        <f t="shared" ca="1" si="38"/>
        <v>45285</v>
      </c>
      <c r="S473" t="str">
        <f t="shared" ca="1" si="39"/>
        <v>Dec-2023</v>
      </c>
    </row>
    <row r="474" spans="1:19" x14ac:dyDescent="0.3">
      <c r="A474">
        <v>659</v>
      </c>
      <c r="B474">
        <v>57</v>
      </c>
      <c r="C474">
        <v>67</v>
      </c>
      <c r="D474">
        <v>1962</v>
      </c>
      <c r="E474">
        <v>5</v>
      </c>
      <c r="F474" t="s">
        <v>19</v>
      </c>
      <c r="G474" t="s">
        <v>488</v>
      </c>
      <c r="H474">
        <v>38.729999999999997</v>
      </c>
      <c r="I474">
        <v>-86.47</v>
      </c>
      <c r="J474" s="1">
        <v>15981</v>
      </c>
      <c r="K474" s="1">
        <v>32583</v>
      </c>
      <c r="L474" s="1">
        <v>12501</v>
      </c>
      <c r="M474">
        <v>812</v>
      </c>
      <c r="N474">
        <v>7</v>
      </c>
      <c r="O474" s="2">
        <f t="shared" ca="1" si="35"/>
        <v>2022</v>
      </c>
      <c r="P474">
        <f t="shared" ca="1" si="36"/>
        <v>4</v>
      </c>
      <c r="Q474">
        <f t="shared" ca="1" si="37"/>
        <v>23</v>
      </c>
      <c r="R474" s="2">
        <f t="shared" ca="1" si="38"/>
        <v>44674</v>
      </c>
      <c r="S474" t="str">
        <f t="shared" ca="1" si="39"/>
        <v>Apr-2022</v>
      </c>
    </row>
    <row r="475" spans="1:19" x14ac:dyDescent="0.3">
      <c r="A475">
        <v>942</v>
      </c>
      <c r="B475">
        <v>37</v>
      </c>
      <c r="C475">
        <v>65</v>
      </c>
      <c r="D475">
        <v>1982</v>
      </c>
      <c r="E475">
        <v>7</v>
      </c>
      <c r="F475" t="s">
        <v>19</v>
      </c>
      <c r="G475" t="s">
        <v>489</v>
      </c>
      <c r="H475">
        <v>30.3</v>
      </c>
      <c r="I475">
        <v>-90.97</v>
      </c>
      <c r="J475" s="1">
        <v>29006</v>
      </c>
      <c r="K475" s="1">
        <v>59139</v>
      </c>
      <c r="L475" s="1">
        <v>128870</v>
      </c>
      <c r="M475">
        <v>742</v>
      </c>
      <c r="N475">
        <v>4</v>
      </c>
      <c r="O475" s="2">
        <f t="shared" ca="1" si="35"/>
        <v>2022</v>
      </c>
      <c r="P475">
        <f t="shared" ca="1" si="36"/>
        <v>7</v>
      </c>
      <c r="Q475">
        <f t="shared" ca="1" si="37"/>
        <v>13</v>
      </c>
      <c r="R475" s="2">
        <f t="shared" ca="1" si="38"/>
        <v>44755</v>
      </c>
      <c r="S475" t="str">
        <f t="shared" ca="1" si="39"/>
        <v>Jul-2022</v>
      </c>
    </row>
    <row r="476" spans="1:19" x14ac:dyDescent="0.3">
      <c r="A476">
        <v>1234</v>
      </c>
      <c r="B476">
        <v>44</v>
      </c>
      <c r="C476">
        <v>64</v>
      </c>
      <c r="D476">
        <v>1975</v>
      </c>
      <c r="E476">
        <v>10</v>
      </c>
      <c r="F476" t="s">
        <v>19</v>
      </c>
      <c r="G476" t="s">
        <v>490</v>
      </c>
      <c r="H476">
        <v>29.76</v>
      </c>
      <c r="I476">
        <v>-95.38</v>
      </c>
      <c r="J476" s="1">
        <v>30499</v>
      </c>
      <c r="K476" s="1">
        <v>62185</v>
      </c>
      <c r="L476" s="1">
        <v>114235</v>
      </c>
      <c r="M476">
        <v>749</v>
      </c>
      <c r="N476">
        <v>1</v>
      </c>
      <c r="O476" s="2">
        <f t="shared" ca="1" si="35"/>
        <v>2023</v>
      </c>
      <c r="P476">
        <f t="shared" ca="1" si="36"/>
        <v>9</v>
      </c>
      <c r="Q476">
        <f t="shared" ca="1" si="37"/>
        <v>17</v>
      </c>
      <c r="R476" s="2">
        <f t="shared" ca="1" si="38"/>
        <v>45186</v>
      </c>
      <c r="S476" t="str">
        <f t="shared" ca="1" si="39"/>
        <v>Sep-2023</v>
      </c>
    </row>
    <row r="477" spans="1:19" x14ac:dyDescent="0.3">
      <c r="A477">
        <v>841</v>
      </c>
      <c r="B477">
        <v>22</v>
      </c>
      <c r="C477">
        <v>67</v>
      </c>
      <c r="D477">
        <v>1997</v>
      </c>
      <c r="E477">
        <v>6</v>
      </c>
      <c r="F477" t="s">
        <v>19</v>
      </c>
      <c r="G477" t="s">
        <v>491</v>
      </c>
      <c r="H477">
        <v>44.63</v>
      </c>
      <c r="I477">
        <v>-123</v>
      </c>
      <c r="J477" s="1">
        <v>17561</v>
      </c>
      <c r="K477" s="1">
        <v>35800</v>
      </c>
      <c r="L477" s="1">
        <v>65841</v>
      </c>
      <c r="M477">
        <v>753</v>
      </c>
      <c r="N477">
        <v>2</v>
      </c>
      <c r="O477" s="2">
        <f t="shared" ca="1" si="35"/>
        <v>2021</v>
      </c>
      <c r="P477">
        <f t="shared" ca="1" si="36"/>
        <v>2</v>
      </c>
      <c r="Q477">
        <f t="shared" ca="1" si="37"/>
        <v>28</v>
      </c>
      <c r="R477" s="2">
        <f t="shared" ca="1" si="38"/>
        <v>44255</v>
      </c>
      <c r="S477" t="str">
        <f t="shared" ca="1" si="39"/>
        <v>Feb-2021</v>
      </c>
    </row>
    <row r="478" spans="1:19" x14ac:dyDescent="0.3">
      <c r="A478">
        <v>1388</v>
      </c>
      <c r="B478">
        <v>26</v>
      </c>
      <c r="C478">
        <v>71</v>
      </c>
      <c r="D478">
        <v>1993</v>
      </c>
      <c r="E478">
        <v>10</v>
      </c>
      <c r="F478" t="s">
        <v>19</v>
      </c>
      <c r="G478" t="s">
        <v>492</v>
      </c>
      <c r="H478">
        <v>39.090000000000003</v>
      </c>
      <c r="I478">
        <v>-76.849999999999994</v>
      </c>
      <c r="J478" s="1">
        <v>35553</v>
      </c>
      <c r="K478" s="1">
        <v>72485</v>
      </c>
      <c r="L478" s="1">
        <v>31605</v>
      </c>
      <c r="M478">
        <v>691</v>
      </c>
      <c r="N478">
        <v>2</v>
      </c>
      <c r="O478" s="2">
        <f t="shared" ca="1" si="35"/>
        <v>2022</v>
      </c>
      <c r="P478">
        <f t="shared" ca="1" si="36"/>
        <v>7</v>
      </c>
      <c r="Q478">
        <f t="shared" ca="1" si="37"/>
        <v>22</v>
      </c>
      <c r="R478" s="2">
        <f t="shared" ca="1" si="38"/>
        <v>44764</v>
      </c>
      <c r="S478" t="str">
        <f t="shared" ca="1" si="39"/>
        <v>Jul-2022</v>
      </c>
    </row>
    <row r="479" spans="1:19" x14ac:dyDescent="0.3">
      <c r="A479">
        <v>1056</v>
      </c>
      <c r="B479">
        <v>24</v>
      </c>
      <c r="C479">
        <v>65</v>
      </c>
      <c r="D479">
        <v>1995</v>
      </c>
      <c r="E479">
        <v>3</v>
      </c>
      <c r="F479" t="s">
        <v>14</v>
      </c>
      <c r="G479" t="s">
        <v>493</v>
      </c>
      <c r="H479">
        <v>34.28</v>
      </c>
      <c r="I479">
        <v>-119.22</v>
      </c>
      <c r="J479" s="1">
        <v>25524</v>
      </c>
      <c r="K479" s="1">
        <v>52036</v>
      </c>
      <c r="L479" s="1">
        <v>26232</v>
      </c>
      <c r="M479">
        <v>703</v>
      </c>
      <c r="N479">
        <v>3</v>
      </c>
      <c r="O479" s="2">
        <f t="shared" ca="1" si="35"/>
        <v>2023</v>
      </c>
      <c r="P479">
        <f t="shared" ca="1" si="36"/>
        <v>5</v>
      </c>
      <c r="Q479">
        <f t="shared" ca="1" si="37"/>
        <v>19</v>
      </c>
      <c r="R479" s="2">
        <f t="shared" ca="1" si="38"/>
        <v>45065</v>
      </c>
      <c r="S479" t="str">
        <f t="shared" ca="1" si="39"/>
        <v>May-2023</v>
      </c>
    </row>
    <row r="480" spans="1:19" x14ac:dyDescent="0.3">
      <c r="A480">
        <v>345</v>
      </c>
      <c r="B480">
        <v>33</v>
      </c>
      <c r="C480">
        <v>67</v>
      </c>
      <c r="D480">
        <v>1986</v>
      </c>
      <c r="E480">
        <v>7</v>
      </c>
      <c r="F480" t="s">
        <v>19</v>
      </c>
      <c r="G480" t="s">
        <v>494</v>
      </c>
      <c r="H480">
        <v>42.24</v>
      </c>
      <c r="I480">
        <v>-85.48</v>
      </c>
      <c r="J480" s="1">
        <v>17409</v>
      </c>
      <c r="K480" s="1">
        <v>35499</v>
      </c>
      <c r="L480" s="1">
        <v>80517</v>
      </c>
      <c r="M480">
        <v>724</v>
      </c>
      <c r="N480">
        <v>1</v>
      </c>
      <c r="O480" s="2">
        <f t="shared" ca="1" si="35"/>
        <v>2023</v>
      </c>
      <c r="P480">
        <f t="shared" ca="1" si="36"/>
        <v>2</v>
      </c>
      <c r="Q480">
        <f t="shared" ca="1" si="37"/>
        <v>8</v>
      </c>
      <c r="R480" s="2">
        <f t="shared" ca="1" si="38"/>
        <v>44965</v>
      </c>
      <c r="S480" t="str">
        <f t="shared" ca="1" si="39"/>
        <v>Feb-2023</v>
      </c>
    </row>
    <row r="481" spans="1:19" x14ac:dyDescent="0.3">
      <c r="A481">
        <v>308</v>
      </c>
      <c r="B481">
        <v>44</v>
      </c>
      <c r="C481">
        <v>65</v>
      </c>
      <c r="D481">
        <v>1976</v>
      </c>
      <c r="E481">
        <v>1</v>
      </c>
      <c r="F481" t="s">
        <v>19</v>
      </c>
      <c r="G481" t="s">
        <v>495</v>
      </c>
      <c r="H481">
        <v>35.369999999999997</v>
      </c>
      <c r="I481">
        <v>-85.38</v>
      </c>
      <c r="J481" s="1">
        <v>15209</v>
      </c>
      <c r="K481" s="1">
        <v>31015</v>
      </c>
      <c r="L481" s="1">
        <v>103094</v>
      </c>
      <c r="M481">
        <v>737</v>
      </c>
      <c r="N481">
        <v>2</v>
      </c>
      <c r="O481" s="2">
        <f t="shared" ca="1" si="35"/>
        <v>2023</v>
      </c>
      <c r="P481">
        <f t="shared" ca="1" si="36"/>
        <v>7</v>
      </c>
      <c r="Q481">
        <f t="shared" ca="1" si="37"/>
        <v>20</v>
      </c>
      <c r="R481" s="2">
        <f t="shared" ca="1" si="38"/>
        <v>45127</v>
      </c>
      <c r="S481" t="str">
        <f t="shared" ca="1" si="39"/>
        <v>Jul-2023</v>
      </c>
    </row>
    <row r="482" spans="1:19" x14ac:dyDescent="0.3">
      <c r="A482">
        <v>1922</v>
      </c>
      <c r="B482">
        <v>79</v>
      </c>
      <c r="C482">
        <v>65</v>
      </c>
      <c r="D482">
        <v>1940</v>
      </c>
      <c r="E482">
        <v>11</v>
      </c>
      <c r="F482" t="s">
        <v>19</v>
      </c>
      <c r="G482" t="s">
        <v>496</v>
      </c>
      <c r="H482">
        <v>32.85</v>
      </c>
      <c r="I482">
        <v>-117.2</v>
      </c>
      <c r="J482" s="1">
        <v>34848</v>
      </c>
      <c r="K482" s="1">
        <v>53222</v>
      </c>
      <c r="L482" s="1">
        <v>23051</v>
      </c>
      <c r="M482">
        <v>640</v>
      </c>
      <c r="N482">
        <v>1</v>
      </c>
      <c r="O482" s="2">
        <f t="shared" ca="1" si="35"/>
        <v>2021</v>
      </c>
      <c r="P482">
        <f t="shared" ca="1" si="36"/>
        <v>12</v>
      </c>
      <c r="Q482">
        <f t="shared" ca="1" si="37"/>
        <v>28</v>
      </c>
      <c r="R482" s="2">
        <f t="shared" ca="1" si="38"/>
        <v>44558</v>
      </c>
      <c r="S482" t="str">
        <f t="shared" ca="1" si="39"/>
        <v>Dec-2021</v>
      </c>
    </row>
    <row r="483" spans="1:19" x14ac:dyDescent="0.3">
      <c r="A483">
        <v>1156</v>
      </c>
      <c r="B483">
        <v>56</v>
      </c>
      <c r="C483">
        <v>69</v>
      </c>
      <c r="D483">
        <v>1963</v>
      </c>
      <c r="E483">
        <v>6</v>
      </c>
      <c r="F483" t="s">
        <v>14</v>
      </c>
      <c r="G483" t="s">
        <v>497</v>
      </c>
      <c r="H483">
        <v>40.74</v>
      </c>
      <c r="I483">
        <v>-74.33</v>
      </c>
      <c r="J483" s="1">
        <v>137428</v>
      </c>
      <c r="K483" s="1">
        <v>280199</v>
      </c>
      <c r="L483" s="1">
        <v>91367</v>
      </c>
      <c r="M483">
        <v>752</v>
      </c>
      <c r="N483">
        <v>5</v>
      </c>
      <c r="O483" s="2">
        <f t="shared" ca="1" si="35"/>
        <v>2021</v>
      </c>
      <c r="P483">
        <f t="shared" ca="1" si="36"/>
        <v>9</v>
      </c>
      <c r="Q483">
        <f t="shared" ca="1" si="37"/>
        <v>24</v>
      </c>
      <c r="R483" s="2">
        <f t="shared" ca="1" si="38"/>
        <v>44463</v>
      </c>
      <c r="S483" t="str">
        <f t="shared" ca="1" si="39"/>
        <v>Sep-2021</v>
      </c>
    </row>
    <row r="484" spans="1:19" x14ac:dyDescent="0.3">
      <c r="A484">
        <v>561</v>
      </c>
      <c r="B484">
        <v>48</v>
      </c>
      <c r="C484">
        <v>67</v>
      </c>
      <c r="D484">
        <v>1971</v>
      </c>
      <c r="E484">
        <v>6</v>
      </c>
      <c r="F484" t="s">
        <v>19</v>
      </c>
      <c r="G484" t="s">
        <v>498</v>
      </c>
      <c r="H484">
        <v>40.799999999999997</v>
      </c>
      <c r="I484">
        <v>-91.12</v>
      </c>
      <c r="J484" s="1">
        <v>18076</v>
      </c>
      <c r="K484" s="1">
        <v>36853</v>
      </c>
      <c r="L484" s="1">
        <v>112139</v>
      </c>
      <c r="M484">
        <v>834</v>
      </c>
      <c r="N484">
        <v>5</v>
      </c>
      <c r="O484" s="2">
        <f t="shared" ca="1" si="35"/>
        <v>2022</v>
      </c>
      <c r="P484">
        <f t="shared" ca="1" si="36"/>
        <v>6</v>
      </c>
      <c r="Q484">
        <f t="shared" ca="1" si="37"/>
        <v>13</v>
      </c>
      <c r="R484" s="2">
        <f t="shared" ca="1" si="38"/>
        <v>44725</v>
      </c>
      <c r="S484" t="str">
        <f t="shared" ca="1" si="39"/>
        <v>Jun-2022</v>
      </c>
    </row>
    <row r="485" spans="1:19" x14ac:dyDescent="0.3">
      <c r="A485">
        <v>507</v>
      </c>
      <c r="B485">
        <v>22</v>
      </c>
      <c r="C485">
        <v>70</v>
      </c>
      <c r="D485">
        <v>1998</v>
      </c>
      <c r="E485">
        <v>2</v>
      </c>
      <c r="F485" t="s">
        <v>19</v>
      </c>
      <c r="G485" t="s">
        <v>499</v>
      </c>
      <c r="H485">
        <v>40.81</v>
      </c>
      <c r="I485">
        <v>-74</v>
      </c>
      <c r="J485" s="1">
        <v>18392</v>
      </c>
      <c r="K485" s="1">
        <v>37497</v>
      </c>
      <c r="L485" s="1">
        <v>0</v>
      </c>
      <c r="M485">
        <v>695</v>
      </c>
      <c r="N485">
        <v>1</v>
      </c>
      <c r="O485" s="2">
        <f t="shared" ca="1" si="35"/>
        <v>2021</v>
      </c>
      <c r="P485">
        <f t="shared" ca="1" si="36"/>
        <v>10</v>
      </c>
      <c r="Q485">
        <f t="shared" ca="1" si="37"/>
        <v>5</v>
      </c>
      <c r="R485" s="2">
        <f t="shared" ca="1" si="38"/>
        <v>44474</v>
      </c>
      <c r="S485" t="str">
        <f t="shared" ca="1" si="39"/>
        <v>Oct-2021</v>
      </c>
    </row>
    <row r="486" spans="1:19" x14ac:dyDescent="0.3">
      <c r="A486">
        <v>1522</v>
      </c>
      <c r="B486">
        <v>88</v>
      </c>
      <c r="C486">
        <v>66</v>
      </c>
      <c r="D486">
        <v>1931</v>
      </c>
      <c r="E486">
        <v>10</v>
      </c>
      <c r="F486" t="s">
        <v>14</v>
      </c>
      <c r="G486" t="s">
        <v>500</v>
      </c>
      <c r="H486">
        <v>40.94</v>
      </c>
      <c r="I486">
        <v>-74.239999999999995</v>
      </c>
      <c r="J486" s="1">
        <v>37030</v>
      </c>
      <c r="K486" s="1">
        <v>31828</v>
      </c>
      <c r="L486" s="1">
        <v>3777</v>
      </c>
      <c r="M486">
        <v>593</v>
      </c>
      <c r="N486">
        <v>3</v>
      </c>
      <c r="O486" s="2">
        <f t="shared" ca="1" si="35"/>
        <v>2022</v>
      </c>
      <c r="P486">
        <f t="shared" ca="1" si="36"/>
        <v>4</v>
      </c>
      <c r="Q486">
        <f t="shared" ca="1" si="37"/>
        <v>17</v>
      </c>
      <c r="R486" s="2">
        <f t="shared" ca="1" si="38"/>
        <v>44668</v>
      </c>
      <c r="S486" t="str">
        <f t="shared" ca="1" si="39"/>
        <v>Apr-2022</v>
      </c>
    </row>
    <row r="487" spans="1:19" x14ac:dyDescent="0.3">
      <c r="A487">
        <v>695</v>
      </c>
      <c r="B487">
        <v>49</v>
      </c>
      <c r="C487">
        <v>68</v>
      </c>
      <c r="D487">
        <v>1970</v>
      </c>
      <c r="E487">
        <v>7</v>
      </c>
      <c r="F487" t="s">
        <v>14</v>
      </c>
      <c r="G487" t="s">
        <v>501</v>
      </c>
      <c r="H487">
        <v>29.48</v>
      </c>
      <c r="I487">
        <v>-95.1</v>
      </c>
      <c r="J487" s="1">
        <v>35246</v>
      </c>
      <c r="K487" s="1">
        <v>71866</v>
      </c>
      <c r="L487" s="1">
        <v>132580</v>
      </c>
      <c r="M487">
        <v>662</v>
      </c>
      <c r="N487">
        <v>1</v>
      </c>
      <c r="O487" s="2">
        <f t="shared" ca="1" si="35"/>
        <v>2022</v>
      </c>
      <c r="P487">
        <f t="shared" ca="1" si="36"/>
        <v>2</v>
      </c>
      <c r="Q487">
        <f t="shared" ca="1" si="37"/>
        <v>2</v>
      </c>
      <c r="R487" s="2">
        <f t="shared" ca="1" si="38"/>
        <v>44594</v>
      </c>
      <c r="S487" t="str">
        <f t="shared" ca="1" si="39"/>
        <v>Feb-2022</v>
      </c>
    </row>
    <row r="488" spans="1:19" x14ac:dyDescent="0.3">
      <c r="A488">
        <v>285</v>
      </c>
      <c r="B488">
        <v>62</v>
      </c>
      <c r="C488">
        <v>69</v>
      </c>
      <c r="D488">
        <v>1957</v>
      </c>
      <c r="E488">
        <v>8</v>
      </c>
      <c r="F488" t="s">
        <v>19</v>
      </c>
      <c r="G488" t="s">
        <v>502</v>
      </c>
      <c r="H488">
        <v>36.950000000000003</v>
      </c>
      <c r="I488">
        <v>-121.72</v>
      </c>
      <c r="J488" s="1">
        <v>16920</v>
      </c>
      <c r="K488" s="1">
        <v>34496</v>
      </c>
      <c r="L488" s="1">
        <v>33122</v>
      </c>
      <c r="M488">
        <v>731</v>
      </c>
      <c r="N488">
        <v>5</v>
      </c>
      <c r="O488" s="2">
        <f t="shared" ca="1" si="35"/>
        <v>2023</v>
      </c>
      <c r="P488">
        <f t="shared" ca="1" si="36"/>
        <v>8</v>
      </c>
      <c r="Q488">
        <f t="shared" ca="1" si="37"/>
        <v>6</v>
      </c>
      <c r="R488" s="2">
        <f t="shared" ca="1" si="38"/>
        <v>45144</v>
      </c>
      <c r="S488" t="str">
        <f t="shared" ca="1" si="39"/>
        <v>Aug-2023</v>
      </c>
    </row>
    <row r="489" spans="1:19" x14ac:dyDescent="0.3">
      <c r="A489">
        <v>113</v>
      </c>
      <c r="B489">
        <v>74</v>
      </c>
      <c r="C489">
        <v>71</v>
      </c>
      <c r="D489">
        <v>1946</v>
      </c>
      <c r="E489">
        <v>1</v>
      </c>
      <c r="F489" t="s">
        <v>14</v>
      </c>
      <c r="G489" t="s">
        <v>503</v>
      </c>
      <c r="H489">
        <v>32.86</v>
      </c>
      <c r="I489">
        <v>-97.21</v>
      </c>
      <c r="J489" s="1">
        <v>26016</v>
      </c>
      <c r="K489" s="1">
        <v>39003</v>
      </c>
      <c r="L489" s="1">
        <v>10793</v>
      </c>
      <c r="M489">
        <v>788</v>
      </c>
      <c r="N489">
        <v>5</v>
      </c>
      <c r="O489" s="2">
        <f t="shared" ca="1" si="35"/>
        <v>2022</v>
      </c>
      <c r="P489">
        <f t="shared" ca="1" si="36"/>
        <v>5</v>
      </c>
      <c r="Q489">
        <f t="shared" ca="1" si="37"/>
        <v>24</v>
      </c>
      <c r="R489" s="2">
        <f t="shared" ca="1" si="38"/>
        <v>44705</v>
      </c>
      <c r="S489" t="str">
        <f t="shared" ca="1" si="39"/>
        <v>May-2022</v>
      </c>
    </row>
    <row r="490" spans="1:19" x14ac:dyDescent="0.3">
      <c r="A490">
        <v>1039</v>
      </c>
      <c r="B490">
        <v>68</v>
      </c>
      <c r="C490">
        <v>64</v>
      </c>
      <c r="D490">
        <v>1951</v>
      </c>
      <c r="E490">
        <v>3</v>
      </c>
      <c r="F490" t="s">
        <v>19</v>
      </c>
      <c r="G490" t="s">
        <v>504</v>
      </c>
      <c r="H490">
        <v>34.04</v>
      </c>
      <c r="I490">
        <v>-118.21</v>
      </c>
      <c r="J490" s="1">
        <v>12349</v>
      </c>
      <c r="K490" s="1">
        <v>11566</v>
      </c>
      <c r="L490" s="1">
        <v>9102</v>
      </c>
      <c r="M490">
        <v>536</v>
      </c>
      <c r="N490">
        <v>4</v>
      </c>
      <c r="O490" s="2">
        <f t="shared" ca="1" si="35"/>
        <v>2022</v>
      </c>
      <c r="P490">
        <f t="shared" ca="1" si="36"/>
        <v>7</v>
      </c>
      <c r="Q490">
        <f t="shared" ca="1" si="37"/>
        <v>11</v>
      </c>
      <c r="R490" s="2">
        <f t="shared" ca="1" si="38"/>
        <v>44753</v>
      </c>
      <c r="S490" t="str">
        <f t="shared" ca="1" si="39"/>
        <v>Jul-2022</v>
      </c>
    </row>
    <row r="491" spans="1:19" x14ac:dyDescent="0.3">
      <c r="A491">
        <v>176</v>
      </c>
      <c r="B491">
        <v>45</v>
      </c>
      <c r="C491">
        <v>71</v>
      </c>
      <c r="D491">
        <v>1974</v>
      </c>
      <c r="E491">
        <v>12</v>
      </c>
      <c r="F491" t="s">
        <v>14</v>
      </c>
      <c r="G491" t="s">
        <v>505</v>
      </c>
      <c r="H491">
        <v>33.74</v>
      </c>
      <c r="I491">
        <v>-84.31</v>
      </c>
      <c r="J491" s="1">
        <v>25586</v>
      </c>
      <c r="K491" s="1">
        <v>52172</v>
      </c>
      <c r="L491" s="1">
        <v>66085</v>
      </c>
      <c r="M491">
        <v>667</v>
      </c>
      <c r="N491">
        <v>4</v>
      </c>
      <c r="O491" s="2">
        <f t="shared" ca="1" si="35"/>
        <v>2021</v>
      </c>
      <c r="P491">
        <f t="shared" ca="1" si="36"/>
        <v>4</v>
      </c>
      <c r="Q491">
        <f t="shared" ca="1" si="37"/>
        <v>10</v>
      </c>
      <c r="R491" s="2">
        <f t="shared" ca="1" si="38"/>
        <v>44296</v>
      </c>
      <c r="S491" t="str">
        <f t="shared" ca="1" si="39"/>
        <v>Apr-2021</v>
      </c>
    </row>
    <row r="492" spans="1:19" x14ac:dyDescent="0.3">
      <c r="A492">
        <v>1104</v>
      </c>
      <c r="B492">
        <v>91</v>
      </c>
      <c r="C492">
        <v>66</v>
      </c>
      <c r="D492">
        <v>1928</v>
      </c>
      <c r="E492">
        <v>3</v>
      </c>
      <c r="F492" t="s">
        <v>19</v>
      </c>
      <c r="G492" t="s">
        <v>506</v>
      </c>
      <c r="H492">
        <v>26.23</v>
      </c>
      <c r="I492">
        <v>-80.13</v>
      </c>
      <c r="J492" s="1">
        <v>18266</v>
      </c>
      <c r="K492" s="1">
        <v>40141</v>
      </c>
      <c r="L492" s="1">
        <v>805</v>
      </c>
      <c r="M492">
        <v>850</v>
      </c>
      <c r="N492">
        <v>6</v>
      </c>
      <c r="O492" s="2">
        <f t="shared" ca="1" si="35"/>
        <v>2021</v>
      </c>
      <c r="P492">
        <f t="shared" ca="1" si="36"/>
        <v>12</v>
      </c>
      <c r="Q492">
        <f t="shared" ca="1" si="37"/>
        <v>2</v>
      </c>
      <c r="R492" s="2">
        <f t="shared" ca="1" si="38"/>
        <v>44532</v>
      </c>
      <c r="S492" t="str">
        <f t="shared" ca="1" si="39"/>
        <v>Dec-2021</v>
      </c>
    </row>
    <row r="493" spans="1:19" x14ac:dyDescent="0.3">
      <c r="A493">
        <v>946</v>
      </c>
      <c r="B493">
        <v>48</v>
      </c>
      <c r="C493">
        <v>66</v>
      </c>
      <c r="D493">
        <v>1971</v>
      </c>
      <c r="E493">
        <v>5</v>
      </c>
      <c r="F493" t="s">
        <v>19</v>
      </c>
      <c r="G493" t="s">
        <v>507</v>
      </c>
      <c r="H493">
        <v>40.31</v>
      </c>
      <c r="I493">
        <v>-79.38</v>
      </c>
      <c r="J493" s="1">
        <v>19486</v>
      </c>
      <c r="K493" s="1">
        <v>39733</v>
      </c>
      <c r="L493" s="1">
        <v>79302</v>
      </c>
      <c r="M493">
        <v>781</v>
      </c>
      <c r="N493">
        <v>4</v>
      </c>
      <c r="O493" s="2">
        <f t="shared" ca="1" si="35"/>
        <v>2022</v>
      </c>
      <c r="P493">
        <f t="shared" ca="1" si="36"/>
        <v>1</v>
      </c>
      <c r="Q493">
        <f t="shared" ca="1" si="37"/>
        <v>23</v>
      </c>
      <c r="R493" s="2">
        <f t="shared" ca="1" si="38"/>
        <v>44584</v>
      </c>
      <c r="S493" t="str">
        <f t="shared" ca="1" si="39"/>
        <v>Jan-2022</v>
      </c>
    </row>
    <row r="494" spans="1:19" x14ac:dyDescent="0.3">
      <c r="A494">
        <v>1465</v>
      </c>
      <c r="B494">
        <v>29</v>
      </c>
      <c r="C494">
        <v>65</v>
      </c>
      <c r="D494">
        <v>1991</v>
      </c>
      <c r="E494">
        <v>2</v>
      </c>
      <c r="F494" t="s">
        <v>14</v>
      </c>
      <c r="G494" t="s">
        <v>508</v>
      </c>
      <c r="H494">
        <v>39.53</v>
      </c>
      <c r="I494">
        <v>-84.08</v>
      </c>
      <c r="J494" s="1">
        <v>25333</v>
      </c>
      <c r="K494" s="1">
        <v>51651</v>
      </c>
      <c r="L494" s="1">
        <v>22705</v>
      </c>
      <c r="M494">
        <v>801</v>
      </c>
      <c r="N494">
        <v>3</v>
      </c>
      <c r="O494" s="2">
        <f t="shared" ca="1" si="35"/>
        <v>2021</v>
      </c>
      <c r="P494">
        <f t="shared" ca="1" si="36"/>
        <v>10</v>
      </c>
      <c r="Q494">
        <f t="shared" ca="1" si="37"/>
        <v>15</v>
      </c>
      <c r="R494" s="2">
        <f t="shared" ca="1" si="38"/>
        <v>44484</v>
      </c>
      <c r="S494" t="str">
        <f t="shared" ca="1" si="39"/>
        <v>Oct-2021</v>
      </c>
    </row>
    <row r="495" spans="1:19" x14ac:dyDescent="0.3">
      <c r="A495">
        <v>25</v>
      </c>
      <c r="B495">
        <v>22</v>
      </c>
      <c r="C495">
        <v>64</v>
      </c>
      <c r="D495">
        <v>1997</v>
      </c>
      <c r="E495">
        <v>3</v>
      </c>
      <c r="F495" t="s">
        <v>14</v>
      </c>
      <c r="G495" t="s">
        <v>509</v>
      </c>
      <c r="H495">
        <v>33.36</v>
      </c>
      <c r="I495">
        <v>-111.93</v>
      </c>
      <c r="J495" s="1">
        <v>24122</v>
      </c>
      <c r="K495" s="1">
        <v>49190</v>
      </c>
      <c r="L495" s="1">
        <v>122458</v>
      </c>
      <c r="M495">
        <v>630</v>
      </c>
      <c r="N495">
        <v>1</v>
      </c>
      <c r="O495" s="2">
        <f t="shared" ca="1" si="35"/>
        <v>2023</v>
      </c>
      <c r="P495">
        <f t="shared" ca="1" si="36"/>
        <v>2</v>
      </c>
      <c r="Q495">
        <f t="shared" ca="1" si="37"/>
        <v>18</v>
      </c>
      <c r="R495" s="2">
        <f t="shared" ca="1" si="38"/>
        <v>44975</v>
      </c>
      <c r="S495" t="str">
        <f t="shared" ca="1" si="39"/>
        <v>Feb-2023</v>
      </c>
    </row>
    <row r="496" spans="1:19" x14ac:dyDescent="0.3">
      <c r="A496">
        <v>571</v>
      </c>
      <c r="B496">
        <v>42</v>
      </c>
      <c r="C496">
        <v>68</v>
      </c>
      <c r="D496">
        <v>1977</v>
      </c>
      <c r="E496">
        <v>11</v>
      </c>
      <c r="F496" t="s">
        <v>19</v>
      </c>
      <c r="G496" t="s">
        <v>510</v>
      </c>
      <c r="H496">
        <v>39.46</v>
      </c>
      <c r="I496">
        <v>-77.959999999999994</v>
      </c>
      <c r="J496" s="1">
        <v>18003</v>
      </c>
      <c r="K496" s="1">
        <v>36711</v>
      </c>
      <c r="L496" s="1">
        <v>84949</v>
      </c>
      <c r="M496">
        <v>739</v>
      </c>
      <c r="N496">
        <v>4</v>
      </c>
      <c r="O496" s="2">
        <f t="shared" ca="1" si="35"/>
        <v>2023</v>
      </c>
      <c r="P496">
        <f t="shared" ca="1" si="36"/>
        <v>10</v>
      </c>
      <c r="Q496">
        <f t="shared" ca="1" si="37"/>
        <v>27</v>
      </c>
      <c r="R496" s="2">
        <f t="shared" ca="1" si="38"/>
        <v>45226</v>
      </c>
      <c r="S496" t="str">
        <f t="shared" ca="1" si="39"/>
        <v>Oct-2023</v>
      </c>
    </row>
    <row r="497" spans="1:19" x14ac:dyDescent="0.3">
      <c r="A497">
        <v>1396</v>
      </c>
      <c r="B497">
        <v>22</v>
      </c>
      <c r="C497">
        <v>61</v>
      </c>
      <c r="D497">
        <v>1997</v>
      </c>
      <c r="E497">
        <v>5</v>
      </c>
      <c r="F497" t="s">
        <v>19</v>
      </c>
      <c r="G497" t="s">
        <v>511</v>
      </c>
      <c r="H497">
        <v>39.21</v>
      </c>
      <c r="I497">
        <v>-76.72</v>
      </c>
      <c r="J497" s="1">
        <v>22728</v>
      </c>
      <c r="K497" s="1">
        <v>46344</v>
      </c>
      <c r="L497" s="1">
        <v>66994</v>
      </c>
      <c r="M497">
        <v>732</v>
      </c>
      <c r="N497">
        <v>3</v>
      </c>
      <c r="O497" s="2">
        <f t="shared" ca="1" si="35"/>
        <v>2022</v>
      </c>
      <c r="P497">
        <f t="shared" ca="1" si="36"/>
        <v>7</v>
      </c>
      <c r="Q497">
        <f t="shared" ca="1" si="37"/>
        <v>26</v>
      </c>
      <c r="R497" s="2">
        <f t="shared" ca="1" si="38"/>
        <v>44768</v>
      </c>
      <c r="S497" t="str">
        <f t="shared" ca="1" si="39"/>
        <v>Jul-2022</v>
      </c>
    </row>
    <row r="498" spans="1:19" x14ac:dyDescent="0.3">
      <c r="A498">
        <v>599</v>
      </c>
      <c r="B498">
        <v>26</v>
      </c>
      <c r="C498">
        <v>71</v>
      </c>
      <c r="D498">
        <v>1993</v>
      </c>
      <c r="E498">
        <v>3</v>
      </c>
      <c r="F498" t="s">
        <v>19</v>
      </c>
      <c r="G498" t="s">
        <v>512</v>
      </c>
      <c r="H498">
        <v>40.36</v>
      </c>
      <c r="I498">
        <v>-75.09</v>
      </c>
      <c r="J498" s="1">
        <v>49534</v>
      </c>
      <c r="K498" s="1">
        <v>100991</v>
      </c>
      <c r="L498" s="1">
        <v>0</v>
      </c>
      <c r="M498">
        <v>722</v>
      </c>
      <c r="N498">
        <v>3</v>
      </c>
      <c r="O498" s="2">
        <f t="shared" ca="1" si="35"/>
        <v>2022</v>
      </c>
      <c r="P498">
        <f t="shared" ca="1" si="36"/>
        <v>3</v>
      </c>
      <c r="Q498">
        <f t="shared" ca="1" si="37"/>
        <v>28</v>
      </c>
      <c r="R498" s="2">
        <f t="shared" ca="1" si="38"/>
        <v>44648</v>
      </c>
      <c r="S498" t="str">
        <f t="shared" ca="1" si="39"/>
        <v>Mar-2022</v>
      </c>
    </row>
    <row r="499" spans="1:19" x14ac:dyDescent="0.3">
      <c r="A499">
        <v>1074</v>
      </c>
      <c r="B499">
        <v>62</v>
      </c>
      <c r="C499">
        <v>65</v>
      </c>
      <c r="D499">
        <v>1957</v>
      </c>
      <c r="E499">
        <v>6</v>
      </c>
      <c r="F499" t="s">
        <v>14</v>
      </c>
      <c r="G499" t="s">
        <v>513</v>
      </c>
      <c r="H499">
        <v>44.66</v>
      </c>
      <c r="I499">
        <v>-103.85</v>
      </c>
      <c r="J499" s="1">
        <v>16097</v>
      </c>
      <c r="K499" s="1">
        <v>32819</v>
      </c>
      <c r="L499" s="1">
        <v>25393</v>
      </c>
      <c r="M499">
        <v>826</v>
      </c>
      <c r="N499">
        <v>5</v>
      </c>
      <c r="O499" s="2">
        <f t="shared" ca="1" si="35"/>
        <v>2021</v>
      </c>
      <c r="P499">
        <f t="shared" ca="1" si="36"/>
        <v>1</v>
      </c>
      <c r="Q499">
        <f t="shared" ca="1" si="37"/>
        <v>11</v>
      </c>
      <c r="R499" s="2">
        <f t="shared" ca="1" si="38"/>
        <v>44207</v>
      </c>
      <c r="S499" t="str">
        <f t="shared" ca="1" si="39"/>
        <v>Jan-2021</v>
      </c>
    </row>
    <row r="500" spans="1:19" x14ac:dyDescent="0.3">
      <c r="A500">
        <v>214</v>
      </c>
      <c r="B500">
        <v>30</v>
      </c>
      <c r="C500">
        <v>62</v>
      </c>
      <c r="D500">
        <v>1989</v>
      </c>
      <c r="E500">
        <v>8</v>
      </c>
      <c r="F500" t="s">
        <v>19</v>
      </c>
      <c r="G500" t="s">
        <v>514</v>
      </c>
      <c r="H500">
        <v>41.83</v>
      </c>
      <c r="I500">
        <v>-87.68</v>
      </c>
      <c r="J500" s="1">
        <v>23446</v>
      </c>
      <c r="K500" s="1">
        <v>47803</v>
      </c>
      <c r="L500" s="1">
        <v>81929</v>
      </c>
      <c r="M500">
        <v>652</v>
      </c>
      <c r="N500">
        <v>1</v>
      </c>
      <c r="O500" s="2">
        <f t="shared" ca="1" si="35"/>
        <v>2023</v>
      </c>
      <c r="P500">
        <f t="shared" ca="1" si="36"/>
        <v>8</v>
      </c>
      <c r="Q500">
        <f t="shared" ca="1" si="37"/>
        <v>21</v>
      </c>
      <c r="R500" s="2">
        <f t="shared" ca="1" si="38"/>
        <v>45159</v>
      </c>
      <c r="S500" t="str">
        <f t="shared" ca="1" si="39"/>
        <v>Aug-2023</v>
      </c>
    </row>
    <row r="501" spans="1:19" x14ac:dyDescent="0.3">
      <c r="A501">
        <v>771</v>
      </c>
      <c r="B501">
        <v>44</v>
      </c>
      <c r="C501">
        <v>69</v>
      </c>
      <c r="D501">
        <v>1975</v>
      </c>
      <c r="E501">
        <v>9</v>
      </c>
      <c r="F501" t="s">
        <v>19</v>
      </c>
      <c r="G501" t="s">
        <v>515</v>
      </c>
      <c r="H501">
        <v>42.33</v>
      </c>
      <c r="I501">
        <v>-122.79</v>
      </c>
      <c r="J501" s="1">
        <v>18961</v>
      </c>
      <c r="K501" s="1">
        <v>38661</v>
      </c>
      <c r="L501" s="1">
        <v>88636</v>
      </c>
      <c r="M501">
        <v>765</v>
      </c>
      <c r="N501">
        <v>3</v>
      </c>
      <c r="O501" s="2">
        <f t="shared" ca="1" si="35"/>
        <v>2021</v>
      </c>
      <c r="P501">
        <f t="shared" ca="1" si="36"/>
        <v>7</v>
      </c>
      <c r="Q501">
        <f t="shared" ca="1" si="37"/>
        <v>11</v>
      </c>
      <c r="R501" s="2">
        <f t="shared" ca="1" si="38"/>
        <v>44388</v>
      </c>
      <c r="S501" t="str">
        <f t="shared" ca="1" si="39"/>
        <v>Jul-2021</v>
      </c>
    </row>
    <row r="502" spans="1:19" x14ac:dyDescent="0.3">
      <c r="A502">
        <v>520</v>
      </c>
      <c r="B502">
        <v>45</v>
      </c>
      <c r="C502">
        <v>66</v>
      </c>
      <c r="D502">
        <v>1974</v>
      </c>
      <c r="E502">
        <v>4</v>
      </c>
      <c r="F502" t="s">
        <v>19</v>
      </c>
      <c r="G502" t="s">
        <v>516</v>
      </c>
      <c r="H502">
        <v>40.26</v>
      </c>
      <c r="I502">
        <v>-75.739999999999995</v>
      </c>
      <c r="J502" s="1">
        <v>28278</v>
      </c>
      <c r="K502" s="1">
        <v>57658</v>
      </c>
      <c r="L502" s="1">
        <v>74288</v>
      </c>
      <c r="M502">
        <v>766</v>
      </c>
      <c r="N502">
        <v>5</v>
      </c>
      <c r="O502" s="2">
        <f t="shared" ca="1" si="35"/>
        <v>2021</v>
      </c>
      <c r="P502">
        <f t="shared" ca="1" si="36"/>
        <v>12</v>
      </c>
      <c r="Q502">
        <f t="shared" ca="1" si="37"/>
        <v>23</v>
      </c>
      <c r="R502" s="2">
        <f t="shared" ca="1" si="38"/>
        <v>44553</v>
      </c>
      <c r="S502" t="str">
        <f t="shared" ca="1" si="39"/>
        <v>Dec-2021</v>
      </c>
    </row>
    <row r="503" spans="1:19" x14ac:dyDescent="0.3">
      <c r="A503">
        <v>288</v>
      </c>
      <c r="B503">
        <v>45</v>
      </c>
      <c r="C503">
        <v>69</v>
      </c>
      <c r="D503">
        <v>1974</v>
      </c>
      <c r="E503">
        <v>5</v>
      </c>
      <c r="F503" t="s">
        <v>14</v>
      </c>
      <c r="G503" t="s">
        <v>517</v>
      </c>
      <c r="H503">
        <v>33.17</v>
      </c>
      <c r="I503">
        <v>-90.48</v>
      </c>
      <c r="J503" s="1">
        <v>10909</v>
      </c>
      <c r="K503" s="1">
        <v>22249</v>
      </c>
      <c r="L503" s="1">
        <v>20420</v>
      </c>
      <c r="M503">
        <v>789</v>
      </c>
      <c r="N503">
        <v>3</v>
      </c>
      <c r="O503" s="2">
        <f t="shared" ca="1" si="35"/>
        <v>2021</v>
      </c>
      <c r="P503">
        <f t="shared" ca="1" si="36"/>
        <v>8</v>
      </c>
      <c r="Q503">
        <f t="shared" ca="1" si="37"/>
        <v>26</v>
      </c>
      <c r="R503" s="2">
        <f t="shared" ca="1" si="38"/>
        <v>44434</v>
      </c>
      <c r="S503" t="str">
        <f t="shared" ca="1" si="39"/>
        <v>Aug-2021</v>
      </c>
    </row>
    <row r="504" spans="1:19" x14ac:dyDescent="0.3">
      <c r="A504">
        <v>1979</v>
      </c>
      <c r="B504">
        <v>38</v>
      </c>
      <c r="C504">
        <v>68</v>
      </c>
      <c r="D504">
        <v>1982</v>
      </c>
      <c r="E504">
        <v>2</v>
      </c>
      <c r="F504" t="s">
        <v>14</v>
      </c>
      <c r="G504" t="s">
        <v>518</v>
      </c>
      <c r="H504">
        <v>26.37</v>
      </c>
      <c r="I504">
        <v>-80.099999999999994</v>
      </c>
      <c r="J504" s="1">
        <v>31706</v>
      </c>
      <c r="K504" s="1">
        <v>64647</v>
      </c>
      <c r="L504" s="1">
        <v>58250</v>
      </c>
      <c r="M504">
        <v>738</v>
      </c>
      <c r="N504">
        <v>4</v>
      </c>
      <c r="O504" s="2">
        <f t="shared" ca="1" si="35"/>
        <v>2023</v>
      </c>
      <c r="P504">
        <f t="shared" ca="1" si="36"/>
        <v>12</v>
      </c>
      <c r="Q504">
        <f t="shared" ca="1" si="37"/>
        <v>28</v>
      </c>
      <c r="R504" s="2">
        <f t="shared" ca="1" si="38"/>
        <v>45288</v>
      </c>
      <c r="S504" t="str">
        <f t="shared" ca="1" si="39"/>
        <v>Dec-2023</v>
      </c>
    </row>
    <row r="505" spans="1:19" x14ac:dyDescent="0.3">
      <c r="A505">
        <v>1253</v>
      </c>
      <c r="B505">
        <v>32</v>
      </c>
      <c r="C505">
        <v>64</v>
      </c>
      <c r="D505">
        <v>1987</v>
      </c>
      <c r="E505">
        <v>10</v>
      </c>
      <c r="F505" t="s">
        <v>14</v>
      </c>
      <c r="G505" t="s">
        <v>519</v>
      </c>
      <c r="H505">
        <v>41.44</v>
      </c>
      <c r="I505">
        <v>-73.040000000000006</v>
      </c>
      <c r="J505" s="1">
        <v>28814</v>
      </c>
      <c r="K505" s="1">
        <v>58749</v>
      </c>
      <c r="L505" s="1">
        <v>113308</v>
      </c>
      <c r="M505">
        <v>768</v>
      </c>
      <c r="N505">
        <v>6</v>
      </c>
      <c r="O505" s="2">
        <f t="shared" ca="1" si="35"/>
        <v>2023</v>
      </c>
      <c r="P505">
        <f t="shared" ca="1" si="36"/>
        <v>6</v>
      </c>
      <c r="Q505">
        <f t="shared" ca="1" si="37"/>
        <v>9</v>
      </c>
      <c r="R505" s="2">
        <f t="shared" ca="1" si="38"/>
        <v>45086</v>
      </c>
      <c r="S505" t="str">
        <f t="shared" ca="1" si="39"/>
        <v>Jun-2023</v>
      </c>
    </row>
    <row r="506" spans="1:19" x14ac:dyDescent="0.3">
      <c r="A506">
        <v>311</v>
      </c>
      <c r="B506">
        <v>46</v>
      </c>
      <c r="C506">
        <v>68</v>
      </c>
      <c r="D506">
        <v>1973</v>
      </c>
      <c r="E506">
        <v>12</v>
      </c>
      <c r="F506" t="s">
        <v>14</v>
      </c>
      <c r="G506" t="s">
        <v>520</v>
      </c>
      <c r="H506">
        <v>37.18</v>
      </c>
      <c r="I506">
        <v>-113.6</v>
      </c>
      <c r="J506" s="1">
        <v>14470</v>
      </c>
      <c r="K506" s="1">
        <v>29510</v>
      </c>
      <c r="L506" s="1">
        <v>47153</v>
      </c>
      <c r="M506">
        <v>752</v>
      </c>
      <c r="N506">
        <v>4</v>
      </c>
      <c r="O506" s="2">
        <f t="shared" ca="1" si="35"/>
        <v>2022</v>
      </c>
      <c r="P506">
        <f t="shared" ca="1" si="36"/>
        <v>2</v>
      </c>
      <c r="Q506">
        <f t="shared" ca="1" si="37"/>
        <v>8</v>
      </c>
      <c r="R506" s="2">
        <f t="shared" ca="1" si="38"/>
        <v>44600</v>
      </c>
      <c r="S506" t="str">
        <f t="shared" ca="1" si="39"/>
        <v>Feb-2022</v>
      </c>
    </row>
    <row r="507" spans="1:19" x14ac:dyDescent="0.3">
      <c r="A507">
        <v>1346</v>
      </c>
      <c r="B507">
        <v>53</v>
      </c>
      <c r="C507">
        <v>65</v>
      </c>
      <c r="D507">
        <v>1966</v>
      </c>
      <c r="E507">
        <v>3</v>
      </c>
      <c r="F507" t="s">
        <v>14</v>
      </c>
      <c r="G507" t="s">
        <v>521</v>
      </c>
      <c r="H507">
        <v>36.81</v>
      </c>
      <c r="I507">
        <v>-119.75</v>
      </c>
      <c r="J507" s="1">
        <v>17985</v>
      </c>
      <c r="K507" s="1">
        <v>36672</v>
      </c>
      <c r="L507" s="1">
        <v>99454</v>
      </c>
      <c r="M507">
        <v>655</v>
      </c>
      <c r="N507">
        <v>2</v>
      </c>
      <c r="O507" s="2">
        <f t="shared" ca="1" si="35"/>
        <v>2023</v>
      </c>
      <c r="P507">
        <f t="shared" ca="1" si="36"/>
        <v>3</v>
      </c>
      <c r="Q507">
        <f t="shared" ca="1" si="37"/>
        <v>9</v>
      </c>
      <c r="R507" s="2">
        <f t="shared" ca="1" si="38"/>
        <v>44994</v>
      </c>
      <c r="S507" t="str">
        <f t="shared" ca="1" si="39"/>
        <v>Mar-2023</v>
      </c>
    </row>
    <row r="508" spans="1:19" x14ac:dyDescent="0.3">
      <c r="A508">
        <v>1622</v>
      </c>
      <c r="B508">
        <v>41</v>
      </c>
      <c r="C508">
        <v>61</v>
      </c>
      <c r="D508">
        <v>1979</v>
      </c>
      <c r="E508">
        <v>1</v>
      </c>
      <c r="F508" t="s">
        <v>14</v>
      </c>
      <c r="G508" t="s">
        <v>522</v>
      </c>
      <c r="H508">
        <v>42.15</v>
      </c>
      <c r="I508">
        <v>-71.13</v>
      </c>
      <c r="J508" s="1">
        <v>38878</v>
      </c>
      <c r="K508" s="1">
        <v>79271</v>
      </c>
      <c r="L508" s="1">
        <v>211919</v>
      </c>
      <c r="M508">
        <v>759</v>
      </c>
      <c r="N508">
        <v>1</v>
      </c>
      <c r="O508" s="2">
        <f t="shared" ca="1" si="35"/>
        <v>2021</v>
      </c>
      <c r="P508">
        <f t="shared" ca="1" si="36"/>
        <v>1</v>
      </c>
      <c r="Q508">
        <f t="shared" ca="1" si="37"/>
        <v>5</v>
      </c>
      <c r="R508" s="2">
        <f t="shared" ca="1" si="38"/>
        <v>44201</v>
      </c>
      <c r="S508" t="str">
        <f t="shared" ca="1" si="39"/>
        <v>Jan-2021</v>
      </c>
    </row>
    <row r="509" spans="1:19" x14ac:dyDescent="0.3">
      <c r="A509">
        <v>852</v>
      </c>
      <c r="B509">
        <v>35</v>
      </c>
      <c r="C509">
        <v>68</v>
      </c>
      <c r="D509">
        <v>1985</v>
      </c>
      <c r="E509">
        <v>1</v>
      </c>
      <c r="F509" t="s">
        <v>14</v>
      </c>
      <c r="G509" t="s">
        <v>523</v>
      </c>
      <c r="H509">
        <v>29.82</v>
      </c>
      <c r="I509">
        <v>-82.59</v>
      </c>
      <c r="J509" s="1">
        <v>19693</v>
      </c>
      <c r="K509" s="1">
        <v>40156</v>
      </c>
      <c r="L509" s="1">
        <v>70128</v>
      </c>
      <c r="M509">
        <v>738</v>
      </c>
      <c r="N509">
        <v>3</v>
      </c>
      <c r="O509" s="2">
        <f t="shared" ca="1" si="35"/>
        <v>2023</v>
      </c>
      <c r="P509">
        <f t="shared" ca="1" si="36"/>
        <v>6</v>
      </c>
      <c r="Q509">
        <f t="shared" ca="1" si="37"/>
        <v>26</v>
      </c>
      <c r="R509" s="2">
        <f t="shared" ca="1" si="38"/>
        <v>45103</v>
      </c>
      <c r="S509" t="str">
        <f t="shared" ca="1" si="39"/>
        <v>Jun-2023</v>
      </c>
    </row>
    <row r="510" spans="1:19" x14ac:dyDescent="0.3">
      <c r="A510">
        <v>1394</v>
      </c>
      <c r="B510">
        <v>30</v>
      </c>
      <c r="C510">
        <v>58</v>
      </c>
      <c r="D510">
        <v>1989</v>
      </c>
      <c r="E510">
        <v>4</v>
      </c>
      <c r="F510" t="s">
        <v>14</v>
      </c>
      <c r="G510" t="s">
        <v>524</v>
      </c>
      <c r="H510">
        <v>38.630000000000003</v>
      </c>
      <c r="I510">
        <v>-90.24</v>
      </c>
      <c r="J510" s="1">
        <v>28373</v>
      </c>
      <c r="K510" s="1">
        <v>57853</v>
      </c>
      <c r="L510" s="1">
        <v>131828</v>
      </c>
      <c r="M510">
        <v>558</v>
      </c>
      <c r="N510">
        <v>4</v>
      </c>
      <c r="O510" s="2">
        <f t="shared" ca="1" si="35"/>
        <v>2022</v>
      </c>
      <c r="P510">
        <f t="shared" ca="1" si="36"/>
        <v>5</v>
      </c>
      <c r="Q510">
        <f t="shared" ca="1" si="37"/>
        <v>19</v>
      </c>
      <c r="R510" s="2">
        <f t="shared" ca="1" si="38"/>
        <v>44700</v>
      </c>
      <c r="S510" t="str">
        <f t="shared" ca="1" si="39"/>
        <v>May-2022</v>
      </c>
    </row>
    <row r="511" spans="1:19" x14ac:dyDescent="0.3">
      <c r="A511">
        <v>957</v>
      </c>
      <c r="B511">
        <v>73</v>
      </c>
      <c r="C511">
        <v>64</v>
      </c>
      <c r="D511">
        <v>1946</v>
      </c>
      <c r="E511">
        <v>9</v>
      </c>
      <c r="F511" t="s">
        <v>14</v>
      </c>
      <c r="G511" t="s">
        <v>525</v>
      </c>
      <c r="H511">
        <v>39.17</v>
      </c>
      <c r="I511">
        <v>-77.260000000000005</v>
      </c>
      <c r="J511" s="1">
        <v>33637</v>
      </c>
      <c r="K511" s="1">
        <v>37789</v>
      </c>
      <c r="L511" s="1">
        <v>24575</v>
      </c>
      <c r="M511">
        <v>605</v>
      </c>
      <c r="N511">
        <v>3</v>
      </c>
      <c r="O511" s="2">
        <f t="shared" ca="1" si="35"/>
        <v>2021</v>
      </c>
      <c r="P511">
        <f t="shared" ca="1" si="36"/>
        <v>6</v>
      </c>
      <c r="Q511">
        <f t="shared" ca="1" si="37"/>
        <v>27</v>
      </c>
      <c r="R511" s="2">
        <f t="shared" ca="1" si="38"/>
        <v>44374</v>
      </c>
      <c r="S511" t="str">
        <f t="shared" ca="1" si="39"/>
        <v>Jun-2021</v>
      </c>
    </row>
    <row r="512" spans="1:19" x14ac:dyDescent="0.3">
      <c r="A512">
        <v>515</v>
      </c>
      <c r="B512">
        <v>61</v>
      </c>
      <c r="C512">
        <v>63</v>
      </c>
      <c r="D512">
        <v>1958</v>
      </c>
      <c r="E512">
        <v>10</v>
      </c>
      <c r="F512" t="s">
        <v>19</v>
      </c>
      <c r="G512" t="s">
        <v>526</v>
      </c>
      <c r="H512">
        <v>32.51</v>
      </c>
      <c r="I512">
        <v>-94.76</v>
      </c>
      <c r="J512" s="1">
        <v>20531</v>
      </c>
      <c r="K512" s="1">
        <v>41865</v>
      </c>
      <c r="L512" s="1">
        <v>60911</v>
      </c>
      <c r="M512">
        <v>676</v>
      </c>
      <c r="N512">
        <v>4</v>
      </c>
      <c r="O512" s="2">
        <f t="shared" ca="1" si="35"/>
        <v>2021</v>
      </c>
      <c r="P512">
        <f t="shared" ca="1" si="36"/>
        <v>6</v>
      </c>
      <c r="Q512">
        <f t="shared" ca="1" si="37"/>
        <v>23</v>
      </c>
      <c r="R512" s="2">
        <f t="shared" ca="1" si="38"/>
        <v>44370</v>
      </c>
      <c r="S512" t="str">
        <f t="shared" ca="1" si="39"/>
        <v>Jun-2021</v>
      </c>
    </row>
    <row r="513" spans="1:19" x14ac:dyDescent="0.3">
      <c r="A513">
        <v>1303</v>
      </c>
      <c r="B513">
        <v>66</v>
      </c>
      <c r="C513">
        <v>69</v>
      </c>
      <c r="D513">
        <v>1953</v>
      </c>
      <c r="E513">
        <v>3</v>
      </c>
      <c r="F513" t="s">
        <v>19</v>
      </c>
      <c r="G513" t="s">
        <v>527</v>
      </c>
      <c r="H513">
        <v>41.31</v>
      </c>
      <c r="I513">
        <v>-81.849999999999994</v>
      </c>
      <c r="J513" s="1">
        <v>30381</v>
      </c>
      <c r="K513" s="1">
        <v>61937</v>
      </c>
      <c r="L513" s="1">
        <v>138153</v>
      </c>
      <c r="M513">
        <v>684</v>
      </c>
      <c r="N513">
        <v>7</v>
      </c>
      <c r="O513" s="2">
        <f t="shared" ca="1" si="35"/>
        <v>2023</v>
      </c>
      <c r="P513">
        <f t="shared" ca="1" si="36"/>
        <v>11</v>
      </c>
      <c r="Q513">
        <f t="shared" ca="1" si="37"/>
        <v>22</v>
      </c>
      <c r="R513" s="2">
        <f t="shared" ca="1" si="38"/>
        <v>45252</v>
      </c>
      <c r="S513" t="str">
        <f t="shared" ca="1" si="39"/>
        <v>Nov-2023</v>
      </c>
    </row>
    <row r="514" spans="1:19" x14ac:dyDescent="0.3">
      <c r="A514">
        <v>1287</v>
      </c>
      <c r="B514">
        <v>32</v>
      </c>
      <c r="C514">
        <v>67</v>
      </c>
      <c r="D514">
        <v>1987</v>
      </c>
      <c r="E514">
        <v>7</v>
      </c>
      <c r="F514" t="s">
        <v>14</v>
      </c>
      <c r="G514" t="s">
        <v>528</v>
      </c>
      <c r="H514">
        <v>35.549999999999997</v>
      </c>
      <c r="I514">
        <v>-77.05</v>
      </c>
      <c r="J514" s="1">
        <v>15827</v>
      </c>
      <c r="K514" s="1">
        <v>32274</v>
      </c>
      <c r="L514" s="1">
        <v>72974</v>
      </c>
      <c r="M514">
        <v>545</v>
      </c>
      <c r="N514">
        <v>1</v>
      </c>
      <c r="O514" s="2">
        <f t="shared" ca="1" si="35"/>
        <v>2021</v>
      </c>
      <c r="P514">
        <f t="shared" ca="1" si="36"/>
        <v>5</v>
      </c>
      <c r="Q514">
        <f t="shared" ca="1" si="37"/>
        <v>20</v>
      </c>
      <c r="R514" s="2">
        <f t="shared" ca="1" si="38"/>
        <v>44336</v>
      </c>
      <c r="S514" t="str">
        <f t="shared" ca="1" si="39"/>
        <v>May-2021</v>
      </c>
    </row>
    <row r="515" spans="1:19" x14ac:dyDescent="0.3">
      <c r="A515">
        <v>296</v>
      </c>
      <c r="B515">
        <v>48</v>
      </c>
      <c r="C515">
        <v>71</v>
      </c>
      <c r="D515">
        <v>1971</v>
      </c>
      <c r="E515">
        <v>3</v>
      </c>
      <c r="F515" t="s">
        <v>19</v>
      </c>
      <c r="G515" t="s">
        <v>529</v>
      </c>
      <c r="H515">
        <v>40.81</v>
      </c>
      <c r="I515">
        <v>-74.099999999999994</v>
      </c>
      <c r="J515" s="1">
        <v>37170</v>
      </c>
      <c r="K515" s="1">
        <v>75785</v>
      </c>
      <c r="L515" s="1">
        <v>117920</v>
      </c>
      <c r="M515">
        <v>814</v>
      </c>
      <c r="N515">
        <v>3</v>
      </c>
      <c r="O515" s="2">
        <f t="shared" ref="O515:O578" ca="1" si="40">2021+RANDBETWEEN(0,2)</f>
        <v>2021</v>
      </c>
      <c r="P515">
        <f t="shared" ref="P515:P578" ca="1" si="41">RANDBETWEEN(1,12)</f>
        <v>7</v>
      </c>
      <c r="Q515">
        <f t="shared" ref="Q515:Q578" ca="1" si="42">RANDBETWEEN(1,28)</f>
        <v>25</v>
      </c>
      <c r="R515" s="2">
        <f t="shared" ref="R515:R578" ca="1" si="43">DATE(O515,P515,Q515)</f>
        <v>44402</v>
      </c>
      <c r="S515" t="str">
        <f t="shared" ref="S515:S578" ca="1" si="44">TEXT(R515, "mmm-yyy")</f>
        <v>Jul-2021</v>
      </c>
    </row>
    <row r="516" spans="1:19" x14ac:dyDescent="0.3">
      <c r="A516">
        <v>1059</v>
      </c>
      <c r="B516">
        <v>50</v>
      </c>
      <c r="C516">
        <v>64</v>
      </c>
      <c r="D516">
        <v>1969</v>
      </c>
      <c r="E516">
        <v>4</v>
      </c>
      <c r="F516" t="s">
        <v>19</v>
      </c>
      <c r="G516" t="s">
        <v>530</v>
      </c>
      <c r="H516">
        <v>35.43</v>
      </c>
      <c r="I516">
        <v>-82.5</v>
      </c>
      <c r="J516" s="1">
        <v>22345</v>
      </c>
      <c r="K516" s="1">
        <v>45560</v>
      </c>
      <c r="L516" s="1">
        <v>79660</v>
      </c>
      <c r="M516">
        <v>644</v>
      </c>
      <c r="N516">
        <v>3</v>
      </c>
      <c r="O516" s="2">
        <f t="shared" ca="1" si="40"/>
        <v>2021</v>
      </c>
      <c r="P516">
        <f t="shared" ca="1" si="41"/>
        <v>1</v>
      </c>
      <c r="Q516">
        <f t="shared" ca="1" si="42"/>
        <v>3</v>
      </c>
      <c r="R516" s="2">
        <f t="shared" ca="1" si="43"/>
        <v>44199</v>
      </c>
      <c r="S516" t="str">
        <f t="shared" ca="1" si="44"/>
        <v>Jan-2021</v>
      </c>
    </row>
    <row r="517" spans="1:19" x14ac:dyDescent="0.3">
      <c r="A517">
        <v>1378</v>
      </c>
      <c r="B517">
        <v>46</v>
      </c>
      <c r="C517">
        <v>67</v>
      </c>
      <c r="D517">
        <v>1973</v>
      </c>
      <c r="E517">
        <v>3</v>
      </c>
      <c r="F517" t="s">
        <v>14</v>
      </c>
      <c r="G517" t="s">
        <v>531</v>
      </c>
      <c r="H517">
        <v>44.27</v>
      </c>
      <c r="I517">
        <v>-88.34</v>
      </c>
      <c r="J517" s="1">
        <v>20013</v>
      </c>
      <c r="K517" s="1">
        <v>40810</v>
      </c>
      <c r="L517" s="1">
        <v>65643</v>
      </c>
      <c r="M517">
        <v>614</v>
      </c>
      <c r="N517">
        <v>4</v>
      </c>
      <c r="O517" s="2">
        <f t="shared" ca="1" si="40"/>
        <v>2023</v>
      </c>
      <c r="P517">
        <f t="shared" ca="1" si="41"/>
        <v>3</v>
      </c>
      <c r="Q517">
        <f t="shared" ca="1" si="42"/>
        <v>20</v>
      </c>
      <c r="R517" s="2">
        <f t="shared" ca="1" si="43"/>
        <v>45005</v>
      </c>
      <c r="S517" t="str">
        <f t="shared" ca="1" si="44"/>
        <v>Mar-2023</v>
      </c>
    </row>
    <row r="518" spans="1:19" x14ac:dyDescent="0.3">
      <c r="A518">
        <v>1297</v>
      </c>
      <c r="B518">
        <v>58</v>
      </c>
      <c r="C518">
        <v>67</v>
      </c>
      <c r="D518">
        <v>1961</v>
      </c>
      <c r="E518">
        <v>11</v>
      </c>
      <c r="F518" t="s">
        <v>19</v>
      </c>
      <c r="G518" t="s">
        <v>532</v>
      </c>
      <c r="H518">
        <v>34.99</v>
      </c>
      <c r="I518">
        <v>-92.63</v>
      </c>
      <c r="J518" s="1">
        <v>18817</v>
      </c>
      <c r="K518" s="1">
        <v>38371</v>
      </c>
      <c r="L518" s="1">
        <v>50530</v>
      </c>
      <c r="M518">
        <v>703</v>
      </c>
      <c r="N518">
        <v>3</v>
      </c>
      <c r="O518" s="2">
        <f t="shared" ca="1" si="40"/>
        <v>2021</v>
      </c>
      <c r="P518">
        <f t="shared" ca="1" si="41"/>
        <v>6</v>
      </c>
      <c r="Q518">
        <f t="shared" ca="1" si="42"/>
        <v>26</v>
      </c>
      <c r="R518" s="2">
        <f t="shared" ca="1" si="43"/>
        <v>44373</v>
      </c>
      <c r="S518" t="str">
        <f t="shared" ca="1" si="44"/>
        <v>Jun-2021</v>
      </c>
    </row>
    <row r="519" spans="1:19" x14ac:dyDescent="0.3">
      <c r="A519">
        <v>1727</v>
      </c>
      <c r="B519">
        <v>46</v>
      </c>
      <c r="C519">
        <v>67</v>
      </c>
      <c r="D519">
        <v>1973</v>
      </c>
      <c r="E519">
        <v>10</v>
      </c>
      <c r="F519" t="s">
        <v>14</v>
      </c>
      <c r="G519" t="s">
        <v>533</v>
      </c>
      <c r="H519">
        <v>34</v>
      </c>
      <c r="I519">
        <v>-81.03</v>
      </c>
      <c r="J519" s="1">
        <v>23917</v>
      </c>
      <c r="K519" s="1">
        <v>48762</v>
      </c>
      <c r="L519" s="1">
        <v>143208</v>
      </c>
      <c r="M519">
        <v>771</v>
      </c>
      <c r="N519">
        <v>6</v>
      </c>
      <c r="O519" s="2">
        <f t="shared" ca="1" si="40"/>
        <v>2022</v>
      </c>
      <c r="P519">
        <f t="shared" ca="1" si="41"/>
        <v>2</v>
      </c>
      <c r="Q519">
        <f t="shared" ca="1" si="42"/>
        <v>5</v>
      </c>
      <c r="R519" s="2">
        <f t="shared" ca="1" si="43"/>
        <v>44597</v>
      </c>
      <c r="S519" t="str">
        <f t="shared" ca="1" si="44"/>
        <v>Feb-2022</v>
      </c>
    </row>
    <row r="520" spans="1:19" x14ac:dyDescent="0.3">
      <c r="A520">
        <v>310</v>
      </c>
      <c r="B520">
        <v>26</v>
      </c>
      <c r="C520">
        <v>61</v>
      </c>
      <c r="D520">
        <v>1994</v>
      </c>
      <c r="E520">
        <v>2</v>
      </c>
      <c r="F520" t="s">
        <v>19</v>
      </c>
      <c r="G520" t="s">
        <v>534</v>
      </c>
      <c r="H520">
        <v>38.72</v>
      </c>
      <c r="I520">
        <v>-121</v>
      </c>
      <c r="J520" s="1">
        <v>28660</v>
      </c>
      <c r="K520" s="1">
        <v>58435</v>
      </c>
      <c r="L520" s="1">
        <v>134789</v>
      </c>
      <c r="M520">
        <v>666</v>
      </c>
      <c r="N520">
        <v>2</v>
      </c>
      <c r="O520" s="2">
        <f t="shared" ca="1" si="40"/>
        <v>2022</v>
      </c>
      <c r="P520">
        <f t="shared" ca="1" si="41"/>
        <v>1</v>
      </c>
      <c r="Q520">
        <f t="shared" ca="1" si="42"/>
        <v>15</v>
      </c>
      <c r="R520" s="2">
        <f t="shared" ca="1" si="43"/>
        <v>44576</v>
      </c>
      <c r="S520" t="str">
        <f t="shared" ca="1" si="44"/>
        <v>Jan-2022</v>
      </c>
    </row>
    <row r="521" spans="1:19" x14ac:dyDescent="0.3">
      <c r="A521">
        <v>673</v>
      </c>
      <c r="B521">
        <v>48</v>
      </c>
      <c r="C521">
        <v>68</v>
      </c>
      <c r="D521">
        <v>1971</v>
      </c>
      <c r="E521">
        <v>7</v>
      </c>
      <c r="F521" t="s">
        <v>19</v>
      </c>
      <c r="G521" t="s">
        <v>535</v>
      </c>
      <c r="H521">
        <v>37.270000000000003</v>
      </c>
      <c r="I521">
        <v>-79.88</v>
      </c>
      <c r="J521" s="1">
        <v>19188</v>
      </c>
      <c r="K521" s="1">
        <v>39124</v>
      </c>
      <c r="L521" s="1">
        <v>66231</v>
      </c>
      <c r="M521">
        <v>722</v>
      </c>
      <c r="N521">
        <v>4</v>
      </c>
      <c r="O521" s="2">
        <f t="shared" ca="1" si="40"/>
        <v>2023</v>
      </c>
      <c r="P521">
        <f t="shared" ca="1" si="41"/>
        <v>3</v>
      </c>
      <c r="Q521">
        <f t="shared" ca="1" si="42"/>
        <v>17</v>
      </c>
      <c r="R521" s="2">
        <f t="shared" ca="1" si="43"/>
        <v>45002</v>
      </c>
      <c r="S521" t="str">
        <f t="shared" ca="1" si="44"/>
        <v>Mar-2023</v>
      </c>
    </row>
    <row r="522" spans="1:19" x14ac:dyDescent="0.3">
      <c r="A522">
        <v>1283</v>
      </c>
      <c r="B522">
        <v>50</v>
      </c>
      <c r="C522">
        <v>65</v>
      </c>
      <c r="D522">
        <v>1970</v>
      </c>
      <c r="E522">
        <v>1</v>
      </c>
      <c r="F522" t="s">
        <v>19</v>
      </c>
      <c r="G522" t="s">
        <v>536</v>
      </c>
      <c r="H522">
        <v>45.64</v>
      </c>
      <c r="I522">
        <v>-122.37</v>
      </c>
      <c r="J522" s="1">
        <v>31226</v>
      </c>
      <c r="K522" s="1">
        <v>63673</v>
      </c>
      <c r="L522" s="1">
        <v>147913</v>
      </c>
      <c r="M522">
        <v>591</v>
      </c>
      <c r="N522">
        <v>4</v>
      </c>
      <c r="O522" s="2">
        <f t="shared" ca="1" si="40"/>
        <v>2023</v>
      </c>
      <c r="P522">
        <f t="shared" ca="1" si="41"/>
        <v>3</v>
      </c>
      <c r="Q522">
        <f t="shared" ca="1" si="42"/>
        <v>8</v>
      </c>
      <c r="R522" s="2">
        <f t="shared" ca="1" si="43"/>
        <v>44993</v>
      </c>
      <c r="S522" t="str">
        <f t="shared" ca="1" si="44"/>
        <v>Mar-2023</v>
      </c>
    </row>
    <row r="523" spans="1:19" x14ac:dyDescent="0.3">
      <c r="A523">
        <v>1239</v>
      </c>
      <c r="B523">
        <v>34</v>
      </c>
      <c r="C523">
        <v>65</v>
      </c>
      <c r="D523">
        <v>1985</v>
      </c>
      <c r="E523">
        <v>11</v>
      </c>
      <c r="F523" t="s">
        <v>14</v>
      </c>
      <c r="G523" t="s">
        <v>537</v>
      </c>
      <c r="H523">
        <v>33.78</v>
      </c>
      <c r="I523">
        <v>-117.93</v>
      </c>
      <c r="J523" s="1">
        <v>18679</v>
      </c>
      <c r="K523" s="1">
        <v>38081</v>
      </c>
      <c r="L523" s="1">
        <v>28613</v>
      </c>
      <c r="M523">
        <v>811</v>
      </c>
      <c r="N523">
        <v>4</v>
      </c>
      <c r="O523" s="2">
        <f t="shared" ca="1" si="40"/>
        <v>2023</v>
      </c>
      <c r="P523">
        <f t="shared" ca="1" si="41"/>
        <v>5</v>
      </c>
      <c r="Q523">
        <f t="shared" ca="1" si="42"/>
        <v>7</v>
      </c>
      <c r="R523" s="2">
        <f t="shared" ca="1" si="43"/>
        <v>45053</v>
      </c>
      <c r="S523" t="str">
        <f t="shared" ca="1" si="44"/>
        <v>May-2023</v>
      </c>
    </row>
    <row r="524" spans="1:19" x14ac:dyDescent="0.3">
      <c r="A524">
        <v>1691</v>
      </c>
      <c r="B524">
        <v>23</v>
      </c>
      <c r="C524">
        <v>61</v>
      </c>
      <c r="D524">
        <v>1996</v>
      </c>
      <c r="E524">
        <v>11</v>
      </c>
      <c r="F524" t="s">
        <v>14</v>
      </c>
      <c r="G524" t="s">
        <v>538</v>
      </c>
      <c r="H524">
        <v>35.119999999999997</v>
      </c>
      <c r="I524">
        <v>-81.510000000000005</v>
      </c>
      <c r="J524" s="1">
        <v>14443</v>
      </c>
      <c r="K524" s="1">
        <v>29450</v>
      </c>
      <c r="L524" s="1">
        <v>36002</v>
      </c>
      <c r="M524">
        <v>692</v>
      </c>
      <c r="N524">
        <v>1</v>
      </c>
      <c r="O524" s="2">
        <f t="shared" ca="1" si="40"/>
        <v>2022</v>
      </c>
      <c r="P524">
        <f t="shared" ca="1" si="41"/>
        <v>6</v>
      </c>
      <c r="Q524">
        <f t="shared" ca="1" si="42"/>
        <v>7</v>
      </c>
      <c r="R524" s="2">
        <f t="shared" ca="1" si="43"/>
        <v>44719</v>
      </c>
      <c r="S524" t="str">
        <f t="shared" ca="1" si="44"/>
        <v>Jun-2022</v>
      </c>
    </row>
    <row r="525" spans="1:19" x14ac:dyDescent="0.3">
      <c r="A525">
        <v>1078</v>
      </c>
      <c r="B525">
        <v>56</v>
      </c>
      <c r="C525">
        <v>65</v>
      </c>
      <c r="D525">
        <v>1963</v>
      </c>
      <c r="E525">
        <v>12</v>
      </c>
      <c r="F525" t="s">
        <v>14</v>
      </c>
      <c r="G525" t="s">
        <v>539</v>
      </c>
      <c r="H525">
        <v>40.6</v>
      </c>
      <c r="I525">
        <v>-88.98</v>
      </c>
      <c r="J525" s="1">
        <v>28237</v>
      </c>
      <c r="K525" s="1">
        <v>57576</v>
      </c>
      <c r="L525" s="1">
        <v>161107</v>
      </c>
      <c r="M525">
        <v>589</v>
      </c>
      <c r="N525">
        <v>2</v>
      </c>
      <c r="O525" s="2">
        <f t="shared" ca="1" si="40"/>
        <v>2021</v>
      </c>
      <c r="P525">
        <f t="shared" ca="1" si="41"/>
        <v>6</v>
      </c>
      <c r="Q525">
        <f t="shared" ca="1" si="42"/>
        <v>9</v>
      </c>
      <c r="R525" s="2">
        <f t="shared" ca="1" si="43"/>
        <v>44356</v>
      </c>
      <c r="S525" t="str">
        <f t="shared" ca="1" si="44"/>
        <v>Jun-2021</v>
      </c>
    </row>
    <row r="526" spans="1:19" x14ac:dyDescent="0.3">
      <c r="A526">
        <v>124</v>
      </c>
      <c r="B526">
        <v>31</v>
      </c>
      <c r="C526">
        <v>70</v>
      </c>
      <c r="D526">
        <v>1988</v>
      </c>
      <c r="E526">
        <v>8</v>
      </c>
      <c r="F526" t="s">
        <v>14</v>
      </c>
      <c r="G526" t="s">
        <v>540</v>
      </c>
      <c r="H526">
        <v>34.6</v>
      </c>
      <c r="I526">
        <v>-98.42</v>
      </c>
      <c r="J526" s="1">
        <v>16829</v>
      </c>
      <c r="K526" s="1">
        <v>34311</v>
      </c>
      <c r="L526" s="1">
        <v>6971</v>
      </c>
      <c r="M526">
        <v>680</v>
      </c>
      <c r="N526">
        <v>4</v>
      </c>
      <c r="O526" s="2">
        <f t="shared" ca="1" si="40"/>
        <v>2021</v>
      </c>
      <c r="P526">
        <f t="shared" ca="1" si="41"/>
        <v>11</v>
      </c>
      <c r="Q526">
        <f t="shared" ca="1" si="42"/>
        <v>28</v>
      </c>
      <c r="R526" s="2">
        <f t="shared" ca="1" si="43"/>
        <v>44528</v>
      </c>
      <c r="S526" t="str">
        <f t="shared" ca="1" si="44"/>
        <v>Nov-2021</v>
      </c>
    </row>
    <row r="527" spans="1:19" x14ac:dyDescent="0.3">
      <c r="A527">
        <v>99</v>
      </c>
      <c r="B527">
        <v>63</v>
      </c>
      <c r="C527">
        <v>65</v>
      </c>
      <c r="D527">
        <v>1956</v>
      </c>
      <c r="E527">
        <v>11</v>
      </c>
      <c r="F527" t="s">
        <v>14</v>
      </c>
      <c r="G527" t="s">
        <v>541</v>
      </c>
      <c r="H527">
        <v>26.23</v>
      </c>
      <c r="I527">
        <v>-80.13</v>
      </c>
      <c r="J527" s="1">
        <v>26530</v>
      </c>
      <c r="K527" s="1">
        <v>54095</v>
      </c>
      <c r="L527" s="1">
        <v>76109</v>
      </c>
      <c r="M527">
        <v>753</v>
      </c>
      <c r="N527">
        <v>3</v>
      </c>
      <c r="O527" s="2">
        <f t="shared" ca="1" si="40"/>
        <v>2021</v>
      </c>
      <c r="P527">
        <f t="shared" ca="1" si="41"/>
        <v>1</v>
      </c>
      <c r="Q527">
        <f t="shared" ca="1" si="42"/>
        <v>23</v>
      </c>
      <c r="R527" s="2">
        <f t="shared" ca="1" si="43"/>
        <v>44219</v>
      </c>
      <c r="S527" t="str">
        <f t="shared" ca="1" si="44"/>
        <v>Jan-2021</v>
      </c>
    </row>
    <row r="528" spans="1:19" x14ac:dyDescent="0.3">
      <c r="A528">
        <v>1722</v>
      </c>
      <c r="B528">
        <v>24</v>
      </c>
      <c r="C528">
        <v>65</v>
      </c>
      <c r="D528">
        <v>1995</v>
      </c>
      <c r="E528">
        <v>9</v>
      </c>
      <c r="F528" t="s">
        <v>14</v>
      </c>
      <c r="G528" t="s">
        <v>542</v>
      </c>
      <c r="H528">
        <v>37.96</v>
      </c>
      <c r="I528">
        <v>-121.26</v>
      </c>
      <c r="J528" s="1">
        <v>12089</v>
      </c>
      <c r="K528" s="1">
        <v>24648</v>
      </c>
      <c r="L528" s="1">
        <v>32962</v>
      </c>
      <c r="M528">
        <v>600</v>
      </c>
      <c r="N528">
        <v>1</v>
      </c>
      <c r="O528" s="2">
        <f t="shared" ca="1" si="40"/>
        <v>2022</v>
      </c>
      <c r="P528">
        <f t="shared" ca="1" si="41"/>
        <v>7</v>
      </c>
      <c r="Q528">
        <f t="shared" ca="1" si="42"/>
        <v>25</v>
      </c>
      <c r="R528" s="2">
        <f t="shared" ca="1" si="43"/>
        <v>44767</v>
      </c>
      <c r="S528" t="str">
        <f t="shared" ca="1" si="44"/>
        <v>Jul-2022</v>
      </c>
    </row>
    <row r="529" spans="1:19" x14ac:dyDescent="0.3">
      <c r="A529">
        <v>562</v>
      </c>
      <c r="B529">
        <v>37</v>
      </c>
      <c r="C529">
        <v>61</v>
      </c>
      <c r="D529">
        <v>1982</v>
      </c>
      <c r="E529">
        <v>8</v>
      </c>
      <c r="F529" t="s">
        <v>14</v>
      </c>
      <c r="G529" t="s">
        <v>543</v>
      </c>
      <c r="H529">
        <v>39.950000000000003</v>
      </c>
      <c r="I529">
        <v>-104.9</v>
      </c>
      <c r="J529" s="1">
        <v>32793</v>
      </c>
      <c r="K529" s="1">
        <v>66863</v>
      </c>
      <c r="L529" s="1">
        <v>89031</v>
      </c>
      <c r="M529">
        <v>673</v>
      </c>
      <c r="N529">
        <v>1</v>
      </c>
      <c r="O529" s="2">
        <f t="shared" ca="1" si="40"/>
        <v>2023</v>
      </c>
      <c r="P529">
        <f t="shared" ca="1" si="41"/>
        <v>5</v>
      </c>
      <c r="Q529">
        <f t="shared" ca="1" si="42"/>
        <v>23</v>
      </c>
      <c r="R529" s="2">
        <f t="shared" ca="1" si="43"/>
        <v>45069</v>
      </c>
      <c r="S529" t="str">
        <f t="shared" ca="1" si="44"/>
        <v>May-2023</v>
      </c>
    </row>
    <row r="530" spans="1:19" x14ac:dyDescent="0.3">
      <c r="A530">
        <v>750</v>
      </c>
      <c r="B530">
        <v>61</v>
      </c>
      <c r="C530">
        <v>68</v>
      </c>
      <c r="D530">
        <v>1959</v>
      </c>
      <c r="E530">
        <v>1</v>
      </c>
      <c r="F530" t="s">
        <v>14</v>
      </c>
      <c r="G530" t="s">
        <v>544</v>
      </c>
      <c r="H530">
        <v>35.19</v>
      </c>
      <c r="I530">
        <v>-80.83</v>
      </c>
      <c r="J530" s="1">
        <v>14793</v>
      </c>
      <c r="K530" s="1">
        <v>30165</v>
      </c>
      <c r="L530" s="1">
        <v>36972</v>
      </c>
      <c r="M530">
        <v>694</v>
      </c>
      <c r="N530">
        <v>2</v>
      </c>
      <c r="O530" s="2">
        <f t="shared" ca="1" si="40"/>
        <v>2023</v>
      </c>
      <c r="P530">
        <f t="shared" ca="1" si="41"/>
        <v>4</v>
      </c>
      <c r="Q530">
        <f t="shared" ca="1" si="42"/>
        <v>8</v>
      </c>
      <c r="R530" s="2">
        <f t="shared" ca="1" si="43"/>
        <v>45024</v>
      </c>
      <c r="S530" t="str">
        <f t="shared" ca="1" si="44"/>
        <v>Apr-2023</v>
      </c>
    </row>
    <row r="531" spans="1:19" x14ac:dyDescent="0.3">
      <c r="A531">
        <v>1223</v>
      </c>
      <c r="B531">
        <v>53</v>
      </c>
      <c r="C531">
        <v>67</v>
      </c>
      <c r="D531">
        <v>1966</v>
      </c>
      <c r="E531">
        <v>6</v>
      </c>
      <c r="F531" t="s">
        <v>19</v>
      </c>
      <c r="G531" t="s">
        <v>545</v>
      </c>
      <c r="H531">
        <v>41.8</v>
      </c>
      <c r="I531">
        <v>-87.92</v>
      </c>
      <c r="J531" s="1">
        <v>92938</v>
      </c>
      <c r="K531" s="1">
        <v>189490</v>
      </c>
      <c r="L531" s="1">
        <v>448929</v>
      </c>
      <c r="M531">
        <v>717</v>
      </c>
      <c r="N531">
        <v>3</v>
      </c>
      <c r="O531" s="2">
        <f t="shared" ca="1" si="40"/>
        <v>2021</v>
      </c>
      <c r="P531">
        <f t="shared" ca="1" si="41"/>
        <v>11</v>
      </c>
      <c r="Q531">
        <f t="shared" ca="1" si="42"/>
        <v>14</v>
      </c>
      <c r="R531" s="2">
        <f t="shared" ca="1" si="43"/>
        <v>44514</v>
      </c>
      <c r="S531" t="str">
        <f t="shared" ca="1" si="44"/>
        <v>Nov-2021</v>
      </c>
    </row>
    <row r="532" spans="1:19" x14ac:dyDescent="0.3">
      <c r="A532">
        <v>1319</v>
      </c>
      <c r="B532">
        <v>19</v>
      </c>
      <c r="C532">
        <v>68</v>
      </c>
      <c r="D532">
        <v>2000</v>
      </c>
      <c r="E532">
        <v>3</v>
      </c>
      <c r="F532" t="s">
        <v>14</v>
      </c>
      <c r="G532" t="s">
        <v>546</v>
      </c>
      <c r="H532">
        <v>38.200000000000003</v>
      </c>
      <c r="I532">
        <v>-84.55</v>
      </c>
      <c r="J532" s="1">
        <v>23827</v>
      </c>
      <c r="K532" s="1">
        <v>48582</v>
      </c>
      <c r="L532" s="1">
        <v>189348</v>
      </c>
      <c r="M532">
        <v>546</v>
      </c>
      <c r="N532">
        <v>1</v>
      </c>
      <c r="O532" s="2">
        <f t="shared" ca="1" si="40"/>
        <v>2023</v>
      </c>
      <c r="P532">
        <f t="shared" ca="1" si="41"/>
        <v>12</v>
      </c>
      <c r="Q532">
        <f t="shared" ca="1" si="42"/>
        <v>26</v>
      </c>
      <c r="R532" s="2">
        <f t="shared" ca="1" si="43"/>
        <v>45286</v>
      </c>
      <c r="S532" t="str">
        <f t="shared" ca="1" si="44"/>
        <v>Dec-2023</v>
      </c>
    </row>
    <row r="533" spans="1:19" x14ac:dyDescent="0.3">
      <c r="A533">
        <v>575</v>
      </c>
      <c r="B533">
        <v>84</v>
      </c>
      <c r="C533">
        <v>65</v>
      </c>
      <c r="D533">
        <v>1935</v>
      </c>
      <c r="E533">
        <v>12</v>
      </c>
      <c r="F533" t="s">
        <v>19</v>
      </c>
      <c r="G533" t="s">
        <v>547</v>
      </c>
      <c r="H533">
        <v>40.15</v>
      </c>
      <c r="I533">
        <v>-74.849999999999994</v>
      </c>
      <c r="J533" s="1">
        <v>23207</v>
      </c>
      <c r="K533" s="1">
        <v>26476</v>
      </c>
      <c r="L533" s="1">
        <v>406</v>
      </c>
      <c r="M533">
        <v>813</v>
      </c>
      <c r="N533">
        <v>5</v>
      </c>
      <c r="O533" s="2">
        <f t="shared" ca="1" si="40"/>
        <v>2023</v>
      </c>
      <c r="P533">
        <f t="shared" ca="1" si="41"/>
        <v>7</v>
      </c>
      <c r="Q533">
        <f t="shared" ca="1" si="42"/>
        <v>17</v>
      </c>
      <c r="R533" s="2">
        <f t="shared" ca="1" si="43"/>
        <v>45124</v>
      </c>
      <c r="S533" t="str">
        <f t="shared" ca="1" si="44"/>
        <v>Jul-2023</v>
      </c>
    </row>
    <row r="534" spans="1:19" x14ac:dyDescent="0.3">
      <c r="A534">
        <v>428</v>
      </c>
      <c r="B534">
        <v>39</v>
      </c>
      <c r="C534">
        <v>69</v>
      </c>
      <c r="D534">
        <v>1980</v>
      </c>
      <c r="E534">
        <v>11</v>
      </c>
      <c r="F534" t="s">
        <v>19</v>
      </c>
      <c r="G534" t="s">
        <v>548</v>
      </c>
      <c r="H534">
        <v>42.99</v>
      </c>
      <c r="I534">
        <v>-71.45</v>
      </c>
      <c r="J534" s="1">
        <v>27706</v>
      </c>
      <c r="K534" s="1">
        <v>56486</v>
      </c>
      <c r="L534" s="1">
        <v>116394</v>
      </c>
      <c r="M534">
        <v>689</v>
      </c>
      <c r="N534">
        <v>2</v>
      </c>
      <c r="O534" s="2">
        <f t="shared" ca="1" si="40"/>
        <v>2022</v>
      </c>
      <c r="P534">
        <f t="shared" ca="1" si="41"/>
        <v>5</v>
      </c>
      <c r="Q534">
        <f t="shared" ca="1" si="42"/>
        <v>5</v>
      </c>
      <c r="R534" s="2">
        <f t="shared" ca="1" si="43"/>
        <v>44686</v>
      </c>
      <c r="S534" t="str">
        <f t="shared" ca="1" si="44"/>
        <v>May-2022</v>
      </c>
    </row>
    <row r="535" spans="1:19" x14ac:dyDescent="0.3">
      <c r="A535">
        <v>828</v>
      </c>
      <c r="B535">
        <v>59</v>
      </c>
      <c r="C535">
        <v>71</v>
      </c>
      <c r="D535">
        <v>1960</v>
      </c>
      <c r="E535">
        <v>3</v>
      </c>
      <c r="F535" t="s">
        <v>14</v>
      </c>
      <c r="G535" t="s">
        <v>549</v>
      </c>
      <c r="H535">
        <v>29.45</v>
      </c>
      <c r="I535">
        <v>-98.5</v>
      </c>
      <c r="J535" s="1">
        <v>17609</v>
      </c>
      <c r="K535" s="1">
        <v>35906</v>
      </c>
      <c r="L535" s="1">
        <v>69819</v>
      </c>
      <c r="M535">
        <v>659</v>
      </c>
      <c r="N535">
        <v>3</v>
      </c>
      <c r="O535" s="2">
        <f t="shared" ca="1" si="40"/>
        <v>2021</v>
      </c>
      <c r="P535">
        <f t="shared" ca="1" si="41"/>
        <v>2</v>
      </c>
      <c r="Q535">
        <f t="shared" ca="1" si="42"/>
        <v>12</v>
      </c>
      <c r="R535" s="2">
        <f t="shared" ca="1" si="43"/>
        <v>44239</v>
      </c>
      <c r="S535" t="str">
        <f t="shared" ca="1" si="44"/>
        <v>Feb-2021</v>
      </c>
    </row>
    <row r="536" spans="1:19" x14ac:dyDescent="0.3">
      <c r="A536">
        <v>1580</v>
      </c>
      <c r="B536">
        <v>19</v>
      </c>
      <c r="C536">
        <v>61</v>
      </c>
      <c r="D536">
        <v>2000</v>
      </c>
      <c r="E536">
        <v>4</v>
      </c>
      <c r="F536" t="s">
        <v>14</v>
      </c>
      <c r="G536" t="s">
        <v>550</v>
      </c>
      <c r="H536">
        <v>41.6</v>
      </c>
      <c r="I536">
        <v>-87.05</v>
      </c>
      <c r="J536" s="1">
        <v>27261</v>
      </c>
      <c r="K536" s="1">
        <v>55587</v>
      </c>
      <c r="L536" s="1">
        <v>151141</v>
      </c>
      <c r="M536">
        <v>621</v>
      </c>
      <c r="N536">
        <v>2</v>
      </c>
      <c r="O536" s="2">
        <f t="shared" ca="1" si="40"/>
        <v>2021</v>
      </c>
      <c r="P536">
        <f t="shared" ca="1" si="41"/>
        <v>10</v>
      </c>
      <c r="Q536">
        <f t="shared" ca="1" si="42"/>
        <v>17</v>
      </c>
      <c r="R536" s="2">
        <f t="shared" ca="1" si="43"/>
        <v>44486</v>
      </c>
      <c r="S536" t="str">
        <f t="shared" ca="1" si="44"/>
        <v>Oct-2021</v>
      </c>
    </row>
    <row r="537" spans="1:19" x14ac:dyDescent="0.3">
      <c r="A537">
        <v>1570</v>
      </c>
      <c r="B537">
        <v>21</v>
      </c>
      <c r="C537">
        <v>67</v>
      </c>
      <c r="D537">
        <v>1998</v>
      </c>
      <c r="E537">
        <v>4</v>
      </c>
      <c r="F537" t="s">
        <v>14</v>
      </c>
      <c r="G537" t="s">
        <v>551</v>
      </c>
      <c r="H537">
        <v>45.93</v>
      </c>
      <c r="I537">
        <v>-88.25</v>
      </c>
      <c r="J537" s="1">
        <v>18016</v>
      </c>
      <c r="K537" s="1">
        <v>36733</v>
      </c>
      <c r="L537" s="1">
        <v>0</v>
      </c>
      <c r="M537">
        <v>761</v>
      </c>
      <c r="N537">
        <v>3</v>
      </c>
      <c r="O537" s="2">
        <f t="shared" ca="1" si="40"/>
        <v>2023</v>
      </c>
      <c r="P537">
        <f t="shared" ca="1" si="41"/>
        <v>12</v>
      </c>
      <c r="Q537">
        <f t="shared" ca="1" si="42"/>
        <v>27</v>
      </c>
      <c r="R537" s="2">
        <f t="shared" ca="1" si="43"/>
        <v>45287</v>
      </c>
      <c r="S537" t="str">
        <f t="shared" ca="1" si="44"/>
        <v>Dec-2023</v>
      </c>
    </row>
    <row r="538" spans="1:19" x14ac:dyDescent="0.3">
      <c r="A538">
        <v>846</v>
      </c>
      <c r="B538">
        <v>48</v>
      </c>
      <c r="C538">
        <v>66</v>
      </c>
      <c r="D538">
        <v>1971</v>
      </c>
      <c r="E538">
        <v>11</v>
      </c>
      <c r="F538" t="s">
        <v>14</v>
      </c>
      <c r="G538" t="s">
        <v>552</v>
      </c>
      <c r="H538">
        <v>41.26</v>
      </c>
      <c r="I538">
        <v>-96.01</v>
      </c>
      <c r="J538" s="1">
        <v>33232</v>
      </c>
      <c r="K538" s="1">
        <v>67761</v>
      </c>
      <c r="L538" s="1">
        <v>0</v>
      </c>
      <c r="M538">
        <v>745</v>
      </c>
      <c r="N538">
        <v>4</v>
      </c>
      <c r="O538" s="2">
        <f t="shared" ca="1" si="40"/>
        <v>2023</v>
      </c>
      <c r="P538">
        <f t="shared" ca="1" si="41"/>
        <v>6</v>
      </c>
      <c r="Q538">
        <f t="shared" ca="1" si="42"/>
        <v>10</v>
      </c>
      <c r="R538" s="2">
        <f t="shared" ca="1" si="43"/>
        <v>45087</v>
      </c>
      <c r="S538" t="str">
        <f t="shared" ca="1" si="44"/>
        <v>Jun-2023</v>
      </c>
    </row>
    <row r="539" spans="1:19" x14ac:dyDescent="0.3">
      <c r="A539">
        <v>666</v>
      </c>
      <c r="B539">
        <v>57</v>
      </c>
      <c r="C539">
        <v>56</v>
      </c>
      <c r="D539">
        <v>1963</v>
      </c>
      <c r="E539">
        <v>2</v>
      </c>
      <c r="F539" t="s">
        <v>19</v>
      </c>
      <c r="G539" t="s">
        <v>553</v>
      </c>
      <c r="H539">
        <v>35.85</v>
      </c>
      <c r="I539">
        <v>-86.39</v>
      </c>
      <c r="J539" s="1">
        <v>22760</v>
      </c>
      <c r="K539" s="1">
        <v>36282</v>
      </c>
      <c r="L539" s="1">
        <v>14141</v>
      </c>
      <c r="M539">
        <v>725</v>
      </c>
      <c r="N539">
        <v>1</v>
      </c>
      <c r="O539" s="2">
        <f t="shared" ca="1" si="40"/>
        <v>2023</v>
      </c>
      <c r="P539">
        <f t="shared" ca="1" si="41"/>
        <v>7</v>
      </c>
      <c r="Q539">
        <f t="shared" ca="1" si="42"/>
        <v>12</v>
      </c>
      <c r="R539" s="2">
        <f t="shared" ca="1" si="43"/>
        <v>45119</v>
      </c>
      <c r="S539" t="str">
        <f t="shared" ca="1" si="44"/>
        <v>Jul-2023</v>
      </c>
    </row>
    <row r="540" spans="1:19" x14ac:dyDescent="0.3">
      <c r="A540">
        <v>335</v>
      </c>
      <c r="B540">
        <v>46</v>
      </c>
      <c r="C540">
        <v>68</v>
      </c>
      <c r="D540">
        <v>1973</v>
      </c>
      <c r="E540">
        <v>7</v>
      </c>
      <c r="F540" t="s">
        <v>14</v>
      </c>
      <c r="G540" t="s">
        <v>554</v>
      </c>
      <c r="H540">
        <v>26.74</v>
      </c>
      <c r="I540">
        <v>-80.12</v>
      </c>
      <c r="J540" s="1">
        <v>27696</v>
      </c>
      <c r="K540" s="1">
        <v>56467</v>
      </c>
      <c r="L540" s="1">
        <v>66565</v>
      </c>
      <c r="M540">
        <v>688</v>
      </c>
      <c r="N540">
        <v>3</v>
      </c>
      <c r="O540" s="2">
        <f t="shared" ca="1" si="40"/>
        <v>2022</v>
      </c>
      <c r="P540">
        <f t="shared" ca="1" si="41"/>
        <v>7</v>
      </c>
      <c r="Q540">
        <f t="shared" ca="1" si="42"/>
        <v>16</v>
      </c>
      <c r="R540" s="2">
        <f t="shared" ca="1" si="43"/>
        <v>44758</v>
      </c>
      <c r="S540" t="str">
        <f t="shared" ca="1" si="44"/>
        <v>Jul-2022</v>
      </c>
    </row>
    <row r="541" spans="1:19" x14ac:dyDescent="0.3">
      <c r="A541">
        <v>639</v>
      </c>
      <c r="B541">
        <v>55</v>
      </c>
      <c r="C541">
        <v>73</v>
      </c>
      <c r="D541">
        <v>1965</v>
      </c>
      <c r="E541">
        <v>2</v>
      </c>
      <c r="F541" t="s">
        <v>14</v>
      </c>
      <c r="G541" t="s">
        <v>555</v>
      </c>
      <c r="H541">
        <v>41.12</v>
      </c>
      <c r="I541">
        <v>-83.01</v>
      </c>
      <c r="J541" s="1">
        <v>18462</v>
      </c>
      <c r="K541" s="1">
        <v>37645</v>
      </c>
      <c r="L541" s="1">
        <v>46298</v>
      </c>
      <c r="M541">
        <v>654</v>
      </c>
      <c r="N541">
        <v>4</v>
      </c>
      <c r="O541" s="2">
        <f t="shared" ca="1" si="40"/>
        <v>2023</v>
      </c>
      <c r="P541">
        <f t="shared" ca="1" si="41"/>
        <v>1</v>
      </c>
      <c r="Q541">
        <f t="shared" ca="1" si="42"/>
        <v>8</v>
      </c>
      <c r="R541" s="2">
        <f t="shared" ca="1" si="43"/>
        <v>44934</v>
      </c>
      <c r="S541" t="str">
        <f t="shared" ca="1" si="44"/>
        <v>Jan-2023</v>
      </c>
    </row>
    <row r="542" spans="1:19" x14ac:dyDescent="0.3">
      <c r="A542">
        <v>386</v>
      </c>
      <c r="B542">
        <v>48</v>
      </c>
      <c r="C542">
        <v>64</v>
      </c>
      <c r="D542">
        <v>1971</v>
      </c>
      <c r="E542">
        <v>11</v>
      </c>
      <c r="F542" t="s">
        <v>19</v>
      </c>
      <c r="G542" t="s">
        <v>556</v>
      </c>
      <c r="H542">
        <v>42.26</v>
      </c>
      <c r="I542">
        <v>-71.8</v>
      </c>
      <c r="J542" s="1">
        <v>24506</v>
      </c>
      <c r="K542" s="1">
        <v>49967</v>
      </c>
      <c r="L542" s="1">
        <v>62509</v>
      </c>
      <c r="M542">
        <v>655</v>
      </c>
      <c r="N542">
        <v>1</v>
      </c>
      <c r="O542" s="2">
        <f t="shared" ca="1" si="40"/>
        <v>2022</v>
      </c>
      <c r="P542">
        <f t="shared" ca="1" si="41"/>
        <v>7</v>
      </c>
      <c r="Q542">
        <f t="shared" ca="1" si="42"/>
        <v>5</v>
      </c>
      <c r="R542" s="2">
        <f t="shared" ca="1" si="43"/>
        <v>44747</v>
      </c>
      <c r="S542" t="str">
        <f t="shared" ca="1" si="44"/>
        <v>Jul-2022</v>
      </c>
    </row>
    <row r="543" spans="1:19" x14ac:dyDescent="0.3">
      <c r="A543">
        <v>886</v>
      </c>
      <c r="B543">
        <v>20</v>
      </c>
      <c r="C543">
        <v>67</v>
      </c>
      <c r="D543">
        <v>1999</v>
      </c>
      <c r="E543">
        <v>11</v>
      </c>
      <c r="F543" t="s">
        <v>19</v>
      </c>
      <c r="G543" t="s">
        <v>557</v>
      </c>
      <c r="H543">
        <v>40.17</v>
      </c>
      <c r="I543">
        <v>-74.91</v>
      </c>
      <c r="J543" s="1">
        <v>31656</v>
      </c>
      <c r="K543" s="1">
        <v>64548</v>
      </c>
      <c r="L543" s="1">
        <v>14864</v>
      </c>
      <c r="M543">
        <v>726</v>
      </c>
      <c r="N543">
        <v>1</v>
      </c>
      <c r="O543" s="2">
        <f t="shared" ca="1" si="40"/>
        <v>2021</v>
      </c>
      <c r="P543">
        <f t="shared" ca="1" si="41"/>
        <v>4</v>
      </c>
      <c r="Q543">
        <f t="shared" ca="1" si="42"/>
        <v>22</v>
      </c>
      <c r="R543" s="2">
        <f t="shared" ca="1" si="43"/>
        <v>44308</v>
      </c>
      <c r="S543" t="str">
        <f t="shared" ca="1" si="44"/>
        <v>Apr-2021</v>
      </c>
    </row>
    <row r="544" spans="1:19" x14ac:dyDescent="0.3">
      <c r="A544">
        <v>297</v>
      </c>
      <c r="B544">
        <v>20</v>
      </c>
      <c r="C544">
        <v>66</v>
      </c>
      <c r="D544">
        <v>1999</v>
      </c>
      <c r="E544">
        <v>9</v>
      </c>
      <c r="F544" t="s">
        <v>19</v>
      </c>
      <c r="G544" t="s">
        <v>558</v>
      </c>
      <c r="H544">
        <v>37.909999999999997</v>
      </c>
      <c r="I544">
        <v>-76.47</v>
      </c>
      <c r="J544" s="1">
        <v>13938</v>
      </c>
      <c r="K544" s="1">
        <v>28421</v>
      </c>
      <c r="L544" s="1">
        <v>77772</v>
      </c>
      <c r="M544">
        <v>738</v>
      </c>
      <c r="N544">
        <v>1</v>
      </c>
      <c r="O544" s="2">
        <f t="shared" ca="1" si="40"/>
        <v>2021</v>
      </c>
      <c r="P544">
        <f t="shared" ca="1" si="41"/>
        <v>3</v>
      </c>
      <c r="Q544">
        <f t="shared" ca="1" si="42"/>
        <v>5</v>
      </c>
      <c r="R544" s="2">
        <f t="shared" ca="1" si="43"/>
        <v>44260</v>
      </c>
      <c r="S544" t="str">
        <f t="shared" ca="1" si="44"/>
        <v>Mar-2021</v>
      </c>
    </row>
    <row r="545" spans="1:19" x14ac:dyDescent="0.3">
      <c r="A545">
        <v>1860</v>
      </c>
      <c r="B545">
        <v>33</v>
      </c>
      <c r="C545">
        <v>65</v>
      </c>
      <c r="D545">
        <v>1986</v>
      </c>
      <c r="E545">
        <v>6</v>
      </c>
      <c r="F545" t="s">
        <v>14</v>
      </c>
      <c r="G545" t="s">
        <v>559</v>
      </c>
      <c r="H545">
        <v>34.479999999999997</v>
      </c>
      <c r="I545">
        <v>-87.28</v>
      </c>
      <c r="J545" s="1">
        <v>17271</v>
      </c>
      <c r="K545" s="1">
        <v>35213</v>
      </c>
      <c r="L545" s="1">
        <v>87653</v>
      </c>
      <c r="M545">
        <v>719</v>
      </c>
      <c r="N545">
        <v>3</v>
      </c>
      <c r="O545" s="2">
        <f t="shared" ca="1" si="40"/>
        <v>2023</v>
      </c>
      <c r="P545">
        <f t="shared" ca="1" si="41"/>
        <v>4</v>
      </c>
      <c r="Q545">
        <f t="shared" ca="1" si="42"/>
        <v>16</v>
      </c>
      <c r="R545" s="2">
        <f t="shared" ca="1" si="43"/>
        <v>45032</v>
      </c>
      <c r="S545" t="str">
        <f t="shared" ca="1" si="44"/>
        <v>Apr-2023</v>
      </c>
    </row>
    <row r="546" spans="1:19" x14ac:dyDescent="0.3">
      <c r="A546">
        <v>581</v>
      </c>
      <c r="B546">
        <v>48</v>
      </c>
      <c r="C546">
        <v>67</v>
      </c>
      <c r="D546">
        <v>1971</v>
      </c>
      <c r="E546">
        <v>3</v>
      </c>
      <c r="F546" t="s">
        <v>19</v>
      </c>
      <c r="G546" t="s">
        <v>560</v>
      </c>
      <c r="H546">
        <v>29.99</v>
      </c>
      <c r="I546">
        <v>-90.24</v>
      </c>
      <c r="J546" s="1">
        <v>14696</v>
      </c>
      <c r="K546" s="1">
        <v>29962</v>
      </c>
      <c r="L546" s="1">
        <v>55000</v>
      </c>
      <c r="M546">
        <v>684</v>
      </c>
      <c r="N546">
        <v>3</v>
      </c>
      <c r="O546" s="2">
        <f t="shared" ca="1" si="40"/>
        <v>2021</v>
      </c>
      <c r="P546">
        <f t="shared" ca="1" si="41"/>
        <v>7</v>
      </c>
      <c r="Q546">
        <f t="shared" ca="1" si="42"/>
        <v>14</v>
      </c>
      <c r="R546" s="2">
        <f t="shared" ca="1" si="43"/>
        <v>44391</v>
      </c>
      <c r="S546" t="str">
        <f t="shared" ca="1" si="44"/>
        <v>Jul-2021</v>
      </c>
    </row>
    <row r="547" spans="1:19" x14ac:dyDescent="0.3">
      <c r="A547">
        <v>1910</v>
      </c>
      <c r="B547">
        <v>49</v>
      </c>
      <c r="C547">
        <v>59</v>
      </c>
      <c r="D547">
        <v>1970</v>
      </c>
      <c r="E547">
        <v>5</v>
      </c>
      <c r="F547" t="s">
        <v>19</v>
      </c>
      <c r="G547" t="s">
        <v>561</v>
      </c>
      <c r="H547">
        <v>27.48</v>
      </c>
      <c r="I547">
        <v>-82.57</v>
      </c>
      <c r="J547" s="1">
        <v>17590</v>
      </c>
      <c r="K547" s="1">
        <v>35868</v>
      </c>
      <c r="L547" s="1">
        <v>48465</v>
      </c>
      <c r="M547">
        <v>562</v>
      </c>
      <c r="N547">
        <v>4</v>
      </c>
      <c r="O547" s="2">
        <f t="shared" ca="1" si="40"/>
        <v>2022</v>
      </c>
      <c r="P547">
        <f t="shared" ca="1" si="41"/>
        <v>3</v>
      </c>
      <c r="Q547">
        <f t="shared" ca="1" si="42"/>
        <v>9</v>
      </c>
      <c r="R547" s="2">
        <f t="shared" ca="1" si="43"/>
        <v>44629</v>
      </c>
      <c r="S547" t="str">
        <f t="shared" ca="1" si="44"/>
        <v>Mar-2022</v>
      </c>
    </row>
    <row r="548" spans="1:19" x14ac:dyDescent="0.3">
      <c r="A548">
        <v>731</v>
      </c>
      <c r="B548">
        <v>31</v>
      </c>
      <c r="C548">
        <v>73</v>
      </c>
      <c r="D548">
        <v>1988</v>
      </c>
      <c r="E548">
        <v>7</v>
      </c>
      <c r="F548" t="s">
        <v>19</v>
      </c>
      <c r="G548" t="s">
        <v>562</v>
      </c>
      <c r="H548">
        <v>40.32</v>
      </c>
      <c r="I548">
        <v>-118.2</v>
      </c>
      <c r="J548" s="1">
        <v>18734</v>
      </c>
      <c r="K548" s="1">
        <v>38193</v>
      </c>
      <c r="L548" s="1">
        <v>39874</v>
      </c>
      <c r="M548">
        <v>703</v>
      </c>
      <c r="N548">
        <v>3</v>
      </c>
      <c r="O548" s="2">
        <f t="shared" ca="1" si="40"/>
        <v>2021</v>
      </c>
      <c r="P548">
        <f t="shared" ca="1" si="41"/>
        <v>11</v>
      </c>
      <c r="Q548">
        <f t="shared" ca="1" si="42"/>
        <v>25</v>
      </c>
      <c r="R548" s="2">
        <f t="shared" ca="1" si="43"/>
        <v>44525</v>
      </c>
      <c r="S548" t="str">
        <f t="shared" ca="1" si="44"/>
        <v>Nov-2021</v>
      </c>
    </row>
    <row r="549" spans="1:19" x14ac:dyDescent="0.3">
      <c r="A549">
        <v>21</v>
      </c>
      <c r="B549">
        <v>48</v>
      </c>
      <c r="C549">
        <v>66</v>
      </c>
      <c r="D549">
        <v>1972</v>
      </c>
      <c r="E549">
        <v>2</v>
      </c>
      <c r="F549" t="s">
        <v>19</v>
      </c>
      <c r="G549" t="s">
        <v>563</v>
      </c>
      <c r="H549">
        <v>39.47</v>
      </c>
      <c r="I549">
        <v>-87.38</v>
      </c>
      <c r="J549" s="1">
        <v>21131</v>
      </c>
      <c r="K549" s="1">
        <v>43084</v>
      </c>
      <c r="L549" s="1">
        <v>0</v>
      </c>
      <c r="M549">
        <v>850</v>
      </c>
      <c r="N549">
        <v>3</v>
      </c>
      <c r="O549" s="2">
        <f t="shared" ca="1" si="40"/>
        <v>2023</v>
      </c>
      <c r="P549">
        <f t="shared" ca="1" si="41"/>
        <v>9</v>
      </c>
      <c r="Q549">
        <f t="shared" ca="1" si="42"/>
        <v>16</v>
      </c>
      <c r="R549" s="2">
        <f t="shared" ca="1" si="43"/>
        <v>45185</v>
      </c>
      <c r="S549" t="str">
        <f t="shared" ca="1" si="44"/>
        <v>Sep-2023</v>
      </c>
    </row>
    <row r="550" spans="1:19" x14ac:dyDescent="0.3">
      <c r="A550">
        <v>273</v>
      </c>
      <c r="B550">
        <v>42</v>
      </c>
      <c r="C550">
        <v>72</v>
      </c>
      <c r="D550">
        <v>1977</v>
      </c>
      <c r="E550">
        <v>4</v>
      </c>
      <c r="F550" t="s">
        <v>14</v>
      </c>
      <c r="G550" t="s">
        <v>564</v>
      </c>
      <c r="H550">
        <v>41.16</v>
      </c>
      <c r="I550">
        <v>-80.56</v>
      </c>
      <c r="J550" s="1">
        <v>18351</v>
      </c>
      <c r="K550" s="1">
        <v>37415</v>
      </c>
      <c r="L550" s="1">
        <v>66403</v>
      </c>
      <c r="M550">
        <v>665</v>
      </c>
      <c r="N550">
        <v>1</v>
      </c>
      <c r="O550" s="2">
        <f t="shared" ca="1" si="40"/>
        <v>2021</v>
      </c>
      <c r="P550">
        <f t="shared" ca="1" si="41"/>
        <v>7</v>
      </c>
      <c r="Q550">
        <f t="shared" ca="1" si="42"/>
        <v>18</v>
      </c>
      <c r="R550" s="2">
        <f t="shared" ca="1" si="43"/>
        <v>44395</v>
      </c>
      <c r="S550" t="str">
        <f t="shared" ca="1" si="44"/>
        <v>Jul-2021</v>
      </c>
    </row>
    <row r="551" spans="1:19" x14ac:dyDescent="0.3">
      <c r="A551">
        <v>63</v>
      </c>
      <c r="B551">
        <v>40</v>
      </c>
      <c r="C551">
        <v>64</v>
      </c>
      <c r="D551">
        <v>1979</v>
      </c>
      <c r="E551">
        <v>12</v>
      </c>
      <c r="F551" t="s">
        <v>19</v>
      </c>
      <c r="G551" t="s">
        <v>565</v>
      </c>
      <c r="H551">
        <v>40.72</v>
      </c>
      <c r="I551">
        <v>-74.17</v>
      </c>
      <c r="J551" s="1">
        <v>17370</v>
      </c>
      <c r="K551" s="1">
        <v>35418</v>
      </c>
      <c r="L551" s="1">
        <v>51741</v>
      </c>
      <c r="M551">
        <v>660</v>
      </c>
      <c r="N551">
        <v>6</v>
      </c>
      <c r="O551" s="2">
        <f t="shared" ca="1" si="40"/>
        <v>2022</v>
      </c>
      <c r="P551">
        <f t="shared" ca="1" si="41"/>
        <v>2</v>
      </c>
      <c r="Q551">
        <f t="shared" ca="1" si="42"/>
        <v>15</v>
      </c>
      <c r="R551" s="2">
        <f t="shared" ca="1" si="43"/>
        <v>44607</v>
      </c>
      <c r="S551" t="str">
        <f t="shared" ca="1" si="44"/>
        <v>Feb-2022</v>
      </c>
    </row>
    <row r="552" spans="1:19" x14ac:dyDescent="0.3">
      <c r="A552">
        <v>786</v>
      </c>
      <c r="B552">
        <v>18</v>
      </c>
      <c r="C552">
        <v>62</v>
      </c>
      <c r="D552">
        <v>2002</v>
      </c>
      <c r="E552">
        <v>2</v>
      </c>
      <c r="F552" t="s">
        <v>19</v>
      </c>
      <c r="G552" t="s">
        <v>566</v>
      </c>
      <c r="H552">
        <v>34.9</v>
      </c>
      <c r="I552">
        <v>-79.010000000000005</v>
      </c>
      <c r="J552" s="1">
        <v>15331</v>
      </c>
      <c r="K552" s="1">
        <v>31259</v>
      </c>
      <c r="L552" s="1">
        <v>40701</v>
      </c>
      <c r="M552">
        <v>798</v>
      </c>
      <c r="N552">
        <v>2</v>
      </c>
      <c r="O552" s="2">
        <f t="shared" ca="1" si="40"/>
        <v>2022</v>
      </c>
      <c r="P552">
        <f t="shared" ca="1" si="41"/>
        <v>5</v>
      </c>
      <c r="Q552">
        <f t="shared" ca="1" si="42"/>
        <v>21</v>
      </c>
      <c r="R552" s="2">
        <f t="shared" ca="1" si="43"/>
        <v>44702</v>
      </c>
      <c r="S552" t="str">
        <f t="shared" ca="1" si="44"/>
        <v>May-2022</v>
      </c>
    </row>
    <row r="553" spans="1:19" x14ac:dyDescent="0.3">
      <c r="A553">
        <v>1886</v>
      </c>
      <c r="B553">
        <v>26</v>
      </c>
      <c r="C553">
        <v>66</v>
      </c>
      <c r="D553">
        <v>1993</v>
      </c>
      <c r="E553">
        <v>12</v>
      </c>
      <c r="F553" t="s">
        <v>19</v>
      </c>
      <c r="G553" t="s">
        <v>567</v>
      </c>
      <c r="H553">
        <v>47.44</v>
      </c>
      <c r="I553">
        <v>-122.28</v>
      </c>
      <c r="J553" s="1">
        <v>20233</v>
      </c>
      <c r="K553" s="1">
        <v>41255</v>
      </c>
      <c r="L553" s="1">
        <v>85439</v>
      </c>
      <c r="M553">
        <v>683</v>
      </c>
      <c r="N553">
        <v>2</v>
      </c>
      <c r="O553" s="2">
        <f t="shared" ca="1" si="40"/>
        <v>2021</v>
      </c>
      <c r="P553">
        <f t="shared" ca="1" si="41"/>
        <v>5</v>
      </c>
      <c r="Q553">
        <f t="shared" ca="1" si="42"/>
        <v>9</v>
      </c>
      <c r="R553" s="2">
        <f t="shared" ca="1" si="43"/>
        <v>44325</v>
      </c>
      <c r="S553" t="str">
        <f t="shared" ca="1" si="44"/>
        <v>May-2021</v>
      </c>
    </row>
    <row r="554" spans="1:19" x14ac:dyDescent="0.3">
      <c r="A554">
        <v>103</v>
      </c>
      <c r="B554">
        <v>41</v>
      </c>
      <c r="C554">
        <v>71</v>
      </c>
      <c r="D554">
        <v>1978</v>
      </c>
      <c r="E554">
        <v>3</v>
      </c>
      <c r="F554" t="s">
        <v>14</v>
      </c>
      <c r="G554" t="s">
        <v>568</v>
      </c>
      <c r="H554">
        <v>35.82</v>
      </c>
      <c r="I554">
        <v>-78.650000000000006</v>
      </c>
      <c r="J554" s="1">
        <v>17056</v>
      </c>
      <c r="K554" s="1">
        <v>34774</v>
      </c>
      <c r="L554" s="1">
        <v>78060</v>
      </c>
      <c r="M554">
        <v>850</v>
      </c>
      <c r="N554">
        <v>5</v>
      </c>
      <c r="O554" s="2">
        <f t="shared" ca="1" si="40"/>
        <v>2021</v>
      </c>
      <c r="P554">
        <f t="shared" ca="1" si="41"/>
        <v>4</v>
      </c>
      <c r="Q554">
        <f t="shared" ca="1" si="42"/>
        <v>6</v>
      </c>
      <c r="R554" s="2">
        <f t="shared" ca="1" si="43"/>
        <v>44292</v>
      </c>
      <c r="S554" t="str">
        <f t="shared" ca="1" si="44"/>
        <v>Apr-2021</v>
      </c>
    </row>
    <row r="555" spans="1:19" x14ac:dyDescent="0.3">
      <c r="A555">
        <v>1193</v>
      </c>
      <c r="B555">
        <v>90</v>
      </c>
      <c r="C555">
        <v>75</v>
      </c>
      <c r="D555">
        <v>1929</v>
      </c>
      <c r="E555">
        <v>11</v>
      </c>
      <c r="F555" t="s">
        <v>14</v>
      </c>
      <c r="G555" t="s">
        <v>569</v>
      </c>
      <c r="H555">
        <v>41.69</v>
      </c>
      <c r="I555">
        <v>-73.92</v>
      </c>
      <c r="J555" s="1">
        <v>27934</v>
      </c>
      <c r="K555" s="1">
        <v>51717</v>
      </c>
      <c r="L555" s="1">
        <v>418</v>
      </c>
      <c r="M555">
        <v>717</v>
      </c>
      <c r="N555">
        <v>5</v>
      </c>
      <c r="O555" s="2">
        <f t="shared" ca="1" si="40"/>
        <v>2021</v>
      </c>
      <c r="P555">
        <f t="shared" ca="1" si="41"/>
        <v>7</v>
      </c>
      <c r="Q555">
        <f t="shared" ca="1" si="42"/>
        <v>3</v>
      </c>
      <c r="R555" s="2">
        <f t="shared" ca="1" si="43"/>
        <v>44380</v>
      </c>
      <c r="S555" t="str">
        <f t="shared" ca="1" si="44"/>
        <v>Jul-2021</v>
      </c>
    </row>
    <row r="556" spans="1:19" x14ac:dyDescent="0.3">
      <c r="A556">
        <v>585</v>
      </c>
      <c r="B556">
        <v>52</v>
      </c>
      <c r="C556">
        <v>62</v>
      </c>
      <c r="D556">
        <v>1967</v>
      </c>
      <c r="E556">
        <v>9</v>
      </c>
      <c r="F556" t="s">
        <v>19</v>
      </c>
      <c r="G556" t="s">
        <v>570</v>
      </c>
      <c r="H556">
        <v>30.11</v>
      </c>
      <c r="I556">
        <v>-97.3</v>
      </c>
      <c r="J556" s="1">
        <v>20346</v>
      </c>
      <c r="K556" s="1">
        <v>41483</v>
      </c>
      <c r="L556" s="1">
        <v>64715</v>
      </c>
      <c r="M556">
        <v>584</v>
      </c>
      <c r="N556">
        <v>1</v>
      </c>
      <c r="O556" s="2">
        <f t="shared" ca="1" si="40"/>
        <v>2021</v>
      </c>
      <c r="P556">
        <f t="shared" ca="1" si="41"/>
        <v>11</v>
      </c>
      <c r="Q556">
        <f t="shared" ca="1" si="42"/>
        <v>9</v>
      </c>
      <c r="R556" s="2">
        <f t="shared" ca="1" si="43"/>
        <v>44509</v>
      </c>
      <c r="S556" t="str">
        <f t="shared" ca="1" si="44"/>
        <v>Nov-2021</v>
      </c>
    </row>
    <row r="557" spans="1:19" x14ac:dyDescent="0.3">
      <c r="A557">
        <v>1532</v>
      </c>
      <c r="B557">
        <v>28</v>
      </c>
      <c r="C557">
        <v>65</v>
      </c>
      <c r="D557">
        <v>1991</v>
      </c>
      <c r="E557">
        <v>3</v>
      </c>
      <c r="F557" t="s">
        <v>14</v>
      </c>
      <c r="G557" t="s">
        <v>571</v>
      </c>
      <c r="H557">
        <v>39.53</v>
      </c>
      <c r="I557">
        <v>-79.010000000000005</v>
      </c>
      <c r="J557" s="1">
        <v>17079</v>
      </c>
      <c r="K557" s="1">
        <v>34825</v>
      </c>
      <c r="L557" s="1">
        <v>65082</v>
      </c>
      <c r="M557">
        <v>759</v>
      </c>
      <c r="N557">
        <v>1</v>
      </c>
      <c r="O557" s="2">
        <f t="shared" ca="1" si="40"/>
        <v>2022</v>
      </c>
      <c r="P557">
        <f t="shared" ca="1" si="41"/>
        <v>1</v>
      </c>
      <c r="Q557">
        <f t="shared" ca="1" si="42"/>
        <v>6</v>
      </c>
      <c r="R557" s="2">
        <f t="shared" ca="1" si="43"/>
        <v>44567</v>
      </c>
      <c r="S557" t="str">
        <f t="shared" ca="1" si="44"/>
        <v>Jan-2022</v>
      </c>
    </row>
    <row r="558" spans="1:19" x14ac:dyDescent="0.3">
      <c r="A558">
        <v>1958</v>
      </c>
      <c r="B558">
        <v>51</v>
      </c>
      <c r="C558">
        <v>72</v>
      </c>
      <c r="D558">
        <v>1969</v>
      </c>
      <c r="E558">
        <v>2</v>
      </c>
      <c r="F558" t="s">
        <v>19</v>
      </c>
      <c r="G558" t="s">
        <v>572</v>
      </c>
      <c r="H558">
        <v>35.049999999999997</v>
      </c>
      <c r="I558">
        <v>-78.87</v>
      </c>
      <c r="J558" s="1">
        <v>18316</v>
      </c>
      <c r="K558" s="1">
        <v>37346</v>
      </c>
      <c r="L558" s="1">
        <v>64030</v>
      </c>
      <c r="M558">
        <v>680</v>
      </c>
      <c r="N558">
        <v>5</v>
      </c>
      <c r="O558" s="2">
        <f t="shared" ca="1" si="40"/>
        <v>2021</v>
      </c>
      <c r="P558">
        <f t="shared" ca="1" si="41"/>
        <v>5</v>
      </c>
      <c r="Q558">
        <f t="shared" ca="1" si="42"/>
        <v>6</v>
      </c>
      <c r="R558" s="2">
        <f t="shared" ca="1" si="43"/>
        <v>44322</v>
      </c>
      <c r="S558" t="str">
        <f t="shared" ca="1" si="44"/>
        <v>May-2021</v>
      </c>
    </row>
    <row r="559" spans="1:19" x14ac:dyDescent="0.3">
      <c r="A559">
        <v>744</v>
      </c>
      <c r="B559">
        <v>58</v>
      </c>
      <c r="C559">
        <v>67</v>
      </c>
      <c r="D559">
        <v>1961</v>
      </c>
      <c r="E559">
        <v>10</v>
      </c>
      <c r="F559" t="s">
        <v>14</v>
      </c>
      <c r="G559" t="s">
        <v>573</v>
      </c>
      <c r="H559">
        <v>25.77</v>
      </c>
      <c r="I559">
        <v>-80.2</v>
      </c>
      <c r="J559" s="1">
        <v>21923</v>
      </c>
      <c r="K559" s="1">
        <v>44699</v>
      </c>
      <c r="L559" s="1">
        <v>21685</v>
      </c>
      <c r="M559">
        <v>842</v>
      </c>
      <c r="N559">
        <v>5</v>
      </c>
      <c r="O559" s="2">
        <f t="shared" ca="1" si="40"/>
        <v>2021</v>
      </c>
      <c r="P559">
        <f t="shared" ca="1" si="41"/>
        <v>7</v>
      </c>
      <c r="Q559">
        <f t="shared" ca="1" si="42"/>
        <v>18</v>
      </c>
      <c r="R559" s="2">
        <f t="shared" ca="1" si="43"/>
        <v>44395</v>
      </c>
      <c r="S559" t="str">
        <f t="shared" ca="1" si="44"/>
        <v>Jul-2021</v>
      </c>
    </row>
    <row r="560" spans="1:19" x14ac:dyDescent="0.3">
      <c r="A560">
        <v>1836</v>
      </c>
      <c r="B560">
        <v>35</v>
      </c>
      <c r="C560">
        <v>73</v>
      </c>
      <c r="D560">
        <v>1984</v>
      </c>
      <c r="E560">
        <v>10</v>
      </c>
      <c r="F560" t="s">
        <v>19</v>
      </c>
      <c r="G560" t="s">
        <v>574</v>
      </c>
      <c r="H560">
        <v>28.92</v>
      </c>
      <c r="I560">
        <v>-81.92</v>
      </c>
      <c r="J560" s="1">
        <v>8491</v>
      </c>
      <c r="K560" s="1">
        <v>17316</v>
      </c>
      <c r="L560" s="1">
        <v>26872</v>
      </c>
      <c r="M560">
        <v>748</v>
      </c>
      <c r="N560">
        <v>1</v>
      </c>
      <c r="O560" s="2">
        <f t="shared" ca="1" si="40"/>
        <v>2022</v>
      </c>
      <c r="P560">
        <f t="shared" ca="1" si="41"/>
        <v>9</v>
      </c>
      <c r="Q560">
        <f t="shared" ca="1" si="42"/>
        <v>15</v>
      </c>
      <c r="R560" s="2">
        <f t="shared" ca="1" si="43"/>
        <v>44819</v>
      </c>
      <c r="S560" t="str">
        <f t="shared" ca="1" si="44"/>
        <v>Sep-2022</v>
      </c>
    </row>
    <row r="561" spans="1:19" x14ac:dyDescent="0.3">
      <c r="A561">
        <v>477</v>
      </c>
      <c r="B561">
        <v>57</v>
      </c>
      <c r="C561">
        <v>67</v>
      </c>
      <c r="D561">
        <v>1962</v>
      </c>
      <c r="E561">
        <v>3</v>
      </c>
      <c r="F561" t="s">
        <v>19</v>
      </c>
      <c r="G561" t="s">
        <v>575</v>
      </c>
      <c r="H561">
        <v>44.75</v>
      </c>
      <c r="I561">
        <v>-68.67</v>
      </c>
      <c r="J561" s="1">
        <v>24259</v>
      </c>
      <c r="K561" s="1">
        <v>49467</v>
      </c>
      <c r="L561" s="1">
        <v>77465</v>
      </c>
      <c r="M561">
        <v>697</v>
      </c>
      <c r="N561">
        <v>5</v>
      </c>
      <c r="O561" s="2">
        <f t="shared" ca="1" si="40"/>
        <v>2023</v>
      </c>
      <c r="P561">
        <f t="shared" ca="1" si="41"/>
        <v>7</v>
      </c>
      <c r="Q561">
        <f t="shared" ca="1" si="42"/>
        <v>14</v>
      </c>
      <c r="R561" s="2">
        <f t="shared" ca="1" si="43"/>
        <v>45121</v>
      </c>
      <c r="S561" t="str">
        <f t="shared" ca="1" si="44"/>
        <v>Jul-2023</v>
      </c>
    </row>
    <row r="562" spans="1:19" x14ac:dyDescent="0.3">
      <c r="A562">
        <v>1713</v>
      </c>
      <c r="B562">
        <v>18</v>
      </c>
      <c r="C562">
        <v>68</v>
      </c>
      <c r="D562">
        <v>2001</v>
      </c>
      <c r="E562">
        <v>11</v>
      </c>
      <c r="F562" t="s">
        <v>14</v>
      </c>
      <c r="G562" t="s">
        <v>576</v>
      </c>
      <c r="H562">
        <v>39.1</v>
      </c>
      <c r="I562">
        <v>-94.62</v>
      </c>
      <c r="J562" s="1">
        <v>16795</v>
      </c>
      <c r="K562" s="1">
        <v>34242</v>
      </c>
      <c r="L562" s="1">
        <v>0</v>
      </c>
      <c r="M562">
        <v>837</v>
      </c>
      <c r="N562">
        <v>1</v>
      </c>
      <c r="O562" s="2">
        <f t="shared" ca="1" si="40"/>
        <v>2023</v>
      </c>
      <c r="P562">
        <f t="shared" ca="1" si="41"/>
        <v>10</v>
      </c>
      <c r="Q562">
        <f t="shared" ca="1" si="42"/>
        <v>21</v>
      </c>
      <c r="R562" s="2">
        <f t="shared" ca="1" si="43"/>
        <v>45220</v>
      </c>
      <c r="S562" t="str">
        <f t="shared" ca="1" si="44"/>
        <v>Oct-2023</v>
      </c>
    </row>
    <row r="563" spans="1:19" x14ac:dyDescent="0.3">
      <c r="A563">
        <v>1506</v>
      </c>
      <c r="B563">
        <v>25</v>
      </c>
      <c r="C563">
        <v>63</v>
      </c>
      <c r="D563">
        <v>1994</v>
      </c>
      <c r="E563">
        <v>10</v>
      </c>
      <c r="F563" t="s">
        <v>19</v>
      </c>
      <c r="G563" t="s">
        <v>577</v>
      </c>
      <c r="H563">
        <v>33.520000000000003</v>
      </c>
      <c r="I563">
        <v>-86.79</v>
      </c>
      <c r="J563" s="1">
        <v>34578</v>
      </c>
      <c r="K563" s="1">
        <v>70502</v>
      </c>
      <c r="L563" s="1">
        <v>90003</v>
      </c>
      <c r="M563">
        <v>614</v>
      </c>
      <c r="N563">
        <v>2</v>
      </c>
      <c r="O563" s="2">
        <f t="shared" ca="1" si="40"/>
        <v>2023</v>
      </c>
      <c r="P563">
        <f t="shared" ca="1" si="41"/>
        <v>4</v>
      </c>
      <c r="Q563">
        <f t="shared" ca="1" si="42"/>
        <v>3</v>
      </c>
      <c r="R563" s="2">
        <f t="shared" ca="1" si="43"/>
        <v>45019</v>
      </c>
      <c r="S563" t="str">
        <f t="shared" ca="1" si="44"/>
        <v>Apr-2023</v>
      </c>
    </row>
    <row r="564" spans="1:19" x14ac:dyDescent="0.3">
      <c r="A564">
        <v>357</v>
      </c>
      <c r="B564">
        <v>59</v>
      </c>
      <c r="C564">
        <v>67</v>
      </c>
      <c r="D564">
        <v>1960</v>
      </c>
      <c r="E564">
        <v>9</v>
      </c>
      <c r="F564" t="s">
        <v>14</v>
      </c>
      <c r="G564" t="s">
        <v>578</v>
      </c>
      <c r="H564">
        <v>42.35</v>
      </c>
      <c r="I564">
        <v>-71.06</v>
      </c>
      <c r="J564" s="1">
        <v>39312</v>
      </c>
      <c r="K564" s="1">
        <v>80156</v>
      </c>
      <c r="L564" s="1">
        <v>61817</v>
      </c>
      <c r="M564">
        <v>735</v>
      </c>
      <c r="N564">
        <v>4</v>
      </c>
      <c r="O564" s="2">
        <f t="shared" ca="1" si="40"/>
        <v>2021</v>
      </c>
      <c r="P564">
        <f t="shared" ca="1" si="41"/>
        <v>8</v>
      </c>
      <c r="Q564">
        <f t="shared" ca="1" si="42"/>
        <v>26</v>
      </c>
      <c r="R564" s="2">
        <f t="shared" ca="1" si="43"/>
        <v>44434</v>
      </c>
      <c r="S564" t="str">
        <f t="shared" ca="1" si="44"/>
        <v>Aug-2021</v>
      </c>
    </row>
    <row r="565" spans="1:19" x14ac:dyDescent="0.3">
      <c r="A565">
        <v>535</v>
      </c>
      <c r="B565">
        <v>51</v>
      </c>
      <c r="C565">
        <v>63</v>
      </c>
      <c r="D565">
        <v>1968</v>
      </c>
      <c r="E565">
        <v>12</v>
      </c>
      <c r="F565" t="s">
        <v>14</v>
      </c>
      <c r="G565" t="s">
        <v>579</v>
      </c>
      <c r="H565">
        <v>41.53</v>
      </c>
      <c r="I565">
        <v>-72.790000000000006</v>
      </c>
      <c r="J565" s="1">
        <v>24393</v>
      </c>
      <c r="K565" s="1">
        <v>49737</v>
      </c>
      <c r="L565" s="1">
        <v>136056</v>
      </c>
      <c r="M565">
        <v>643</v>
      </c>
      <c r="N565">
        <v>1</v>
      </c>
      <c r="O565" s="2">
        <f t="shared" ca="1" si="40"/>
        <v>2023</v>
      </c>
      <c r="P565">
        <f t="shared" ca="1" si="41"/>
        <v>5</v>
      </c>
      <c r="Q565">
        <f t="shared" ca="1" si="42"/>
        <v>24</v>
      </c>
      <c r="R565" s="2">
        <f t="shared" ca="1" si="43"/>
        <v>45070</v>
      </c>
      <c r="S565" t="str">
        <f t="shared" ca="1" si="44"/>
        <v>May-2023</v>
      </c>
    </row>
    <row r="566" spans="1:19" x14ac:dyDescent="0.3">
      <c r="A566">
        <v>778</v>
      </c>
      <c r="B566">
        <v>60</v>
      </c>
      <c r="C566">
        <v>60</v>
      </c>
      <c r="D566">
        <v>1959</v>
      </c>
      <c r="E566">
        <v>12</v>
      </c>
      <c r="F566" t="s">
        <v>19</v>
      </c>
      <c r="G566" t="s">
        <v>580</v>
      </c>
      <c r="H566">
        <v>40.520000000000003</v>
      </c>
      <c r="I566">
        <v>-81.47</v>
      </c>
      <c r="J566" s="1">
        <v>18794</v>
      </c>
      <c r="K566" s="1">
        <v>31003</v>
      </c>
      <c r="L566" s="1">
        <v>23000</v>
      </c>
      <c r="M566">
        <v>699</v>
      </c>
      <c r="N566">
        <v>3</v>
      </c>
      <c r="O566" s="2">
        <f t="shared" ca="1" si="40"/>
        <v>2022</v>
      </c>
      <c r="P566">
        <f t="shared" ca="1" si="41"/>
        <v>11</v>
      </c>
      <c r="Q566">
        <f t="shared" ca="1" si="42"/>
        <v>10</v>
      </c>
      <c r="R566" s="2">
        <f t="shared" ca="1" si="43"/>
        <v>44875</v>
      </c>
      <c r="S566" t="str">
        <f t="shared" ca="1" si="44"/>
        <v>Nov-2022</v>
      </c>
    </row>
    <row r="567" spans="1:19" x14ac:dyDescent="0.3">
      <c r="A567">
        <v>950</v>
      </c>
      <c r="B567">
        <v>23</v>
      </c>
      <c r="C567">
        <v>66</v>
      </c>
      <c r="D567">
        <v>1996</v>
      </c>
      <c r="E567">
        <v>9</v>
      </c>
      <c r="F567" t="s">
        <v>14</v>
      </c>
      <c r="G567" t="s">
        <v>581</v>
      </c>
      <c r="H567">
        <v>28.5</v>
      </c>
      <c r="I567">
        <v>-81.37</v>
      </c>
      <c r="J567" s="1">
        <v>14405</v>
      </c>
      <c r="K567" s="1">
        <v>29376</v>
      </c>
      <c r="L567" s="1">
        <v>51428</v>
      </c>
      <c r="M567">
        <v>629</v>
      </c>
      <c r="N567">
        <v>1</v>
      </c>
      <c r="O567" s="2">
        <f t="shared" ca="1" si="40"/>
        <v>2022</v>
      </c>
      <c r="P567">
        <f t="shared" ca="1" si="41"/>
        <v>6</v>
      </c>
      <c r="Q567">
        <f t="shared" ca="1" si="42"/>
        <v>16</v>
      </c>
      <c r="R567" s="2">
        <f t="shared" ca="1" si="43"/>
        <v>44728</v>
      </c>
      <c r="S567" t="str">
        <f t="shared" ca="1" si="44"/>
        <v>Jun-2022</v>
      </c>
    </row>
    <row r="568" spans="1:19" x14ac:dyDescent="0.3">
      <c r="A568">
        <v>1080</v>
      </c>
      <c r="B568">
        <v>56</v>
      </c>
      <c r="C568">
        <v>63</v>
      </c>
      <c r="D568">
        <v>1963</v>
      </c>
      <c r="E568">
        <v>11</v>
      </c>
      <c r="F568" t="s">
        <v>14</v>
      </c>
      <c r="G568" t="s">
        <v>582</v>
      </c>
      <c r="H568">
        <v>32.19</v>
      </c>
      <c r="I568">
        <v>-83.17</v>
      </c>
      <c r="J568" s="1">
        <v>14425</v>
      </c>
      <c r="K568" s="1">
        <v>29413</v>
      </c>
      <c r="L568" s="1">
        <v>46043</v>
      </c>
      <c r="M568">
        <v>703</v>
      </c>
      <c r="N568">
        <v>2</v>
      </c>
      <c r="O568" s="2">
        <f t="shared" ca="1" si="40"/>
        <v>2023</v>
      </c>
      <c r="P568">
        <f t="shared" ca="1" si="41"/>
        <v>6</v>
      </c>
      <c r="Q568">
        <f t="shared" ca="1" si="42"/>
        <v>2</v>
      </c>
      <c r="R568" s="2">
        <f t="shared" ca="1" si="43"/>
        <v>45079</v>
      </c>
      <c r="S568" t="str">
        <f t="shared" ca="1" si="44"/>
        <v>Jun-2023</v>
      </c>
    </row>
    <row r="569" spans="1:19" x14ac:dyDescent="0.3">
      <c r="A569">
        <v>1197</v>
      </c>
      <c r="B569">
        <v>28</v>
      </c>
      <c r="C569">
        <v>64</v>
      </c>
      <c r="D569">
        <v>1992</v>
      </c>
      <c r="E569">
        <v>1</v>
      </c>
      <c r="F569" t="s">
        <v>14</v>
      </c>
      <c r="G569" t="s">
        <v>583</v>
      </c>
      <c r="H569">
        <v>45.79</v>
      </c>
      <c r="I569">
        <v>-122.69</v>
      </c>
      <c r="J569" s="1">
        <v>27308</v>
      </c>
      <c r="K569" s="1">
        <v>55684</v>
      </c>
      <c r="L569" s="1">
        <v>114269</v>
      </c>
      <c r="M569">
        <v>722</v>
      </c>
      <c r="N569">
        <v>3</v>
      </c>
      <c r="O569" s="2">
        <f t="shared" ca="1" si="40"/>
        <v>2021</v>
      </c>
      <c r="P569">
        <f t="shared" ca="1" si="41"/>
        <v>6</v>
      </c>
      <c r="Q569">
        <f t="shared" ca="1" si="42"/>
        <v>3</v>
      </c>
      <c r="R569" s="2">
        <f t="shared" ca="1" si="43"/>
        <v>44350</v>
      </c>
      <c r="S569" t="str">
        <f t="shared" ca="1" si="44"/>
        <v>Jun-2021</v>
      </c>
    </row>
    <row r="570" spans="1:19" x14ac:dyDescent="0.3">
      <c r="A570">
        <v>711</v>
      </c>
      <c r="B570">
        <v>39</v>
      </c>
      <c r="C570">
        <v>60</v>
      </c>
      <c r="D570">
        <v>1980</v>
      </c>
      <c r="E570">
        <v>10</v>
      </c>
      <c r="F570" t="s">
        <v>19</v>
      </c>
      <c r="G570" t="s">
        <v>584</v>
      </c>
      <c r="H570">
        <v>39.01</v>
      </c>
      <c r="I570">
        <v>-89.78</v>
      </c>
      <c r="J570" s="1">
        <v>20056</v>
      </c>
      <c r="K570" s="1">
        <v>40894</v>
      </c>
      <c r="L570" s="1">
        <v>51844</v>
      </c>
      <c r="M570">
        <v>657</v>
      </c>
      <c r="N570">
        <v>1</v>
      </c>
      <c r="O570" s="2">
        <f t="shared" ca="1" si="40"/>
        <v>2022</v>
      </c>
      <c r="P570">
        <f t="shared" ca="1" si="41"/>
        <v>2</v>
      </c>
      <c r="Q570">
        <f t="shared" ca="1" si="42"/>
        <v>21</v>
      </c>
      <c r="R570" s="2">
        <f t="shared" ca="1" si="43"/>
        <v>44613</v>
      </c>
      <c r="S570" t="str">
        <f t="shared" ca="1" si="44"/>
        <v>Feb-2022</v>
      </c>
    </row>
    <row r="571" spans="1:19" x14ac:dyDescent="0.3">
      <c r="A571">
        <v>1731</v>
      </c>
      <c r="B571">
        <v>64</v>
      </c>
      <c r="C571">
        <v>66</v>
      </c>
      <c r="D571">
        <v>1956</v>
      </c>
      <c r="E571">
        <v>1</v>
      </c>
      <c r="F571" t="s">
        <v>14</v>
      </c>
      <c r="G571" t="s">
        <v>585</v>
      </c>
      <c r="H571">
        <v>34.14</v>
      </c>
      <c r="I571">
        <v>-117.45</v>
      </c>
      <c r="J571" s="1">
        <v>23172</v>
      </c>
      <c r="K571" s="1">
        <v>47242</v>
      </c>
      <c r="L571" s="1">
        <v>62224</v>
      </c>
      <c r="M571">
        <v>704</v>
      </c>
      <c r="N571">
        <v>6</v>
      </c>
      <c r="O571" s="2">
        <f t="shared" ca="1" si="40"/>
        <v>2022</v>
      </c>
      <c r="P571">
        <f t="shared" ca="1" si="41"/>
        <v>10</v>
      </c>
      <c r="Q571">
        <f t="shared" ca="1" si="42"/>
        <v>7</v>
      </c>
      <c r="R571" s="2">
        <f t="shared" ca="1" si="43"/>
        <v>44841</v>
      </c>
      <c r="S571" t="str">
        <f t="shared" ca="1" si="44"/>
        <v>Oct-2022</v>
      </c>
    </row>
    <row r="572" spans="1:19" x14ac:dyDescent="0.3">
      <c r="A572">
        <v>451</v>
      </c>
      <c r="B572">
        <v>65</v>
      </c>
      <c r="C572">
        <v>67</v>
      </c>
      <c r="D572">
        <v>1954</v>
      </c>
      <c r="E572">
        <v>12</v>
      </c>
      <c r="F572" t="s">
        <v>19</v>
      </c>
      <c r="G572" t="s">
        <v>586</v>
      </c>
      <c r="H572">
        <v>41.26</v>
      </c>
      <c r="I572">
        <v>-96.01</v>
      </c>
      <c r="J572" s="1">
        <v>14199</v>
      </c>
      <c r="K572" s="1">
        <v>28951</v>
      </c>
      <c r="L572" s="1">
        <v>56777</v>
      </c>
      <c r="M572">
        <v>711</v>
      </c>
      <c r="N572">
        <v>2</v>
      </c>
      <c r="O572" s="2">
        <f t="shared" ca="1" si="40"/>
        <v>2023</v>
      </c>
      <c r="P572">
        <f t="shared" ca="1" si="41"/>
        <v>5</v>
      </c>
      <c r="Q572">
        <f t="shared" ca="1" si="42"/>
        <v>1</v>
      </c>
      <c r="R572" s="2">
        <f t="shared" ca="1" si="43"/>
        <v>45047</v>
      </c>
      <c r="S572" t="str">
        <f t="shared" ca="1" si="44"/>
        <v>May-2023</v>
      </c>
    </row>
    <row r="573" spans="1:19" x14ac:dyDescent="0.3">
      <c r="A573">
        <v>1290</v>
      </c>
      <c r="B573">
        <v>53</v>
      </c>
      <c r="C573">
        <v>68</v>
      </c>
      <c r="D573">
        <v>1966</v>
      </c>
      <c r="E573">
        <v>6</v>
      </c>
      <c r="F573" t="s">
        <v>19</v>
      </c>
      <c r="G573" t="s">
        <v>587</v>
      </c>
      <c r="H573">
        <v>33.1</v>
      </c>
      <c r="I573">
        <v>-96.66</v>
      </c>
      <c r="J573" s="1">
        <v>32580</v>
      </c>
      <c r="K573" s="1">
        <v>66428</v>
      </c>
      <c r="L573" s="1">
        <v>197102</v>
      </c>
      <c r="M573">
        <v>669</v>
      </c>
      <c r="N573">
        <v>2</v>
      </c>
      <c r="O573" s="2">
        <f t="shared" ca="1" si="40"/>
        <v>2023</v>
      </c>
      <c r="P573">
        <f t="shared" ca="1" si="41"/>
        <v>7</v>
      </c>
      <c r="Q573">
        <f t="shared" ca="1" si="42"/>
        <v>20</v>
      </c>
      <c r="R573" s="2">
        <f t="shared" ca="1" si="43"/>
        <v>45127</v>
      </c>
      <c r="S573" t="str">
        <f t="shared" ca="1" si="44"/>
        <v>Jul-2023</v>
      </c>
    </row>
    <row r="574" spans="1:19" x14ac:dyDescent="0.3">
      <c r="A574">
        <v>1817</v>
      </c>
      <c r="B574">
        <v>52</v>
      </c>
      <c r="C574">
        <v>64</v>
      </c>
      <c r="D574">
        <v>1968</v>
      </c>
      <c r="E574">
        <v>2</v>
      </c>
      <c r="F574" t="s">
        <v>14</v>
      </c>
      <c r="G574" t="s">
        <v>588</v>
      </c>
      <c r="H574">
        <v>29.55</v>
      </c>
      <c r="I574">
        <v>-95.27</v>
      </c>
      <c r="J574" s="1">
        <v>36253</v>
      </c>
      <c r="K574" s="1">
        <v>73920</v>
      </c>
      <c r="L574" s="1">
        <v>166395</v>
      </c>
      <c r="M574">
        <v>683</v>
      </c>
      <c r="N574">
        <v>1</v>
      </c>
      <c r="O574" s="2">
        <f t="shared" ca="1" si="40"/>
        <v>2022</v>
      </c>
      <c r="P574">
        <f t="shared" ca="1" si="41"/>
        <v>1</v>
      </c>
      <c r="Q574">
        <f t="shared" ca="1" si="42"/>
        <v>26</v>
      </c>
      <c r="R574" s="2">
        <f t="shared" ca="1" si="43"/>
        <v>44587</v>
      </c>
      <c r="S574" t="str">
        <f t="shared" ca="1" si="44"/>
        <v>Jan-2022</v>
      </c>
    </row>
    <row r="575" spans="1:19" x14ac:dyDescent="0.3">
      <c r="A575">
        <v>56</v>
      </c>
      <c r="B575">
        <v>22</v>
      </c>
      <c r="C575">
        <v>73</v>
      </c>
      <c r="D575">
        <v>1998</v>
      </c>
      <c r="E575">
        <v>2</v>
      </c>
      <c r="F575" t="s">
        <v>14</v>
      </c>
      <c r="G575" t="s">
        <v>589</v>
      </c>
      <c r="H575">
        <v>40.76</v>
      </c>
      <c r="I575">
        <v>-111.84</v>
      </c>
      <c r="J575" s="1">
        <v>10539</v>
      </c>
      <c r="K575" s="1">
        <v>21490</v>
      </c>
      <c r="L575" s="1">
        <v>32587</v>
      </c>
      <c r="M575">
        <v>682</v>
      </c>
      <c r="N575">
        <v>2</v>
      </c>
      <c r="O575" s="2">
        <f t="shared" ca="1" si="40"/>
        <v>2023</v>
      </c>
      <c r="P575">
        <f t="shared" ca="1" si="41"/>
        <v>10</v>
      </c>
      <c r="Q575">
        <f t="shared" ca="1" si="42"/>
        <v>11</v>
      </c>
      <c r="R575" s="2">
        <f t="shared" ca="1" si="43"/>
        <v>45210</v>
      </c>
      <c r="S575" t="str">
        <f t="shared" ca="1" si="44"/>
        <v>Oct-2023</v>
      </c>
    </row>
    <row r="576" spans="1:19" x14ac:dyDescent="0.3">
      <c r="A576">
        <v>1383</v>
      </c>
      <c r="B576">
        <v>68</v>
      </c>
      <c r="C576">
        <v>64</v>
      </c>
      <c r="D576">
        <v>1951</v>
      </c>
      <c r="E576">
        <v>4</v>
      </c>
      <c r="F576" t="s">
        <v>14</v>
      </c>
      <c r="G576" t="s">
        <v>590</v>
      </c>
      <c r="H576">
        <v>42.39</v>
      </c>
      <c r="I576">
        <v>-71.099999999999994</v>
      </c>
      <c r="J576" s="1">
        <v>31849</v>
      </c>
      <c r="K576" s="1">
        <v>59938</v>
      </c>
      <c r="L576" s="1">
        <v>36978</v>
      </c>
      <c r="M576">
        <v>670</v>
      </c>
      <c r="N576">
        <v>1</v>
      </c>
      <c r="O576" s="2">
        <f t="shared" ca="1" si="40"/>
        <v>2021</v>
      </c>
      <c r="P576">
        <f t="shared" ca="1" si="41"/>
        <v>5</v>
      </c>
      <c r="Q576">
        <f t="shared" ca="1" si="42"/>
        <v>7</v>
      </c>
      <c r="R576" s="2">
        <f t="shared" ca="1" si="43"/>
        <v>44323</v>
      </c>
      <c r="S576" t="str">
        <f t="shared" ca="1" si="44"/>
        <v>May-2021</v>
      </c>
    </row>
    <row r="577" spans="1:19" x14ac:dyDescent="0.3">
      <c r="A577">
        <v>1915</v>
      </c>
      <c r="B577">
        <v>54</v>
      </c>
      <c r="C577">
        <v>65</v>
      </c>
      <c r="D577">
        <v>1965</v>
      </c>
      <c r="E577">
        <v>6</v>
      </c>
      <c r="F577" t="s">
        <v>19</v>
      </c>
      <c r="G577" t="s">
        <v>591</v>
      </c>
      <c r="H577">
        <v>41.32</v>
      </c>
      <c r="I577">
        <v>-74.180000000000007</v>
      </c>
      <c r="J577" s="1">
        <v>25534</v>
      </c>
      <c r="K577" s="1">
        <v>52062</v>
      </c>
      <c r="L577" s="1">
        <v>97881</v>
      </c>
      <c r="M577">
        <v>775</v>
      </c>
      <c r="N577">
        <v>4</v>
      </c>
      <c r="O577" s="2">
        <f t="shared" ca="1" si="40"/>
        <v>2021</v>
      </c>
      <c r="P577">
        <f t="shared" ca="1" si="41"/>
        <v>12</v>
      </c>
      <c r="Q577">
        <f t="shared" ca="1" si="42"/>
        <v>1</v>
      </c>
      <c r="R577" s="2">
        <f t="shared" ca="1" si="43"/>
        <v>44531</v>
      </c>
      <c r="S577" t="str">
        <f t="shared" ca="1" si="44"/>
        <v>Dec-2021</v>
      </c>
    </row>
    <row r="578" spans="1:19" x14ac:dyDescent="0.3">
      <c r="A578">
        <v>1882</v>
      </c>
      <c r="B578">
        <v>58</v>
      </c>
      <c r="C578">
        <v>65</v>
      </c>
      <c r="D578">
        <v>1961</v>
      </c>
      <c r="E578">
        <v>10</v>
      </c>
      <c r="F578" t="s">
        <v>19</v>
      </c>
      <c r="G578" t="s">
        <v>592</v>
      </c>
      <c r="H578">
        <v>37.590000000000003</v>
      </c>
      <c r="I578">
        <v>-122.06</v>
      </c>
      <c r="J578" s="1">
        <v>29097</v>
      </c>
      <c r="K578" s="1">
        <v>59322</v>
      </c>
      <c r="L578" s="1">
        <v>145137</v>
      </c>
      <c r="M578">
        <v>694</v>
      </c>
      <c r="N578">
        <v>3</v>
      </c>
      <c r="O578" s="2">
        <f t="shared" ca="1" si="40"/>
        <v>2023</v>
      </c>
      <c r="P578">
        <f t="shared" ca="1" si="41"/>
        <v>6</v>
      </c>
      <c r="Q578">
        <f t="shared" ca="1" si="42"/>
        <v>16</v>
      </c>
      <c r="R578" s="2">
        <f t="shared" ca="1" si="43"/>
        <v>45093</v>
      </c>
      <c r="S578" t="str">
        <f t="shared" ca="1" si="44"/>
        <v>Jun-2023</v>
      </c>
    </row>
    <row r="579" spans="1:19" x14ac:dyDescent="0.3">
      <c r="A579">
        <v>1467</v>
      </c>
      <c r="B579">
        <v>26</v>
      </c>
      <c r="C579">
        <v>69</v>
      </c>
      <c r="D579">
        <v>1993</v>
      </c>
      <c r="E579">
        <v>9</v>
      </c>
      <c r="F579" t="s">
        <v>14</v>
      </c>
      <c r="G579" t="s">
        <v>593</v>
      </c>
      <c r="H579">
        <v>42.58</v>
      </c>
      <c r="I579">
        <v>-83.14</v>
      </c>
      <c r="J579" s="1">
        <v>26120</v>
      </c>
      <c r="K579" s="1">
        <v>53254</v>
      </c>
      <c r="L579" s="1">
        <v>131334</v>
      </c>
      <c r="M579">
        <v>736</v>
      </c>
      <c r="N579">
        <v>1</v>
      </c>
      <c r="O579" s="2">
        <f t="shared" ref="O579:O642" ca="1" si="45">2021+RANDBETWEEN(0,2)</f>
        <v>2022</v>
      </c>
      <c r="P579">
        <f t="shared" ref="P579:P642" ca="1" si="46">RANDBETWEEN(1,12)</f>
        <v>4</v>
      </c>
      <c r="Q579">
        <f t="shared" ref="Q579:Q642" ca="1" si="47">RANDBETWEEN(1,28)</f>
        <v>23</v>
      </c>
      <c r="R579" s="2">
        <f t="shared" ref="R579:R642" ca="1" si="48">DATE(O579,P579,Q579)</f>
        <v>44674</v>
      </c>
      <c r="S579" t="str">
        <f t="shared" ref="S579:S642" ca="1" si="49">TEXT(R579, "mmm-yyy")</f>
        <v>Apr-2022</v>
      </c>
    </row>
    <row r="580" spans="1:19" x14ac:dyDescent="0.3">
      <c r="A580">
        <v>1791</v>
      </c>
      <c r="B580">
        <v>61</v>
      </c>
      <c r="C580">
        <v>67</v>
      </c>
      <c r="D580">
        <v>1958</v>
      </c>
      <c r="E580">
        <v>11</v>
      </c>
      <c r="F580" t="s">
        <v>19</v>
      </c>
      <c r="G580" t="s">
        <v>594</v>
      </c>
      <c r="H580">
        <v>39.770000000000003</v>
      </c>
      <c r="I580">
        <v>-86.14</v>
      </c>
      <c r="J580" s="1">
        <v>16045</v>
      </c>
      <c r="K580" s="1">
        <v>32716</v>
      </c>
      <c r="L580" s="1">
        <v>46919</v>
      </c>
      <c r="M580">
        <v>593</v>
      </c>
      <c r="N580">
        <v>3</v>
      </c>
      <c r="O580" s="2">
        <f t="shared" ca="1" si="45"/>
        <v>2022</v>
      </c>
      <c r="P580">
        <f t="shared" ca="1" si="46"/>
        <v>1</v>
      </c>
      <c r="Q580">
        <f t="shared" ca="1" si="47"/>
        <v>25</v>
      </c>
      <c r="R580" s="2">
        <f t="shared" ca="1" si="48"/>
        <v>44586</v>
      </c>
      <c r="S580" t="str">
        <f t="shared" ca="1" si="49"/>
        <v>Jan-2022</v>
      </c>
    </row>
    <row r="581" spans="1:19" x14ac:dyDescent="0.3">
      <c r="A581">
        <v>447</v>
      </c>
      <c r="B581">
        <v>79</v>
      </c>
      <c r="C581">
        <v>68</v>
      </c>
      <c r="D581">
        <v>1940</v>
      </c>
      <c r="E581">
        <v>3</v>
      </c>
      <c r="F581" t="s">
        <v>19</v>
      </c>
      <c r="G581" t="s">
        <v>595</v>
      </c>
      <c r="H581">
        <v>43.22</v>
      </c>
      <c r="I581">
        <v>-86.25</v>
      </c>
      <c r="J581" s="1">
        <v>19131</v>
      </c>
      <c r="K581" s="1">
        <v>30977</v>
      </c>
      <c r="L581" s="1">
        <v>21507</v>
      </c>
      <c r="M581">
        <v>796</v>
      </c>
      <c r="N581">
        <v>5</v>
      </c>
      <c r="O581" s="2">
        <f t="shared" ca="1" si="45"/>
        <v>2022</v>
      </c>
      <c r="P581">
        <f t="shared" ca="1" si="46"/>
        <v>5</v>
      </c>
      <c r="Q581">
        <f t="shared" ca="1" si="47"/>
        <v>6</v>
      </c>
      <c r="R581" s="2">
        <f t="shared" ca="1" si="48"/>
        <v>44687</v>
      </c>
      <c r="S581" t="str">
        <f t="shared" ca="1" si="49"/>
        <v>May-2022</v>
      </c>
    </row>
    <row r="582" spans="1:19" x14ac:dyDescent="0.3">
      <c r="A582">
        <v>1640</v>
      </c>
      <c r="B582">
        <v>67</v>
      </c>
      <c r="C582">
        <v>71</v>
      </c>
      <c r="D582">
        <v>1952</v>
      </c>
      <c r="E582">
        <v>10</v>
      </c>
      <c r="F582" t="s">
        <v>14</v>
      </c>
      <c r="G582" t="s">
        <v>596</v>
      </c>
      <c r="H582">
        <v>41.89</v>
      </c>
      <c r="I582">
        <v>-84.04</v>
      </c>
      <c r="J582" s="1">
        <v>17144</v>
      </c>
      <c r="K582" s="1">
        <v>34954</v>
      </c>
      <c r="L582" s="1">
        <v>5942</v>
      </c>
      <c r="M582">
        <v>729</v>
      </c>
      <c r="N582">
        <v>3</v>
      </c>
      <c r="O582" s="2">
        <f t="shared" ca="1" si="45"/>
        <v>2022</v>
      </c>
      <c r="P582">
        <f t="shared" ca="1" si="46"/>
        <v>2</v>
      </c>
      <c r="Q582">
        <f t="shared" ca="1" si="47"/>
        <v>17</v>
      </c>
      <c r="R582" s="2">
        <f t="shared" ca="1" si="48"/>
        <v>44609</v>
      </c>
      <c r="S582" t="str">
        <f t="shared" ca="1" si="49"/>
        <v>Feb-2022</v>
      </c>
    </row>
    <row r="583" spans="1:19" x14ac:dyDescent="0.3">
      <c r="A583">
        <v>636</v>
      </c>
      <c r="B583">
        <v>47</v>
      </c>
      <c r="C583">
        <v>69</v>
      </c>
      <c r="D583">
        <v>1973</v>
      </c>
      <c r="E583">
        <v>2</v>
      </c>
      <c r="F583" t="s">
        <v>14</v>
      </c>
      <c r="G583" t="s">
        <v>597</v>
      </c>
      <c r="H583">
        <v>41.83</v>
      </c>
      <c r="I583">
        <v>-87.68</v>
      </c>
      <c r="J583" s="1">
        <v>11951</v>
      </c>
      <c r="K583" s="1">
        <v>24372</v>
      </c>
      <c r="L583" s="1">
        <v>63295</v>
      </c>
      <c r="M583">
        <v>793</v>
      </c>
      <c r="N583">
        <v>4</v>
      </c>
      <c r="O583" s="2">
        <f t="shared" ca="1" si="45"/>
        <v>2023</v>
      </c>
      <c r="P583">
        <f t="shared" ca="1" si="46"/>
        <v>12</v>
      </c>
      <c r="Q583">
        <f t="shared" ca="1" si="47"/>
        <v>17</v>
      </c>
      <c r="R583" s="2">
        <f t="shared" ca="1" si="48"/>
        <v>45277</v>
      </c>
      <c r="S583" t="str">
        <f t="shared" ca="1" si="49"/>
        <v>Dec-2023</v>
      </c>
    </row>
    <row r="584" spans="1:19" x14ac:dyDescent="0.3">
      <c r="A584">
        <v>782</v>
      </c>
      <c r="B584">
        <v>51</v>
      </c>
      <c r="C584">
        <v>66</v>
      </c>
      <c r="D584">
        <v>1968</v>
      </c>
      <c r="E584">
        <v>7</v>
      </c>
      <c r="F584" t="s">
        <v>14</v>
      </c>
      <c r="G584" t="s">
        <v>598</v>
      </c>
      <c r="H584">
        <v>41.28</v>
      </c>
      <c r="I584">
        <v>-84.36</v>
      </c>
      <c r="J584" s="1">
        <v>18229</v>
      </c>
      <c r="K584" s="1">
        <v>37169</v>
      </c>
      <c r="L584" s="1">
        <v>93844</v>
      </c>
      <c r="M584">
        <v>722</v>
      </c>
      <c r="N584">
        <v>3</v>
      </c>
      <c r="O584" s="2">
        <f t="shared" ca="1" si="45"/>
        <v>2022</v>
      </c>
      <c r="P584">
        <f t="shared" ca="1" si="46"/>
        <v>9</v>
      </c>
      <c r="Q584">
        <f t="shared" ca="1" si="47"/>
        <v>5</v>
      </c>
      <c r="R584" s="2">
        <f t="shared" ca="1" si="48"/>
        <v>44809</v>
      </c>
      <c r="S584" t="str">
        <f t="shared" ca="1" si="49"/>
        <v>Sep-2022</v>
      </c>
    </row>
    <row r="585" spans="1:19" x14ac:dyDescent="0.3">
      <c r="A585">
        <v>316</v>
      </c>
      <c r="B585">
        <v>36</v>
      </c>
      <c r="C585">
        <v>69</v>
      </c>
      <c r="D585">
        <v>1983</v>
      </c>
      <c r="E585">
        <v>8</v>
      </c>
      <c r="F585" t="s">
        <v>19</v>
      </c>
      <c r="G585" t="s">
        <v>599</v>
      </c>
      <c r="H585">
        <v>29.76</v>
      </c>
      <c r="I585">
        <v>-95.38</v>
      </c>
      <c r="J585" s="1">
        <v>19554</v>
      </c>
      <c r="K585" s="1">
        <v>39871</v>
      </c>
      <c r="L585" s="1">
        <v>73726</v>
      </c>
      <c r="M585">
        <v>719</v>
      </c>
      <c r="N585">
        <v>4</v>
      </c>
      <c r="O585" s="2">
        <f t="shared" ca="1" si="45"/>
        <v>2022</v>
      </c>
      <c r="P585">
        <f t="shared" ca="1" si="46"/>
        <v>5</v>
      </c>
      <c r="Q585">
        <f t="shared" ca="1" si="47"/>
        <v>6</v>
      </c>
      <c r="R585" s="2">
        <f t="shared" ca="1" si="48"/>
        <v>44687</v>
      </c>
      <c r="S585" t="str">
        <f t="shared" ca="1" si="49"/>
        <v>May-2022</v>
      </c>
    </row>
    <row r="586" spans="1:19" x14ac:dyDescent="0.3">
      <c r="A586">
        <v>1192</v>
      </c>
      <c r="B586">
        <v>44</v>
      </c>
      <c r="C586">
        <v>68</v>
      </c>
      <c r="D586">
        <v>1976</v>
      </c>
      <c r="E586">
        <v>2</v>
      </c>
      <c r="F586" t="s">
        <v>14</v>
      </c>
      <c r="G586" t="s">
        <v>600</v>
      </c>
      <c r="H586">
        <v>44.22</v>
      </c>
      <c r="I586">
        <v>-93.44</v>
      </c>
      <c r="J586" s="1">
        <v>19630</v>
      </c>
      <c r="K586" s="1">
        <v>40026</v>
      </c>
      <c r="L586" s="1">
        <v>70877</v>
      </c>
      <c r="M586">
        <v>768</v>
      </c>
      <c r="N586">
        <v>1</v>
      </c>
      <c r="O586" s="2">
        <f t="shared" ca="1" si="45"/>
        <v>2022</v>
      </c>
      <c r="P586">
        <f t="shared" ca="1" si="46"/>
        <v>8</v>
      </c>
      <c r="Q586">
        <f t="shared" ca="1" si="47"/>
        <v>18</v>
      </c>
      <c r="R586" s="2">
        <f t="shared" ca="1" si="48"/>
        <v>44791</v>
      </c>
      <c r="S586" t="str">
        <f t="shared" ca="1" si="49"/>
        <v>Aug-2022</v>
      </c>
    </row>
    <row r="587" spans="1:19" x14ac:dyDescent="0.3">
      <c r="A587">
        <v>787</v>
      </c>
      <c r="B587">
        <v>19</v>
      </c>
      <c r="C587">
        <v>67</v>
      </c>
      <c r="D587">
        <v>2000</v>
      </c>
      <c r="E587">
        <v>3</v>
      </c>
      <c r="F587" t="s">
        <v>14</v>
      </c>
      <c r="G587" t="s">
        <v>601</v>
      </c>
      <c r="H587">
        <v>29.61</v>
      </c>
      <c r="I587">
        <v>-95.61</v>
      </c>
      <c r="J587" s="1">
        <v>35183</v>
      </c>
      <c r="K587" s="1">
        <v>71740</v>
      </c>
      <c r="L587" s="1">
        <v>38238</v>
      </c>
      <c r="M587">
        <v>767</v>
      </c>
      <c r="N587">
        <v>2</v>
      </c>
      <c r="O587" s="2">
        <f t="shared" ca="1" si="45"/>
        <v>2023</v>
      </c>
      <c r="P587">
        <f t="shared" ca="1" si="46"/>
        <v>12</v>
      </c>
      <c r="Q587">
        <f t="shared" ca="1" si="47"/>
        <v>14</v>
      </c>
      <c r="R587" s="2">
        <f t="shared" ca="1" si="48"/>
        <v>45274</v>
      </c>
      <c r="S587" t="str">
        <f t="shared" ca="1" si="49"/>
        <v>Dec-2023</v>
      </c>
    </row>
    <row r="588" spans="1:19" x14ac:dyDescent="0.3">
      <c r="A588">
        <v>251</v>
      </c>
      <c r="B588">
        <v>21</v>
      </c>
      <c r="C588">
        <v>66</v>
      </c>
      <c r="D588">
        <v>1998</v>
      </c>
      <c r="E588">
        <v>8</v>
      </c>
      <c r="F588" t="s">
        <v>19</v>
      </c>
      <c r="G588" t="s">
        <v>602</v>
      </c>
      <c r="H588">
        <v>40.700000000000003</v>
      </c>
      <c r="I588">
        <v>-73.61</v>
      </c>
      <c r="J588" s="1">
        <v>20152</v>
      </c>
      <c r="K588" s="1">
        <v>41087</v>
      </c>
      <c r="L588" s="1">
        <v>22720</v>
      </c>
      <c r="M588">
        <v>695</v>
      </c>
      <c r="N588">
        <v>2</v>
      </c>
      <c r="O588" s="2">
        <f t="shared" ca="1" si="45"/>
        <v>2023</v>
      </c>
      <c r="P588">
        <f t="shared" ca="1" si="46"/>
        <v>10</v>
      </c>
      <c r="Q588">
        <f t="shared" ca="1" si="47"/>
        <v>17</v>
      </c>
      <c r="R588" s="2">
        <f t="shared" ca="1" si="48"/>
        <v>45216</v>
      </c>
      <c r="S588" t="str">
        <f t="shared" ca="1" si="49"/>
        <v>Oct-2023</v>
      </c>
    </row>
    <row r="589" spans="1:19" x14ac:dyDescent="0.3">
      <c r="A589">
        <v>1351</v>
      </c>
      <c r="B589">
        <v>18</v>
      </c>
      <c r="C589">
        <v>55</v>
      </c>
      <c r="D589">
        <v>2001</v>
      </c>
      <c r="E589">
        <v>12</v>
      </c>
      <c r="F589" t="s">
        <v>14</v>
      </c>
      <c r="G589" t="s">
        <v>603</v>
      </c>
      <c r="H589">
        <v>61.14</v>
      </c>
      <c r="I589">
        <v>-149.76</v>
      </c>
      <c r="J589" s="1">
        <v>28730</v>
      </c>
      <c r="K589" s="1">
        <v>58579</v>
      </c>
      <c r="L589" s="1">
        <v>94998</v>
      </c>
      <c r="M589">
        <v>808</v>
      </c>
      <c r="N589">
        <v>1</v>
      </c>
      <c r="O589" s="2">
        <f t="shared" ca="1" si="45"/>
        <v>2021</v>
      </c>
      <c r="P589">
        <f t="shared" ca="1" si="46"/>
        <v>8</v>
      </c>
      <c r="Q589">
        <f t="shared" ca="1" si="47"/>
        <v>9</v>
      </c>
      <c r="R589" s="2">
        <f t="shared" ca="1" si="48"/>
        <v>44417</v>
      </c>
      <c r="S589" t="str">
        <f t="shared" ca="1" si="49"/>
        <v>Aug-2021</v>
      </c>
    </row>
    <row r="590" spans="1:19" x14ac:dyDescent="0.3">
      <c r="A590">
        <v>490</v>
      </c>
      <c r="B590">
        <v>86</v>
      </c>
      <c r="C590">
        <v>68</v>
      </c>
      <c r="D590">
        <v>1933</v>
      </c>
      <c r="E590">
        <v>9</v>
      </c>
      <c r="F590" t="s">
        <v>19</v>
      </c>
      <c r="G590" t="s">
        <v>604</v>
      </c>
      <c r="H590">
        <v>29.45</v>
      </c>
      <c r="I590">
        <v>-98.5</v>
      </c>
      <c r="J590" s="1">
        <v>29557</v>
      </c>
      <c r="K590" s="1">
        <v>33426</v>
      </c>
      <c r="L590" s="1">
        <v>1852</v>
      </c>
      <c r="M590">
        <v>699</v>
      </c>
      <c r="N590">
        <v>4</v>
      </c>
      <c r="O590" s="2">
        <f t="shared" ca="1" si="45"/>
        <v>2022</v>
      </c>
      <c r="P590">
        <f t="shared" ca="1" si="46"/>
        <v>10</v>
      </c>
      <c r="Q590">
        <f t="shared" ca="1" si="47"/>
        <v>6</v>
      </c>
      <c r="R590" s="2">
        <f t="shared" ca="1" si="48"/>
        <v>44840</v>
      </c>
      <c r="S590" t="str">
        <f t="shared" ca="1" si="49"/>
        <v>Oct-2022</v>
      </c>
    </row>
    <row r="591" spans="1:19" x14ac:dyDescent="0.3">
      <c r="A591">
        <v>1935</v>
      </c>
      <c r="B591">
        <v>23</v>
      </c>
      <c r="C591">
        <v>65</v>
      </c>
      <c r="D591">
        <v>1997</v>
      </c>
      <c r="E591">
        <v>2</v>
      </c>
      <c r="F591" t="s">
        <v>14</v>
      </c>
      <c r="G591" t="s">
        <v>605</v>
      </c>
      <c r="H591">
        <v>30.21</v>
      </c>
      <c r="I591">
        <v>-92.02</v>
      </c>
      <c r="J591" s="1">
        <v>22001</v>
      </c>
      <c r="K591" s="1">
        <v>44862</v>
      </c>
      <c r="L591" s="1">
        <v>78350</v>
      </c>
      <c r="M591">
        <v>750</v>
      </c>
      <c r="N591">
        <v>3</v>
      </c>
      <c r="O591" s="2">
        <f t="shared" ca="1" si="45"/>
        <v>2021</v>
      </c>
      <c r="P591">
        <f t="shared" ca="1" si="46"/>
        <v>4</v>
      </c>
      <c r="Q591">
        <f t="shared" ca="1" si="47"/>
        <v>7</v>
      </c>
      <c r="R591" s="2">
        <f t="shared" ca="1" si="48"/>
        <v>44293</v>
      </c>
      <c r="S591" t="str">
        <f t="shared" ca="1" si="49"/>
        <v>Apr-2021</v>
      </c>
    </row>
    <row r="592" spans="1:19" x14ac:dyDescent="0.3">
      <c r="A592">
        <v>387</v>
      </c>
      <c r="B592">
        <v>34</v>
      </c>
      <c r="C592">
        <v>65</v>
      </c>
      <c r="D592">
        <v>1985</v>
      </c>
      <c r="E592">
        <v>10</v>
      </c>
      <c r="F592" t="s">
        <v>19</v>
      </c>
      <c r="G592" t="s">
        <v>606</v>
      </c>
      <c r="H592">
        <v>41.4</v>
      </c>
      <c r="I592">
        <v>-82.23</v>
      </c>
      <c r="J592" s="1">
        <v>22261</v>
      </c>
      <c r="K592" s="1">
        <v>45388</v>
      </c>
      <c r="L592" s="1">
        <v>64749</v>
      </c>
      <c r="M592">
        <v>723</v>
      </c>
      <c r="N592">
        <v>1</v>
      </c>
      <c r="O592" s="2">
        <f t="shared" ca="1" si="45"/>
        <v>2023</v>
      </c>
      <c r="P592">
        <f t="shared" ca="1" si="46"/>
        <v>11</v>
      </c>
      <c r="Q592">
        <f t="shared" ca="1" si="47"/>
        <v>24</v>
      </c>
      <c r="R592" s="2">
        <f t="shared" ca="1" si="48"/>
        <v>45254</v>
      </c>
      <c r="S592" t="str">
        <f t="shared" ca="1" si="49"/>
        <v>Nov-2023</v>
      </c>
    </row>
    <row r="593" spans="1:19" x14ac:dyDescent="0.3">
      <c r="A593">
        <v>869</v>
      </c>
      <c r="B593">
        <v>73</v>
      </c>
      <c r="C593">
        <v>68</v>
      </c>
      <c r="D593">
        <v>1946</v>
      </c>
      <c r="E593">
        <v>9</v>
      </c>
      <c r="F593" t="s">
        <v>19</v>
      </c>
      <c r="G593" t="s">
        <v>607</v>
      </c>
      <c r="H593">
        <v>33.85</v>
      </c>
      <c r="I593">
        <v>-84.22</v>
      </c>
      <c r="J593" s="1">
        <v>22682</v>
      </c>
      <c r="K593" s="1">
        <v>34220</v>
      </c>
      <c r="L593" s="1">
        <v>0</v>
      </c>
      <c r="M593">
        <v>745</v>
      </c>
      <c r="N593">
        <v>5</v>
      </c>
      <c r="O593" s="2">
        <f t="shared" ca="1" si="45"/>
        <v>2023</v>
      </c>
      <c r="P593">
        <f t="shared" ca="1" si="46"/>
        <v>9</v>
      </c>
      <c r="Q593">
        <f t="shared" ca="1" si="47"/>
        <v>6</v>
      </c>
      <c r="R593" s="2">
        <f t="shared" ca="1" si="48"/>
        <v>45175</v>
      </c>
      <c r="S593" t="str">
        <f t="shared" ca="1" si="49"/>
        <v>Sep-2023</v>
      </c>
    </row>
    <row r="594" spans="1:19" x14ac:dyDescent="0.3">
      <c r="A594">
        <v>1865</v>
      </c>
      <c r="B594">
        <v>19</v>
      </c>
      <c r="C594">
        <v>66</v>
      </c>
      <c r="D594">
        <v>2000</v>
      </c>
      <c r="E594">
        <v>9</v>
      </c>
      <c r="F594" t="s">
        <v>19</v>
      </c>
      <c r="G594" t="s">
        <v>608</v>
      </c>
      <c r="H594">
        <v>40.04</v>
      </c>
      <c r="I594">
        <v>-75.42</v>
      </c>
      <c r="J594" s="1">
        <v>58297</v>
      </c>
      <c r="K594" s="1">
        <v>118862</v>
      </c>
      <c r="L594" s="1">
        <v>276156</v>
      </c>
      <c r="M594">
        <v>782</v>
      </c>
      <c r="N594">
        <v>1</v>
      </c>
      <c r="O594" s="2">
        <f t="shared" ca="1" si="45"/>
        <v>2022</v>
      </c>
      <c r="P594">
        <f t="shared" ca="1" si="46"/>
        <v>5</v>
      </c>
      <c r="Q594">
        <f t="shared" ca="1" si="47"/>
        <v>5</v>
      </c>
      <c r="R594" s="2">
        <f t="shared" ca="1" si="48"/>
        <v>44686</v>
      </c>
      <c r="S594" t="str">
        <f t="shared" ca="1" si="49"/>
        <v>May-2022</v>
      </c>
    </row>
    <row r="595" spans="1:19" x14ac:dyDescent="0.3">
      <c r="A595">
        <v>268</v>
      </c>
      <c r="B595">
        <v>20</v>
      </c>
      <c r="C595">
        <v>62</v>
      </c>
      <c r="D595">
        <v>1999</v>
      </c>
      <c r="E595">
        <v>9</v>
      </c>
      <c r="F595" t="s">
        <v>14</v>
      </c>
      <c r="G595" t="s">
        <v>609</v>
      </c>
      <c r="H595">
        <v>43.02</v>
      </c>
      <c r="I595">
        <v>-78.75</v>
      </c>
      <c r="J595" s="1">
        <v>29558</v>
      </c>
      <c r="K595" s="1">
        <v>60265</v>
      </c>
      <c r="L595" s="1">
        <v>80939</v>
      </c>
      <c r="M595">
        <v>582</v>
      </c>
      <c r="N595">
        <v>3</v>
      </c>
      <c r="O595" s="2">
        <f t="shared" ca="1" si="45"/>
        <v>2022</v>
      </c>
      <c r="P595">
        <f t="shared" ca="1" si="46"/>
        <v>6</v>
      </c>
      <c r="Q595">
        <f t="shared" ca="1" si="47"/>
        <v>14</v>
      </c>
      <c r="R595" s="2">
        <f t="shared" ca="1" si="48"/>
        <v>44726</v>
      </c>
      <c r="S595" t="str">
        <f t="shared" ca="1" si="49"/>
        <v>Jun-2022</v>
      </c>
    </row>
    <row r="596" spans="1:19" x14ac:dyDescent="0.3">
      <c r="A596">
        <v>1124</v>
      </c>
      <c r="B596">
        <v>45</v>
      </c>
      <c r="C596">
        <v>66</v>
      </c>
      <c r="D596">
        <v>1974</v>
      </c>
      <c r="E596">
        <v>3</v>
      </c>
      <c r="F596" t="s">
        <v>19</v>
      </c>
      <c r="G596" t="s">
        <v>610</v>
      </c>
      <c r="H596">
        <v>37.619999999999997</v>
      </c>
      <c r="I596">
        <v>-83.41</v>
      </c>
      <c r="J596" s="1">
        <v>11644</v>
      </c>
      <c r="K596" s="1">
        <v>23740</v>
      </c>
      <c r="L596" s="1">
        <v>4313</v>
      </c>
      <c r="M596">
        <v>841</v>
      </c>
      <c r="N596">
        <v>3</v>
      </c>
      <c r="O596" s="2">
        <f t="shared" ca="1" si="45"/>
        <v>2022</v>
      </c>
      <c r="P596">
        <f t="shared" ca="1" si="46"/>
        <v>9</v>
      </c>
      <c r="Q596">
        <f t="shared" ca="1" si="47"/>
        <v>8</v>
      </c>
      <c r="R596" s="2">
        <f t="shared" ca="1" si="48"/>
        <v>44812</v>
      </c>
      <c r="S596" t="str">
        <f t="shared" ca="1" si="49"/>
        <v>Sep-2022</v>
      </c>
    </row>
    <row r="597" spans="1:19" x14ac:dyDescent="0.3">
      <c r="A597">
        <v>721</v>
      </c>
      <c r="B597">
        <v>39</v>
      </c>
      <c r="C597">
        <v>67</v>
      </c>
      <c r="D597">
        <v>1980</v>
      </c>
      <c r="E597">
        <v>5</v>
      </c>
      <c r="F597" t="s">
        <v>19</v>
      </c>
      <c r="G597" t="s">
        <v>611</v>
      </c>
      <c r="H597">
        <v>25.77</v>
      </c>
      <c r="I597">
        <v>-80.2</v>
      </c>
      <c r="J597" s="1">
        <v>18828</v>
      </c>
      <c r="K597" s="1">
        <v>38386</v>
      </c>
      <c r="L597" s="1">
        <v>74820</v>
      </c>
      <c r="M597">
        <v>850</v>
      </c>
      <c r="N597">
        <v>6</v>
      </c>
      <c r="O597" s="2">
        <f t="shared" ca="1" si="45"/>
        <v>2022</v>
      </c>
      <c r="P597">
        <f t="shared" ca="1" si="46"/>
        <v>9</v>
      </c>
      <c r="Q597">
        <f t="shared" ca="1" si="47"/>
        <v>14</v>
      </c>
      <c r="R597" s="2">
        <f t="shared" ca="1" si="48"/>
        <v>44818</v>
      </c>
      <c r="S597" t="str">
        <f t="shared" ca="1" si="49"/>
        <v>Sep-2022</v>
      </c>
    </row>
    <row r="598" spans="1:19" x14ac:dyDescent="0.3">
      <c r="A598">
        <v>813</v>
      </c>
      <c r="B598">
        <v>46</v>
      </c>
      <c r="C598">
        <v>70</v>
      </c>
      <c r="D598">
        <v>1973</v>
      </c>
      <c r="E598">
        <v>6</v>
      </c>
      <c r="F598" t="s">
        <v>19</v>
      </c>
      <c r="G598" t="s">
        <v>612</v>
      </c>
      <c r="H598">
        <v>41.99</v>
      </c>
      <c r="I598">
        <v>-71.5</v>
      </c>
      <c r="J598" s="1">
        <v>19065</v>
      </c>
      <c r="K598" s="1">
        <v>38872</v>
      </c>
      <c r="L598" s="1">
        <v>86648</v>
      </c>
      <c r="M598">
        <v>585</v>
      </c>
      <c r="N598">
        <v>1</v>
      </c>
      <c r="O598" s="2">
        <f t="shared" ca="1" si="45"/>
        <v>2021</v>
      </c>
      <c r="P598">
        <f t="shared" ca="1" si="46"/>
        <v>10</v>
      </c>
      <c r="Q598">
        <f t="shared" ca="1" si="47"/>
        <v>19</v>
      </c>
      <c r="R598" s="2">
        <f t="shared" ca="1" si="48"/>
        <v>44488</v>
      </c>
      <c r="S598" t="str">
        <f t="shared" ca="1" si="49"/>
        <v>Oct-2021</v>
      </c>
    </row>
    <row r="599" spans="1:19" x14ac:dyDescent="0.3">
      <c r="A599">
        <v>152</v>
      </c>
      <c r="B599">
        <v>37</v>
      </c>
      <c r="C599">
        <v>68</v>
      </c>
      <c r="D599">
        <v>1982</v>
      </c>
      <c r="E599">
        <v>3</v>
      </c>
      <c r="F599" t="s">
        <v>14</v>
      </c>
      <c r="G599" t="s">
        <v>613</v>
      </c>
      <c r="H599">
        <v>33.72</v>
      </c>
      <c r="I599">
        <v>-84.32</v>
      </c>
      <c r="J599" s="1">
        <v>24196</v>
      </c>
      <c r="K599" s="1">
        <v>49335</v>
      </c>
      <c r="L599" s="1">
        <v>51520</v>
      </c>
      <c r="M599">
        <v>773</v>
      </c>
      <c r="N599">
        <v>3</v>
      </c>
      <c r="O599" s="2">
        <f t="shared" ca="1" si="45"/>
        <v>2022</v>
      </c>
      <c r="P599">
        <f t="shared" ca="1" si="46"/>
        <v>11</v>
      </c>
      <c r="Q599">
        <f t="shared" ca="1" si="47"/>
        <v>18</v>
      </c>
      <c r="R599" s="2">
        <f t="shared" ca="1" si="48"/>
        <v>44883</v>
      </c>
      <c r="S599" t="str">
        <f t="shared" ca="1" si="49"/>
        <v>Nov-2022</v>
      </c>
    </row>
    <row r="600" spans="1:19" x14ac:dyDescent="0.3">
      <c r="A600">
        <v>1896</v>
      </c>
      <c r="B600">
        <v>50</v>
      </c>
      <c r="C600">
        <v>79</v>
      </c>
      <c r="D600">
        <v>1969</v>
      </c>
      <c r="E600">
        <v>9</v>
      </c>
      <c r="F600" t="s">
        <v>14</v>
      </c>
      <c r="G600" t="s">
        <v>614</v>
      </c>
      <c r="H600">
        <v>41.91</v>
      </c>
      <c r="I600">
        <v>-83.38</v>
      </c>
      <c r="J600" s="1">
        <v>19736</v>
      </c>
      <c r="K600" s="1">
        <v>40246</v>
      </c>
      <c r="L600" s="1">
        <v>74352</v>
      </c>
      <c r="M600">
        <v>641</v>
      </c>
      <c r="N600">
        <v>5</v>
      </c>
      <c r="O600" s="2">
        <f t="shared" ca="1" si="45"/>
        <v>2023</v>
      </c>
      <c r="P600">
        <f t="shared" ca="1" si="46"/>
        <v>10</v>
      </c>
      <c r="Q600">
        <f t="shared" ca="1" si="47"/>
        <v>10</v>
      </c>
      <c r="R600" s="2">
        <f t="shared" ca="1" si="48"/>
        <v>45209</v>
      </c>
      <c r="S600" t="str">
        <f t="shared" ca="1" si="49"/>
        <v>Oct-2023</v>
      </c>
    </row>
    <row r="601" spans="1:19" x14ac:dyDescent="0.3">
      <c r="A601">
        <v>1028</v>
      </c>
      <c r="B601">
        <v>50</v>
      </c>
      <c r="C601">
        <v>66</v>
      </c>
      <c r="D601">
        <v>1970</v>
      </c>
      <c r="E601">
        <v>1</v>
      </c>
      <c r="F601" t="s">
        <v>19</v>
      </c>
      <c r="G601" t="s">
        <v>615</v>
      </c>
      <c r="H601">
        <v>41.83</v>
      </c>
      <c r="I601">
        <v>-87.68</v>
      </c>
      <c r="J601" s="1">
        <v>39789</v>
      </c>
      <c r="K601" s="1">
        <v>81122</v>
      </c>
      <c r="L601" s="1">
        <v>112394</v>
      </c>
      <c r="M601">
        <v>682</v>
      </c>
      <c r="N601">
        <v>5</v>
      </c>
      <c r="O601" s="2">
        <f t="shared" ca="1" si="45"/>
        <v>2022</v>
      </c>
      <c r="P601">
        <f t="shared" ca="1" si="46"/>
        <v>11</v>
      </c>
      <c r="Q601">
        <f t="shared" ca="1" si="47"/>
        <v>14</v>
      </c>
      <c r="R601" s="2">
        <f t="shared" ca="1" si="48"/>
        <v>44879</v>
      </c>
      <c r="S601" t="str">
        <f t="shared" ca="1" si="49"/>
        <v>Nov-2022</v>
      </c>
    </row>
    <row r="602" spans="1:19" x14ac:dyDescent="0.3">
      <c r="A602">
        <v>922</v>
      </c>
      <c r="B602">
        <v>18</v>
      </c>
      <c r="C602">
        <v>64</v>
      </c>
      <c r="D602">
        <v>2001</v>
      </c>
      <c r="E602">
        <v>4</v>
      </c>
      <c r="F602" t="s">
        <v>19</v>
      </c>
      <c r="G602" t="s">
        <v>616</v>
      </c>
      <c r="H602">
        <v>26.89</v>
      </c>
      <c r="I602">
        <v>-82.05</v>
      </c>
      <c r="J602" s="1">
        <v>14352</v>
      </c>
      <c r="K602" s="1">
        <v>29265</v>
      </c>
      <c r="L602" s="1">
        <v>37375</v>
      </c>
      <c r="M602">
        <v>647</v>
      </c>
      <c r="N602">
        <v>1</v>
      </c>
      <c r="O602" s="2">
        <f t="shared" ca="1" si="45"/>
        <v>2022</v>
      </c>
      <c r="P602">
        <f t="shared" ca="1" si="46"/>
        <v>10</v>
      </c>
      <c r="Q602">
        <f t="shared" ca="1" si="47"/>
        <v>23</v>
      </c>
      <c r="R602" s="2">
        <f t="shared" ca="1" si="48"/>
        <v>44857</v>
      </c>
      <c r="S602" t="str">
        <f t="shared" ca="1" si="49"/>
        <v>Oct-2022</v>
      </c>
    </row>
    <row r="603" spans="1:19" x14ac:dyDescent="0.3">
      <c r="A603">
        <v>549</v>
      </c>
      <c r="B603">
        <v>51</v>
      </c>
      <c r="C603">
        <v>65</v>
      </c>
      <c r="D603">
        <v>1968</v>
      </c>
      <c r="E603">
        <v>4</v>
      </c>
      <c r="F603" t="s">
        <v>19</v>
      </c>
      <c r="G603" t="s">
        <v>617</v>
      </c>
      <c r="H603">
        <v>33.299999999999997</v>
      </c>
      <c r="I603">
        <v>-111.74</v>
      </c>
      <c r="J603" s="1">
        <v>30557</v>
      </c>
      <c r="K603" s="1">
        <v>62304</v>
      </c>
      <c r="L603" s="1">
        <v>113416</v>
      </c>
      <c r="M603">
        <v>719</v>
      </c>
      <c r="N603">
        <v>4</v>
      </c>
      <c r="O603" s="2">
        <f t="shared" ca="1" si="45"/>
        <v>2021</v>
      </c>
      <c r="P603">
        <f t="shared" ca="1" si="46"/>
        <v>10</v>
      </c>
      <c r="Q603">
        <f t="shared" ca="1" si="47"/>
        <v>14</v>
      </c>
      <c r="R603" s="2">
        <f t="shared" ca="1" si="48"/>
        <v>44483</v>
      </c>
      <c r="S603" t="str">
        <f t="shared" ca="1" si="49"/>
        <v>Oct-2021</v>
      </c>
    </row>
    <row r="604" spans="1:19" x14ac:dyDescent="0.3">
      <c r="A604">
        <v>565</v>
      </c>
      <c r="B604">
        <v>54</v>
      </c>
      <c r="C604">
        <v>65</v>
      </c>
      <c r="D604">
        <v>1965</v>
      </c>
      <c r="E604">
        <v>10</v>
      </c>
      <c r="F604" t="s">
        <v>19</v>
      </c>
      <c r="G604" t="s">
        <v>618</v>
      </c>
      <c r="H604">
        <v>32.979999999999997</v>
      </c>
      <c r="I604">
        <v>-96.89</v>
      </c>
      <c r="J604" s="1">
        <v>21381</v>
      </c>
      <c r="K604" s="1">
        <v>43598</v>
      </c>
      <c r="L604" s="1">
        <v>15891</v>
      </c>
      <c r="M604">
        <v>757</v>
      </c>
      <c r="N604">
        <v>4</v>
      </c>
      <c r="O604" s="2">
        <f t="shared" ca="1" si="45"/>
        <v>2023</v>
      </c>
      <c r="P604">
        <f t="shared" ca="1" si="46"/>
        <v>10</v>
      </c>
      <c r="Q604">
        <f t="shared" ca="1" si="47"/>
        <v>28</v>
      </c>
      <c r="R604" s="2">
        <f t="shared" ca="1" si="48"/>
        <v>45227</v>
      </c>
      <c r="S604" t="str">
        <f t="shared" ca="1" si="49"/>
        <v>Oct-2023</v>
      </c>
    </row>
    <row r="605" spans="1:19" x14ac:dyDescent="0.3">
      <c r="A605">
        <v>1980</v>
      </c>
      <c r="B605">
        <v>54</v>
      </c>
      <c r="C605">
        <v>63</v>
      </c>
      <c r="D605">
        <v>1965</v>
      </c>
      <c r="E605">
        <v>5</v>
      </c>
      <c r="F605" t="s">
        <v>19</v>
      </c>
      <c r="G605" t="s">
        <v>619</v>
      </c>
      <c r="H605">
        <v>29.37</v>
      </c>
      <c r="I605">
        <v>-95.45</v>
      </c>
      <c r="J605" s="1">
        <v>22856</v>
      </c>
      <c r="K605" s="1">
        <v>46603</v>
      </c>
      <c r="L605" s="1">
        <v>57177</v>
      </c>
      <c r="M605">
        <v>612</v>
      </c>
      <c r="N605">
        <v>1</v>
      </c>
      <c r="O605" s="2">
        <f t="shared" ca="1" si="45"/>
        <v>2021</v>
      </c>
      <c r="P605">
        <f t="shared" ca="1" si="46"/>
        <v>12</v>
      </c>
      <c r="Q605">
        <f t="shared" ca="1" si="47"/>
        <v>11</v>
      </c>
      <c r="R605" s="2">
        <f t="shared" ca="1" si="48"/>
        <v>44541</v>
      </c>
      <c r="S605" t="str">
        <f t="shared" ca="1" si="49"/>
        <v>Dec-2021</v>
      </c>
    </row>
    <row r="606" spans="1:19" x14ac:dyDescent="0.3">
      <c r="A606">
        <v>1494</v>
      </c>
      <c r="B606">
        <v>26</v>
      </c>
      <c r="C606">
        <v>71</v>
      </c>
      <c r="D606">
        <v>1993</v>
      </c>
      <c r="E606">
        <v>3</v>
      </c>
      <c r="F606" t="s">
        <v>19</v>
      </c>
      <c r="G606" t="s">
        <v>620</v>
      </c>
      <c r="H606">
        <v>26.14</v>
      </c>
      <c r="I606">
        <v>-80.13</v>
      </c>
      <c r="J606" s="1">
        <v>14191</v>
      </c>
      <c r="K606" s="1">
        <v>28931</v>
      </c>
      <c r="L606" s="1">
        <v>34511</v>
      </c>
      <c r="M606">
        <v>711</v>
      </c>
      <c r="N606">
        <v>4</v>
      </c>
      <c r="O606" s="2">
        <f t="shared" ca="1" si="45"/>
        <v>2023</v>
      </c>
      <c r="P606">
        <f t="shared" ca="1" si="46"/>
        <v>8</v>
      </c>
      <c r="Q606">
        <f t="shared" ca="1" si="47"/>
        <v>11</v>
      </c>
      <c r="R606" s="2">
        <f t="shared" ca="1" si="48"/>
        <v>45149</v>
      </c>
      <c r="S606" t="str">
        <f t="shared" ca="1" si="49"/>
        <v>Aug-2023</v>
      </c>
    </row>
    <row r="607" spans="1:19" x14ac:dyDescent="0.3">
      <c r="A607">
        <v>1809</v>
      </c>
      <c r="B607">
        <v>42</v>
      </c>
      <c r="C607">
        <v>71</v>
      </c>
      <c r="D607">
        <v>1977</v>
      </c>
      <c r="E607">
        <v>9</v>
      </c>
      <c r="F607" t="s">
        <v>14</v>
      </c>
      <c r="G607" t="s">
        <v>621</v>
      </c>
      <c r="H607">
        <v>38.81</v>
      </c>
      <c r="I607">
        <v>-77.72</v>
      </c>
      <c r="J607" s="1">
        <v>35905</v>
      </c>
      <c r="K607" s="1">
        <v>73208</v>
      </c>
      <c r="L607" s="1">
        <v>115827</v>
      </c>
      <c r="M607">
        <v>664</v>
      </c>
      <c r="N607">
        <v>6</v>
      </c>
      <c r="O607" s="2">
        <f t="shared" ca="1" si="45"/>
        <v>2022</v>
      </c>
      <c r="P607">
        <f t="shared" ca="1" si="46"/>
        <v>1</v>
      </c>
      <c r="Q607">
        <f t="shared" ca="1" si="47"/>
        <v>19</v>
      </c>
      <c r="R607" s="2">
        <f t="shared" ca="1" si="48"/>
        <v>44580</v>
      </c>
      <c r="S607" t="str">
        <f t="shared" ca="1" si="49"/>
        <v>Jan-2022</v>
      </c>
    </row>
    <row r="608" spans="1:19" x14ac:dyDescent="0.3">
      <c r="A608">
        <v>637</v>
      </c>
      <c r="B608">
        <v>42</v>
      </c>
      <c r="C608">
        <v>68</v>
      </c>
      <c r="D608">
        <v>1978</v>
      </c>
      <c r="E608">
        <v>2</v>
      </c>
      <c r="F608" t="s">
        <v>14</v>
      </c>
      <c r="G608" t="s">
        <v>622</v>
      </c>
      <c r="H608">
        <v>40.98</v>
      </c>
      <c r="I608">
        <v>-74.06</v>
      </c>
      <c r="J608" s="1">
        <v>37908</v>
      </c>
      <c r="K608" s="1">
        <v>77288</v>
      </c>
      <c r="L608" s="1">
        <v>46160</v>
      </c>
      <c r="M608">
        <v>771</v>
      </c>
      <c r="N608">
        <v>4</v>
      </c>
      <c r="O608" s="2">
        <f t="shared" ca="1" si="45"/>
        <v>2022</v>
      </c>
      <c r="P608">
        <f t="shared" ca="1" si="46"/>
        <v>6</v>
      </c>
      <c r="Q608">
        <f t="shared" ca="1" si="47"/>
        <v>8</v>
      </c>
      <c r="R608" s="2">
        <f t="shared" ca="1" si="48"/>
        <v>44720</v>
      </c>
      <c r="S608" t="str">
        <f t="shared" ca="1" si="49"/>
        <v>Jun-2022</v>
      </c>
    </row>
    <row r="609" spans="1:19" x14ac:dyDescent="0.3">
      <c r="A609">
        <v>1770</v>
      </c>
      <c r="B609">
        <v>30</v>
      </c>
      <c r="C609">
        <v>66</v>
      </c>
      <c r="D609">
        <v>1989</v>
      </c>
      <c r="E609">
        <v>9</v>
      </c>
      <c r="F609" t="s">
        <v>19</v>
      </c>
      <c r="G609" t="s">
        <v>623</v>
      </c>
      <c r="H609">
        <v>26.61</v>
      </c>
      <c r="I609">
        <v>-80.05</v>
      </c>
      <c r="J609" s="1">
        <v>18415</v>
      </c>
      <c r="K609" s="1">
        <v>37544</v>
      </c>
      <c r="L609" s="1">
        <v>15489</v>
      </c>
      <c r="M609">
        <v>703</v>
      </c>
      <c r="N609">
        <v>4</v>
      </c>
      <c r="O609" s="2">
        <f t="shared" ca="1" si="45"/>
        <v>2022</v>
      </c>
      <c r="P609">
        <f t="shared" ca="1" si="46"/>
        <v>8</v>
      </c>
      <c r="Q609">
        <f t="shared" ca="1" si="47"/>
        <v>1</v>
      </c>
      <c r="R609" s="2">
        <f t="shared" ca="1" si="48"/>
        <v>44774</v>
      </c>
      <c r="S609" t="str">
        <f t="shared" ca="1" si="49"/>
        <v>Aug-2022</v>
      </c>
    </row>
    <row r="610" spans="1:19" x14ac:dyDescent="0.3">
      <c r="A610">
        <v>527</v>
      </c>
      <c r="B610">
        <v>58</v>
      </c>
      <c r="C610">
        <v>65</v>
      </c>
      <c r="D610">
        <v>1961</v>
      </c>
      <c r="E610">
        <v>11</v>
      </c>
      <c r="F610" t="s">
        <v>19</v>
      </c>
      <c r="G610" t="s">
        <v>624</v>
      </c>
      <c r="H610">
        <v>40.99</v>
      </c>
      <c r="I610">
        <v>-88.72</v>
      </c>
      <c r="J610" s="1">
        <v>19926</v>
      </c>
      <c r="K610" s="1">
        <v>40628</v>
      </c>
      <c r="L610" s="1">
        <v>66552</v>
      </c>
      <c r="M610">
        <v>636</v>
      </c>
      <c r="N610">
        <v>1</v>
      </c>
      <c r="O610" s="2">
        <f t="shared" ca="1" si="45"/>
        <v>2023</v>
      </c>
      <c r="P610">
        <f t="shared" ca="1" si="46"/>
        <v>10</v>
      </c>
      <c r="Q610">
        <f t="shared" ca="1" si="47"/>
        <v>10</v>
      </c>
      <c r="R610" s="2">
        <f t="shared" ca="1" si="48"/>
        <v>45209</v>
      </c>
      <c r="S610" t="str">
        <f t="shared" ca="1" si="49"/>
        <v>Oct-2023</v>
      </c>
    </row>
    <row r="611" spans="1:19" x14ac:dyDescent="0.3">
      <c r="A611">
        <v>1139</v>
      </c>
      <c r="B611">
        <v>24</v>
      </c>
      <c r="C611">
        <v>68</v>
      </c>
      <c r="D611">
        <v>1995</v>
      </c>
      <c r="E611">
        <v>4</v>
      </c>
      <c r="F611" t="s">
        <v>14</v>
      </c>
      <c r="G611" t="s">
        <v>625</v>
      </c>
      <c r="H611">
        <v>32.880000000000003</v>
      </c>
      <c r="I611">
        <v>-84.67</v>
      </c>
      <c r="J611" s="1">
        <v>15433</v>
      </c>
      <c r="K611" s="1">
        <v>31469</v>
      </c>
      <c r="L611" s="1">
        <v>53555</v>
      </c>
      <c r="M611">
        <v>645</v>
      </c>
      <c r="N611">
        <v>1</v>
      </c>
      <c r="O611" s="2">
        <f t="shared" ca="1" si="45"/>
        <v>2022</v>
      </c>
      <c r="P611">
        <f t="shared" ca="1" si="46"/>
        <v>12</v>
      </c>
      <c r="Q611">
        <f t="shared" ca="1" si="47"/>
        <v>10</v>
      </c>
      <c r="R611" s="2">
        <f t="shared" ca="1" si="48"/>
        <v>44905</v>
      </c>
      <c r="S611" t="str">
        <f t="shared" ca="1" si="49"/>
        <v>Dec-2022</v>
      </c>
    </row>
    <row r="612" spans="1:19" x14ac:dyDescent="0.3">
      <c r="A612">
        <v>1459</v>
      </c>
      <c r="B612">
        <v>53</v>
      </c>
      <c r="C612">
        <v>65</v>
      </c>
      <c r="D612">
        <v>1967</v>
      </c>
      <c r="E612">
        <v>2</v>
      </c>
      <c r="F612" t="s">
        <v>19</v>
      </c>
      <c r="G612" t="s">
        <v>626</v>
      </c>
      <c r="H612">
        <v>35.11</v>
      </c>
      <c r="I612">
        <v>-106.62</v>
      </c>
      <c r="J612" s="1">
        <v>15385</v>
      </c>
      <c r="K612" s="1">
        <v>31369</v>
      </c>
      <c r="L612" s="1">
        <v>0</v>
      </c>
      <c r="M612">
        <v>707</v>
      </c>
      <c r="N612">
        <v>3</v>
      </c>
      <c r="O612" s="2">
        <f t="shared" ca="1" si="45"/>
        <v>2023</v>
      </c>
      <c r="P612">
        <f t="shared" ca="1" si="46"/>
        <v>5</v>
      </c>
      <c r="Q612">
        <f t="shared" ca="1" si="47"/>
        <v>9</v>
      </c>
      <c r="R612" s="2">
        <f t="shared" ca="1" si="48"/>
        <v>45055</v>
      </c>
      <c r="S612" t="str">
        <f t="shared" ca="1" si="49"/>
        <v>May-2023</v>
      </c>
    </row>
    <row r="613" spans="1:19" x14ac:dyDescent="0.3">
      <c r="A613">
        <v>1544</v>
      </c>
      <c r="B613">
        <v>36</v>
      </c>
      <c r="C613">
        <v>65</v>
      </c>
      <c r="D613">
        <v>1983</v>
      </c>
      <c r="E613">
        <v>9</v>
      </c>
      <c r="F613" t="s">
        <v>14</v>
      </c>
      <c r="G613" t="s">
        <v>627</v>
      </c>
      <c r="H613">
        <v>40.1</v>
      </c>
      <c r="I613">
        <v>-84.62</v>
      </c>
      <c r="J613" s="1">
        <v>16351</v>
      </c>
      <c r="K613" s="1">
        <v>33339</v>
      </c>
      <c r="L613" s="1">
        <v>83353</v>
      </c>
      <c r="M613">
        <v>679</v>
      </c>
      <c r="N613">
        <v>2</v>
      </c>
      <c r="O613" s="2">
        <f t="shared" ca="1" si="45"/>
        <v>2021</v>
      </c>
      <c r="P613">
        <f t="shared" ca="1" si="46"/>
        <v>10</v>
      </c>
      <c r="Q613">
        <f t="shared" ca="1" si="47"/>
        <v>2</v>
      </c>
      <c r="R613" s="2">
        <f t="shared" ca="1" si="48"/>
        <v>44471</v>
      </c>
      <c r="S613" t="str">
        <f t="shared" ca="1" si="49"/>
        <v>Oct-2021</v>
      </c>
    </row>
    <row r="614" spans="1:19" x14ac:dyDescent="0.3">
      <c r="A614">
        <v>1174</v>
      </c>
      <c r="B614">
        <v>25</v>
      </c>
      <c r="C614">
        <v>65</v>
      </c>
      <c r="D614">
        <v>1994</v>
      </c>
      <c r="E614">
        <v>11</v>
      </c>
      <c r="F614" t="s">
        <v>19</v>
      </c>
      <c r="G614" t="s">
        <v>628</v>
      </c>
      <c r="H614">
        <v>30.6</v>
      </c>
      <c r="I614">
        <v>-87.34</v>
      </c>
      <c r="J614" s="1">
        <v>20273</v>
      </c>
      <c r="K614" s="1">
        <v>41338</v>
      </c>
      <c r="L614" s="1">
        <v>90737</v>
      </c>
      <c r="M614">
        <v>772</v>
      </c>
      <c r="N614">
        <v>1</v>
      </c>
      <c r="O614" s="2">
        <f t="shared" ca="1" si="45"/>
        <v>2021</v>
      </c>
      <c r="P614">
        <f t="shared" ca="1" si="46"/>
        <v>12</v>
      </c>
      <c r="Q614">
        <f t="shared" ca="1" si="47"/>
        <v>28</v>
      </c>
      <c r="R614" s="2">
        <f t="shared" ca="1" si="48"/>
        <v>44558</v>
      </c>
      <c r="S614" t="str">
        <f t="shared" ca="1" si="49"/>
        <v>Dec-2021</v>
      </c>
    </row>
    <row r="615" spans="1:19" x14ac:dyDescent="0.3">
      <c r="A615">
        <v>112</v>
      </c>
      <c r="B615">
        <v>54</v>
      </c>
      <c r="C615">
        <v>66</v>
      </c>
      <c r="D615">
        <v>1965</v>
      </c>
      <c r="E615">
        <v>12</v>
      </c>
      <c r="F615" t="s">
        <v>14</v>
      </c>
      <c r="G615" t="s">
        <v>629</v>
      </c>
      <c r="H615">
        <v>43.98</v>
      </c>
      <c r="I615">
        <v>-75.599999999999994</v>
      </c>
      <c r="J615" s="1">
        <v>17220</v>
      </c>
      <c r="K615" s="1">
        <v>35114</v>
      </c>
      <c r="L615" s="1">
        <v>24637</v>
      </c>
      <c r="M615">
        <v>686</v>
      </c>
      <c r="N615">
        <v>5</v>
      </c>
      <c r="O615" s="2">
        <f t="shared" ca="1" si="45"/>
        <v>2021</v>
      </c>
      <c r="P615">
        <f t="shared" ca="1" si="46"/>
        <v>7</v>
      </c>
      <c r="Q615">
        <f t="shared" ca="1" si="47"/>
        <v>25</v>
      </c>
      <c r="R615" s="2">
        <f t="shared" ca="1" si="48"/>
        <v>44402</v>
      </c>
      <c r="S615" t="str">
        <f t="shared" ca="1" si="49"/>
        <v>Jul-2021</v>
      </c>
    </row>
    <row r="616" spans="1:19" x14ac:dyDescent="0.3">
      <c r="A616">
        <v>369</v>
      </c>
      <c r="B616">
        <v>39</v>
      </c>
      <c r="C616">
        <v>65</v>
      </c>
      <c r="D616">
        <v>1980</v>
      </c>
      <c r="E616">
        <v>9</v>
      </c>
      <c r="F616" t="s">
        <v>19</v>
      </c>
      <c r="G616" t="s">
        <v>630</v>
      </c>
      <c r="H616">
        <v>38.22</v>
      </c>
      <c r="I616">
        <v>-85.74</v>
      </c>
      <c r="J616" s="1">
        <v>25258</v>
      </c>
      <c r="K616" s="1">
        <v>51499</v>
      </c>
      <c r="L616" s="1">
        <v>7226</v>
      </c>
      <c r="M616">
        <v>788</v>
      </c>
      <c r="N616">
        <v>4</v>
      </c>
      <c r="O616" s="2">
        <f t="shared" ca="1" si="45"/>
        <v>2021</v>
      </c>
      <c r="P616">
        <f t="shared" ca="1" si="46"/>
        <v>8</v>
      </c>
      <c r="Q616">
        <f t="shared" ca="1" si="47"/>
        <v>17</v>
      </c>
      <c r="R616" s="2">
        <f t="shared" ca="1" si="48"/>
        <v>44425</v>
      </c>
      <c r="S616" t="str">
        <f t="shared" ca="1" si="49"/>
        <v>Aug-2021</v>
      </c>
    </row>
    <row r="617" spans="1:19" x14ac:dyDescent="0.3">
      <c r="A617">
        <v>994</v>
      </c>
      <c r="B617">
        <v>85</v>
      </c>
      <c r="C617">
        <v>67</v>
      </c>
      <c r="D617">
        <v>1934</v>
      </c>
      <c r="E617">
        <v>10</v>
      </c>
      <c r="F617" t="s">
        <v>14</v>
      </c>
      <c r="G617" t="s">
        <v>631</v>
      </c>
      <c r="H617">
        <v>40.090000000000003</v>
      </c>
      <c r="I617">
        <v>-74.209999999999994</v>
      </c>
      <c r="J617" s="1">
        <v>13006</v>
      </c>
      <c r="K617" s="1">
        <v>9795</v>
      </c>
      <c r="L617" s="1">
        <v>396</v>
      </c>
      <c r="M617">
        <v>771</v>
      </c>
      <c r="N617">
        <v>7</v>
      </c>
      <c r="O617" s="2">
        <f t="shared" ca="1" si="45"/>
        <v>2023</v>
      </c>
      <c r="P617">
        <f t="shared" ca="1" si="46"/>
        <v>7</v>
      </c>
      <c r="Q617">
        <f t="shared" ca="1" si="47"/>
        <v>5</v>
      </c>
      <c r="R617" s="2">
        <f t="shared" ca="1" si="48"/>
        <v>45112</v>
      </c>
      <c r="S617" t="str">
        <f t="shared" ca="1" si="49"/>
        <v>Jul-2023</v>
      </c>
    </row>
    <row r="618" spans="1:19" x14ac:dyDescent="0.3">
      <c r="A618">
        <v>1592</v>
      </c>
      <c r="B618">
        <v>19</v>
      </c>
      <c r="C618">
        <v>67</v>
      </c>
      <c r="D618">
        <v>2000</v>
      </c>
      <c r="E618">
        <v>9</v>
      </c>
      <c r="F618" t="s">
        <v>19</v>
      </c>
      <c r="G618" t="s">
        <v>632</v>
      </c>
      <c r="H618">
        <v>37.5</v>
      </c>
      <c r="I618">
        <v>-122.3</v>
      </c>
      <c r="J618" s="1">
        <v>46616</v>
      </c>
      <c r="K618" s="1">
        <v>95045</v>
      </c>
      <c r="L618" s="1">
        <v>132371</v>
      </c>
      <c r="M618">
        <v>708</v>
      </c>
      <c r="N618">
        <v>3</v>
      </c>
      <c r="O618" s="2">
        <f t="shared" ca="1" si="45"/>
        <v>2021</v>
      </c>
      <c r="P618">
        <f t="shared" ca="1" si="46"/>
        <v>11</v>
      </c>
      <c r="Q618">
        <f t="shared" ca="1" si="47"/>
        <v>22</v>
      </c>
      <c r="R618" s="2">
        <f t="shared" ca="1" si="48"/>
        <v>44522</v>
      </c>
      <c r="S618" t="str">
        <f t="shared" ca="1" si="49"/>
        <v>Nov-2021</v>
      </c>
    </row>
    <row r="619" spans="1:19" x14ac:dyDescent="0.3">
      <c r="A619">
        <v>1029</v>
      </c>
      <c r="B619">
        <v>66</v>
      </c>
      <c r="C619">
        <v>72</v>
      </c>
      <c r="D619">
        <v>1953</v>
      </c>
      <c r="E619">
        <v>3</v>
      </c>
      <c r="F619" t="s">
        <v>19</v>
      </c>
      <c r="G619" t="s">
        <v>633</v>
      </c>
      <c r="H619">
        <v>27.9</v>
      </c>
      <c r="I619">
        <v>-81.97</v>
      </c>
      <c r="J619" s="1">
        <v>17944</v>
      </c>
      <c r="K619" s="1">
        <v>36589</v>
      </c>
      <c r="L619" s="1">
        <v>86573</v>
      </c>
      <c r="M619">
        <v>676</v>
      </c>
      <c r="N619">
        <v>3</v>
      </c>
      <c r="O619" s="2">
        <f t="shared" ca="1" si="45"/>
        <v>2022</v>
      </c>
      <c r="P619">
        <f t="shared" ca="1" si="46"/>
        <v>5</v>
      </c>
      <c r="Q619">
        <f t="shared" ca="1" si="47"/>
        <v>5</v>
      </c>
      <c r="R619" s="2">
        <f t="shared" ca="1" si="48"/>
        <v>44686</v>
      </c>
      <c r="S619" t="str">
        <f t="shared" ca="1" si="49"/>
        <v>May-2022</v>
      </c>
    </row>
    <row r="620" spans="1:19" x14ac:dyDescent="0.3">
      <c r="A620">
        <v>1680</v>
      </c>
      <c r="B620">
        <v>59</v>
      </c>
      <c r="C620">
        <v>63</v>
      </c>
      <c r="D620">
        <v>1960</v>
      </c>
      <c r="E620">
        <v>11</v>
      </c>
      <c r="F620" t="s">
        <v>14</v>
      </c>
      <c r="G620" t="s">
        <v>634</v>
      </c>
      <c r="H620">
        <v>27.95</v>
      </c>
      <c r="I620">
        <v>-82.48</v>
      </c>
      <c r="J620" s="1">
        <v>28916</v>
      </c>
      <c r="K620" s="1">
        <v>58959</v>
      </c>
      <c r="L620" s="1">
        <v>109358</v>
      </c>
      <c r="M620">
        <v>598</v>
      </c>
      <c r="N620">
        <v>2</v>
      </c>
      <c r="O620" s="2">
        <f t="shared" ca="1" si="45"/>
        <v>2021</v>
      </c>
      <c r="P620">
        <f t="shared" ca="1" si="46"/>
        <v>10</v>
      </c>
      <c r="Q620">
        <f t="shared" ca="1" si="47"/>
        <v>23</v>
      </c>
      <c r="R620" s="2">
        <f t="shared" ca="1" si="48"/>
        <v>44492</v>
      </c>
      <c r="S620" t="str">
        <f t="shared" ca="1" si="49"/>
        <v>Oct-2021</v>
      </c>
    </row>
    <row r="621" spans="1:19" x14ac:dyDescent="0.3">
      <c r="A621">
        <v>1052</v>
      </c>
      <c r="B621">
        <v>61</v>
      </c>
      <c r="C621">
        <v>61</v>
      </c>
      <c r="D621">
        <v>1958</v>
      </c>
      <c r="E621">
        <v>12</v>
      </c>
      <c r="F621" t="s">
        <v>19</v>
      </c>
      <c r="G621" t="s">
        <v>635</v>
      </c>
      <c r="H621">
        <v>37.99</v>
      </c>
      <c r="I621">
        <v>-122.27</v>
      </c>
      <c r="J621" s="1">
        <v>25849</v>
      </c>
      <c r="K621" s="1">
        <v>28210</v>
      </c>
      <c r="L621" s="1">
        <v>22961</v>
      </c>
      <c r="M621">
        <v>655</v>
      </c>
      <c r="N621">
        <v>2</v>
      </c>
      <c r="O621" s="2">
        <f t="shared" ca="1" si="45"/>
        <v>2022</v>
      </c>
      <c r="P621">
        <f t="shared" ca="1" si="46"/>
        <v>12</v>
      </c>
      <c r="Q621">
        <f t="shared" ca="1" si="47"/>
        <v>20</v>
      </c>
      <c r="R621" s="2">
        <f t="shared" ca="1" si="48"/>
        <v>44915</v>
      </c>
      <c r="S621" t="str">
        <f t="shared" ca="1" si="49"/>
        <v>Dec-2022</v>
      </c>
    </row>
    <row r="622" spans="1:19" x14ac:dyDescent="0.3">
      <c r="A622">
        <v>494</v>
      </c>
      <c r="B622">
        <v>39</v>
      </c>
      <c r="C622">
        <v>68</v>
      </c>
      <c r="D622">
        <v>1980</v>
      </c>
      <c r="E622">
        <v>5</v>
      </c>
      <c r="F622" t="s">
        <v>19</v>
      </c>
      <c r="G622" t="s">
        <v>636</v>
      </c>
      <c r="H622">
        <v>39.090000000000003</v>
      </c>
      <c r="I622">
        <v>-76.849999999999994</v>
      </c>
      <c r="J622" s="1">
        <v>27635</v>
      </c>
      <c r="K622" s="1">
        <v>56347</v>
      </c>
      <c r="L622" s="1">
        <v>32530</v>
      </c>
      <c r="M622">
        <v>779</v>
      </c>
      <c r="N622">
        <v>3</v>
      </c>
      <c r="O622" s="2">
        <f t="shared" ca="1" si="45"/>
        <v>2022</v>
      </c>
      <c r="P622">
        <f t="shared" ca="1" si="46"/>
        <v>5</v>
      </c>
      <c r="Q622">
        <f t="shared" ca="1" si="47"/>
        <v>12</v>
      </c>
      <c r="R622" s="2">
        <f t="shared" ca="1" si="48"/>
        <v>44693</v>
      </c>
      <c r="S622" t="str">
        <f t="shared" ca="1" si="49"/>
        <v>May-2022</v>
      </c>
    </row>
    <row r="623" spans="1:19" x14ac:dyDescent="0.3">
      <c r="A623">
        <v>94</v>
      </c>
      <c r="B623">
        <v>59</v>
      </c>
      <c r="C623">
        <v>72</v>
      </c>
      <c r="D623">
        <v>1961</v>
      </c>
      <c r="E623">
        <v>1</v>
      </c>
      <c r="F623" t="s">
        <v>14</v>
      </c>
      <c r="G623" t="s">
        <v>637</v>
      </c>
      <c r="H623">
        <v>35.71</v>
      </c>
      <c r="I623">
        <v>-81.150000000000006</v>
      </c>
      <c r="J623" s="1">
        <v>18029</v>
      </c>
      <c r="K623" s="1">
        <v>36760</v>
      </c>
      <c r="L623" s="1">
        <v>95755</v>
      </c>
      <c r="M623">
        <v>593</v>
      </c>
      <c r="N623">
        <v>2</v>
      </c>
      <c r="O623" s="2">
        <f t="shared" ca="1" si="45"/>
        <v>2023</v>
      </c>
      <c r="P623">
        <f t="shared" ca="1" si="46"/>
        <v>10</v>
      </c>
      <c r="Q623">
        <f t="shared" ca="1" si="47"/>
        <v>19</v>
      </c>
      <c r="R623" s="2">
        <f t="shared" ca="1" si="48"/>
        <v>45218</v>
      </c>
      <c r="S623" t="str">
        <f t="shared" ca="1" si="49"/>
        <v>Oct-2023</v>
      </c>
    </row>
    <row r="624" spans="1:19" x14ac:dyDescent="0.3">
      <c r="A624">
        <v>425</v>
      </c>
      <c r="B624">
        <v>38</v>
      </c>
      <c r="C624">
        <v>67</v>
      </c>
      <c r="D624">
        <v>1981</v>
      </c>
      <c r="E624">
        <v>11</v>
      </c>
      <c r="F624" t="s">
        <v>19</v>
      </c>
      <c r="G624" t="s">
        <v>638</v>
      </c>
      <c r="H624">
        <v>36.46</v>
      </c>
      <c r="I624">
        <v>-121.82</v>
      </c>
      <c r="J624" s="1">
        <v>29174</v>
      </c>
      <c r="K624" s="1">
        <v>59482</v>
      </c>
      <c r="L624" s="1">
        <v>130605</v>
      </c>
      <c r="M624">
        <v>688</v>
      </c>
      <c r="N624">
        <v>4</v>
      </c>
      <c r="O624" s="2">
        <f t="shared" ca="1" si="45"/>
        <v>2023</v>
      </c>
      <c r="P624">
        <f t="shared" ca="1" si="46"/>
        <v>7</v>
      </c>
      <c r="Q624">
        <f t="shared" ca="1" si="47"/>
        <v>19</v>
      </c>
      <c r="R624" s="2">
        <f t="shared" ca="1" si="48"/>
        <v>45126</v>
      </c>
      <c r="S624" t="str">
        <f t="shared" ca="1" si="49"/>
        <v>Jul-2023</v>
      </c>
    </row>
    <row r="625" spans="1:19" x14ac:dyDescent="0.3">
      <c r="A625">
        <v>1720</v>
      </c>
      <c r="B625">
        <v>55</v>
      </c>
      <c r="C625">
        <v>60</v>
      </c>
      <c r="D625">
        <v>1964</v>
      </c>
      <c r="E625">
        <v>5</v>
      </c>
      <c r="F625" t="s">
        <v>14</v>
      </c>
      <c r="G625" t="s">
        <v>639</v>
      </c>
      <c r="H625">
        <v>32.75</v>
      </c>
      <c r="I625">
        <v>-97.33</v>
      </c>
      <c r="J625" s="1">
        <v>12175</v>
      </c>
      <c r="K625" s="1">
        <v>24827</v>
      </c>
      <c r="L625" s="1">
        <v>60261</v>
      </c>
      <c r="M625">
        <v>590</v>
      </c>
      <c r="N625">
        <v>1</v>
      </c>
      <c r="O625" s="2">
        <f t="shared" ca="1" si="45"/>
        <v>2021</v>
      </c>
      <c r="P625">
        <f t="shared" ca="1" si="46"/>
        <v>12</v>
      </c>
      <c r="Q625">
        <f t="shared" ca="1" si="47"/>
        <v>28</v>
      </c>
      <c r="R625" s="2">
        <f t="shared" ca="1" si="48"/>
        <v>44558</v>
      </c>
      <c r="S625" t="str">
        <f t="shared" ca="1" si="49"/>
        <v>Dec-2021</v>
      </c>
    </row>
    <row r="626" spans="1:19" x14ac:dyDescent="0.3">
      <c r="A626">
        <v>1699</v>
      </c>
      <c r="B626">
        <v>67</v>
      </c>
      <c r="C626">
        <v>65</v>
      </c>
      <c r="D626">
        <v>1953</v>
      </c>
      <c r="E626">
        <v>1</v>
      </c>
      <c r="F626" t="s">
        <v>14</v>
      </c>
      <c r="G626" t="s">
        <v>640</v>
      </c>
      <c r="H626">
        <v>37.42</v>
      </c>
      <c r="I626">
        <v>-121.94</v>
      </c>
      <c r="J626" s="1">
        <v>51631</v>
      </c>
      <c r="K626" s="1">
        <v>52929</v>
      </c>
      <c r="L626" s="1">
        <v>37514</v>
      </c>
      <c r="M626">
        <v>737</v>
      </c>
      <c r="N626">
        <v>7</v>
      </c>
      <c r="O626" s="2">
        <f t="shared" ca="1" si="45"/>
        <v>2023</v>
      </c>
      <c r="P626">
        <f t="shared" ca="1" si="46"/>
        <v>8</v>
      </c>
      <c r="Q626">
        <f t="shared" ca="1" si="47"/>
        <v>10</v>
      </c>
      <c r="R626" s="2">
        <f t="shared" ca="1" si="48"/>
        <v>45148</v>
      </c>
      <c r="S626" t="str">
        <f t="shared" ca="1" si="49"/>
        <v>Aug-2023</v>
      </c>
    </row>
    <row r="627" spans="1:19" x14ac:dyDescent="0.3">
      <c r="A627">
        <v>1495</v>
      </c>
      <c r="B627">
        <v>52</v>
      </c>
      <c r="C627">
        <v>70</v>
      </c>
      <c r="D627">
        <v>1967</v>
      </c>
      <c r="E627">
        <v>12</v>
      </c>
      <c r="F627" t="s">
        <v>19</v>
      </c>
      <c r="G627" t="s">
        <v>641</v>
      </c>
      <c r="H627">
        <v>39.770000000000003</v>
      </c>
      <c r="I627">
        <v>-86.14</v>
      </c>
      <c r="J627" s="1">
        <v>31114</v>
      </c>
      <c r="K627" s="1">
        <v>63433</v>
      </c>
      <c r="L627" s="1">
        <v>122550</v>
      </c>
      <c r="M627">
        <v>770</v>
      </c>
      <c r="N627">
        <v>7</v>
      </c>
      <c r="O627" s="2">
        <f t="shared" ca="1" si="45"/>
        <v>2023</v>
      </c>
      <c r="P627">
        <f t="shared" ca="1" si="46"/>
        <v>7</v>
      </c>
      <c r="Q627">
        <f t="shared" ca="1" si="47"/>
        <v>26</v>
      </c>
      <c r="R627" s="2">
        <f t="shared" ca="1" si="48"/>
        <v>45133</v>
      </c>
      <c r="S627" t="str">
        <f t="shared" ca="1" si="49"/>
        <v>Jul-2023</v>
      </c>
    </row>
    <row r="628" spans="1:19" x14ac:dyDescent="0.3">
      <c r="A628">
        <v>1005</v>
      </c>
      <c r="B628">
        <v>21</v>
      </c>
      <c r="C628">
        <v>67</v>
      </c>
      <c r="D628">
        <v>1998</v>
      </c>
      <c r="E628">
        <v>11</v>
      </c>
      <c r="F628" t="s">
        <v>19</v>
      </c>
      <c r="G628" t="s">
        <v>642</v>
      </c>
      <c r="H628">
        <v>29.76</v>
      </c>
      <c r="I628">
        <v>-95.38</v>
      </c>
      <c r="J628" s="1">
        <v>19364</v>
      </c>
      <c r="K628" s="1">
        <v>39485</v>
      </c>
      <c r="L628" s="1">
        <v>144101</v>
      </c>
      <c r="M628">
        <v>685</v>
      </c>
      <c r="N628">
        <v>1</v>
      </c>
      <c r="O628" s="2">
        <f t="shared" ca="1" si="45"/>
        <v>2022</v>
      </c>
      <c r="P628">
        <f t="shared" ca="1" si="46"/>
        <v>9</v>
      </c>
      <c r="Q628">
        <f t="shared" ca="1" si="47"/>
        <v>11</v>
      </c>
      <c r="R628" s="2">
        <f t="shared" ca="1" si="48"/>
        <v>44815</v>
      </c>
      <c r="S628" t="str">
        <f t="shared" ca="1" si="49"/>
        <v>Sep-2022</v>
      </c>
    </row>
    <row r="629" spans="1:19" x14ac:dyDescent="0.3">
      <c r="A629">
        <v>439</v>
      </c>
      <c r="B629">
        <v>33</v>
      </c>
      <c r="C629">
        <v>59</v>
      </c>
      <c r="D629">
        <v>1986</v>
      </c>
      <c r="E629">
        <v>8</v>
      </c>
      <c r="F629" t="s">
        <v>14</v>
      </c>
      <c r="G629" t="s">
        <v>643</v>
      </c>
      <c r="H629">
        <v>41.47</v>
      </c>
      <c r="I629">
        <v>-87.05</v>
      </c>
      <c r="J629" s="1">
        <v>25472</v>
      </c>
      <c r="K629" s="1">
        <v>51938</v>
      </c>
      <c r="L629" s="1">
        <v>97252</v>
      </c>
      <c r="M629">
        <v>697</v>
      </c>
      <c r="N629">
        <v>2</v>
      </c>
      <c r="O629" s="2">
        <f t="shared" ca="1" si="45"/>
        <v>2023</v>
      </c>
      <c r="P629">
        <f t="shared" ca="1" si="46"/>
        <v>1</v>
      </c>
      <c r="Q629">
        <f t="shared" ca="1" si="47"/>
        <v>10</v>
      </c>
      <c r="R629" s="2">
        <f t="shared" ca="1" si="48"/>
        <v>44936</v>
      </c>
      <c r="S629" t="str">
        <f t="shared" ca="1" si="49"/>
        <v>Jan-2023</v>
      </c>
    </row>
    <row r="630" spans="1:19" x14ac:dyDescent="0.3">
      <c r="A630">
        <v>1285</v>
      </c>
      <c r="B630">
        <v>68</v>
      </c>
      <c r="C630">
        <v>53</v>
      </c>
      <c r="D630">
        <v>1951</v>
      </c>
      <c r="E630">
        <v>12</v>
      </c>
      <c r="F630" t="s">
        <v>14</v>
      </c>
      <c r="G630" t="s">
        <v>644</v>
      </c>
      <c r="H630">
        <v>38.83</v>
      </c>
      <c r="I630">
        <v>-77.209999999999994</v>
      </c>
      <c r="J630" s="1">
        <v>30622</v>
      </c>
      <c r="K630" s="1">
        <v>65298</v>
      </c>
      <c r="L630" s="1">
        <v>18684</v>
      </c>
      <c r="M630">
        <v>524</v>
      </c>
      <c r="N630">
        <v>2</v>
      </c>
      <c r="O630" s="2">
        <f t="shared" ca="1" si="45"/>
        <v>2021</v>
      </c>
      <c r="P630">
        <f t="shared" ca="1" si="46"/>
        <v>9</v>
      </c>
      <c r="Q630">
        <f t="shared" ca="1" si="47"/>
        <v>20</v>
      </c>
      <c r="R630" s="2">
        <f t="shared" ca="1" si="48"/>
        <v>44459</v>
      </c>
      <c r="S630" t="str">
        <f t="shared" ca="1" si="49"/>
        <v>Sep-2021</v>
      </c>
    </row>
    <row r="631" spans="1:19" x14ac:dyDescent="0.3">
      <c r="A631">
        <v>1973</v>
      </c>
      <c r="B631">
        <v>58</v>
      </c>
      <c r="C631">
        <v>65</v>
      </c>
      <c r="D631">
        <v>1962</v>
      </c>
      <c r="E631">
        <v>1</v>
      </c>
      <c r="F631" t="s">
        <v>14</v>
      </c>
      <c r="G631" t="s">
        <v>645</v>
      </c>
      <c r="H631">
        <v>34.869999999999997</v>
      </c>
      <c r="I631">
        <v>-85.5</v>
      </c>
      <c r="J631" s="1">
        <v>15950</v>
      </c>
      <c r="K631" s="1">
        <v>32520</v>
      </c>
      <c r="L631" s="1">
        <v>29433</v>
      </c>
      <c r="M631">
        <v>731</v>
      </c>
      <c r="N631">
        <v>4</v>
      </c>
      <c r="O631" s="2">
        <f t="shared" ca="1" si="45"/>
        <v>2023</v>
      </c>
      <c r="P631">
        <f t="shared" ca="1" si="46"/>
        <v>10</v>
      </c>
      <c r="Q631">
        <f t="shared" ca="1" si="47"/>
        <v>12</v>
      </c>
      <c r="R631" s="2">
        <f t="shared" ca="1" si="48"/>
        <v>45211</v>
      </c>
      <c r="S631" t="str">
        <f t="shared" ca="1" si="49"/>
        <v>Oct-2023</v>
      </c>
    </row>
    <row r="632" spans="1:19" x14ac:dyDescent="0.3">
      <c r="A632">
        <v>448</v>
      </c>
      <c r="B632">
        <v>41</v>
      </c>
      <c r="C632">
        <v>63</v>
      </c>
      <c r="D632">
        <v>1978</v>
      </c>
      <c r="E632">
        <v>8</v>
      </c>
      <c r="F632" t="s">
        <v>19</v>
      </c>
      <c r="G632" t="s">
        <v>646</v>
      </c>
      <c r="H632">
        <v>41.48</v>
      </c>
      <c r="I632">
        <v>-87.68</v>
      </c>
      <c r="J632" s="1">
        <v>19359</v>
      </c>
      <c r="K632" s="1">
        <v>39472</v>
      </c>
      <c r="L632" s="1">
        <v>82626</v>
      </c>
      <c r="M632">
        <v>698</v>
      </c>
      <c r="N632">
        <v>1</v>
      </c>
      <c r="O632" s="2">
        <f t="shared" ca="1" si="45"/>
        <v>2021</v>
      </c>
      <c r="P632">
        <f t="shared" ca="1" si="46"/>
        <v>10</v>
      </c>
      <c r="Q632">
        <f t="shared" ca="1" si="47"/>
        <v>27</v>
      </c>
      <c r="R632" s="2">
        <f t="shared" ca="1" si="48"/>
        <v>44496</v>
      </c>
      <c r="S632" t="str">
        <f t="shared" ca="1" si="49"/>
        <v>Oct-2021</v>
      </c>
    </row>
    <row r="633" spans="1:19" x14ac:dyDescent="0.3">
      <c r="A633">
        <v>1907</v>
      </c>
      <c r="B633">
        <v>37</v>
      </c>
      <c r="C633">
        <v>66</v>
      </c>
      <c r="D633">
        <v>1982</v>
      </c>
      <c r="E633">
        <v>5</v>
      </c>
      <c r="F633" t="s">
        <v>14</v>
      </c>
      <c r="G633" t="s">
        <v>647</v>
      </c>
      <c r="H633">
        <v>22.21</v>
      </c>
      <c r="I633">
        <v>-159.41</v>
      </c>
      <c r="J633" s="1">
        <v>16898</v>
      </c>
      <c r="K633" s="1">
        <v>34457</v>
      </c>
      <c r="L633" s="1">
        <v>48966</v>
      </c>
      <c r="M633">
        <v>666</v>
      </c>
      <c r="N633">
        <v>2</v>
      </c>
      <c r="O633" s="2">
        <f t="shared" ca="1" si="45"/>
        <v>2021</v>
      </c>
      <c r="P633">
        <f t="shared" ca="1" si="46"/>
        <v>7</v>
      </c>
      <c r="Q633">
        <f t="shared" ca="1" si="47"/>
        <v>7</v>
      </c>
      <c r="R633" s="2">
        <f t="shared" ca="1" si="48"/>
        <v>44384</v>
      </c>
      <c r="S633" t="str">
        <f t="shared" ca="1" si="49"/>
        <v>Jul-2021</v>
      </c>
    </row>
    <row r="634" spans="1:19" x14ac:dyDescent="0.3">
      <c r="A634">
        <v>73</v>
      </c>
      <c r="B634">
        <v>48</v>
      </c>
      <c r="C634">
        <v>73</v>
      </c>
      <c r="D634">
        <v>1971</v>
      </c>
      <c r="E634">
        <v>12</v>
      </c>
      <c r="F634" t="s">
        <v>19</v>
      </c>
      <c r="G634" t="s">
        <v>648</v>
      </c>
      <c r="H634">
        <v>41.71</v>
      </c>
      <c r="I634">
        <v>-73.959999999999994</v>
      </c>
      <c r="J634" s="1">
        <v>26227</v>
      </c>
      <c r="K634" s="1">
        <v>53478</v>
      </c>
      <c r="L634" s="1">
        <v>73030</v>
      </c>
      <c r="M634">
        <v>674</v>
      </c>
      <c r="N634">
        <v>3</v>
      </c>
      <c r="O634" s="2">
        <f t="shared" ca="1" si="45"/>
        <v>2021</v>
      </c>
      <c r="P634">
        <f t="shared" ca="1" si="46"/>
        <v>6</v>
      </c>
      <c r="Q634">
        <f t="shared" ca="1" si="47"/>
        <v>5</v>
      </c>
      <c r="R634" s="2">
        <f t="shared" ca="1" si="48"/>
        <v>44352</v>
      </c>
      <c r="S634" t="str">
        <f t="shared" ca="1" si="49"/>
        <v>Jun-2021</v>
      </c>
    </row>
    <row r="635" spans="1:19" x14ac:dyDescent="0.3">
      <c r="A635">
        <v>1097</v>
      </c>
      <c r="B635">
        <v>39</v>
      </c>
      <c r="C635">
        <v>68</v>
      </c>
      <c r="D635">
        <v>1980</v>
      </c>
      <c r="E635">
        <v>10</v>
      </c>
      <c r="F635" t="s">
        <v>19</v>
      </c>
      <c r="G635" t="s">
        <v>649</v>
      </c>
      <c r="H635">
        <v>43.95</v>
      </c>
      <c r="I635">
        <v>-86.44</v>
      </c>
      <c r="J635" s="1">
        <v>15863</v>
      </c>
      <c r="K635" s="1">
        <v>32343</v>
      </c>
      <c r="L635" s="1">
        <v>59006</v>
      </c>
      <c r="M635">
        <v>732</v>
      </c>
      <c r="N635">
        <v>3</v>
      </c>
      <c r="O635" s="2">
        <f t="shared" ca="1" si="45"/>
        <v>2023</v>
      </c>
      <c r="P635">
        <f t="shared" ca="1" si="46"/>
        <v>9</v>
      </c>
      <c r="Q635">
        <f t="shared" ca="1" si="47"/>
        <v>23</v>
      </c>
      <c r="R635" s="2">
        <f t="shared" ca="1" si="48"/>
        <v>45192</v>
      </c>
      <c r="S635" t="str">
        <f t="shared" ca="1" si="49"/>
        <v>Sep-2023</v>
      </c>
    </row>
    <row r="636" spans="1:19" x14ac:dyDescent="0.3">
      <c r="A636">
        <v>1644</v>
      </c>
      <c r="B636">
        <v>83</v>
      </c>
      <c r="C636">
        <v>65</v>
      </c>
      <c r="D636">
        <v>1937</v>
      </c>
      <c r="E636">
        <v>1</v>
      </c>
      <c r="F636" t="s">
        <v>19</v>
      </c>
      <c r="G636" t="s">
        <v>650</v>
      </c>
      <c r="H636">
        <v>34.659999999999997</v>
      </c>
      <c r="I636">
        <v>-83.09</v>
      </c>
      <c r="J636" s="1">
        <v>15406</v>
      </c>
      <c r="K636" s="1">
        <v>31943</v>
      </c>
      <c r="L636" s="1">
        <v>1248</v>
      </c>
      <c r="M636">
        <v>686</v>
      </c>
      <c r="N636">
        <v>6</v>
      </c>
      <c r="O636" s="2">
        <f t="shared" ca="1" si="45"/>
        <v>2023</v>
      </c>
      <c r="P636">
        <f t="shared" ca="1" si="46"/>
        <v>7</v>
      </c>
      <c r="Q636">
        <f t="shared" ca="1" si="47"/>
        <v>21</v>
      </c>
      <c r="R636" s="2">
        <f t="shared" ca="1" si="48"/>
        <v>45128</v>
      </c>
      <c r="S636" t="str">
        <f t="shared" ca="1" si="49"/>
        <v>Jul-2023</v>
      </c>
    </row>
    <row r="637" spans="1:19" x14ac:dyDescent="0.3">
      <c r="A637">
        <v>967</v>
      </c>
      <c r="B637">
        <v>41</v>
      </c>
      <c r="C637">
        <v>56</v>
      </c>
      <c r="D637">
        <v>1978</v>
      </c>
      <c r="E637">
        <v>10</v>
      </c>
      <c r="F637" t="s">
        <v>14</v>
      </c>
      <c r="G637" t="s">
        <v>651</v>
      </c>
      <c r="H637">
        <v>43.28</v>
      </c>
      <c r="I637">
        <v>-93.2</v>
      </c>
      <c r="J637" s="1">
        <v>16081</v>
      </c>
      <c r="K637" s="1">
        <v>32789</v>
      </c>
      <c r="L637" s="1">
        <v>47679</v>
      </c>
      <c r="M637">
        <v>699</v>
      </c>
      <c r="N637">
        <v>2</v>
      </c>
      <c r="O637" s="2">
        <f t="shared" ca="1" si="45"/>
        <v>2023</v>
      </c>
      <c r="P637">
        <f t="shared" ca="1" si="46"/>
        <v>5</v>
      </c>
      <c r="Q637">
        <f t="shared" ca="1" si="47"/>
        <v>6</v>
      </c>
      <c r="R637" s="2">
        <f t="shared" ca="1" si="48"/>
        <v>45052</v>
      </c>
      <c r="S637" t="str">
        <f t="shared" ca="1" si="49"/>
        <v>May-2023</v>
      </c>
    </row>
    <row r="638" spans="1:19" x14ac:dyDescent="0.3">
      <c r="A638">
        <v>1929</v>
      </c>
      <c r="B638">
        <v>29</v>
      </c>
      <c r="C638">
        <v>64</v>
      </c>
      <c r="D638">
        <v>1990</v>
      </c>
      <c r="E638">
        <v>8</v>
      </c>
      <c r="F638" t="s">
        <v>19</v>
      </c>
      <c r="G638" t="s">
        <v>652</v>
      </c>
      <c r="H638">
        <v>37.72</v>
      </c>
      <c r="I638">
        <v>-122.41</v>
      </c>
      <c r="J638" s="1">
        <v>20536</v>
      </c>
      <c r="K638" s="1">
        <v>41873</v>
      </c>
      <c r="L638" s="1">
        <v>76725</v>
      </c>
      <c r="M638">
        <v>717</v>
      </c>
      <c r="N638">
        <v>1</v>
      </c>
      <c r="O638" s="2">
        <f t="shared" ca="1" si="45"/>
        <v>2023</v>
      </c>
      <c r="P638">
        <f t="shared" ca="1" si="46"/>
        <v>2</v>
      </c>
      <c r="Q638">
        <f t="shared" ca="1" si="47"/>
        <v>11</v>
      </c>
      <c r="R638" s="2">
        <f t="shared" ca="1" si="48"/>
        <v>44968</v>
      </c>
      <c r="S638" t="str">
        <f t="shared" ca="1" si="49"/>
        <v>Feb-2023</v>
      </c>
    </row>
    <row r="639" spans="1:19" x14ac:dyDescent="0.3">
      <c r="A639">
        <v>1114</v>
      </c>
      <c r="B639">
        <v>44</v>
      </c>
      <c r="C639">
        <v>66</v>
      </c>
      <c r="D639">
        <v>1976</v>
      </c>
      <c r="E639">
        <v>1</v>
      </c>
      <c r="F639" t="s">
        <v>19</v>
      </c>
      <c r="G639" t="s">
        <v>653</v>
      </c>
      <c r="H639">
        <v>39.020000000000003</v>
      </c>
      <c r="I639">
        <v>-86.93</v>
      </c>
      <c r="J639" s="1">
        <v>18204</v>
      </c>
      <c r="K639" s="1">
        <v>37115</v>
      </c>
      <c r="L639" s="1">
        <v>58438</v>
      </c>
      <c r="M639">
        <v>685</v>
      </c>
      <c r="N639">
        <v>3</v>
      </c>
      <c r="O639" s="2">
        <f t="shared" ca="1" si="45"/>
        <v>2023</v>
      </c>
      <c r="P639">
        <f t="shared" ca="1" si="46"/>
        <v>11</v>
      </c>
      <c r="Q639">
        <f t="shared" ca="1" si="47"/>
        <v>2</v>
      </c>
      <c r="R639" s="2">
        <f t="shared" ca="1" si="48"/>
        <v>45232</v>
      </c>
      <c r="S639" t="str">
        <f t="shared" ca="1" si="49"/>
        <v>Nov-2023</v>
      </c>
    </row>
    <row r="640" spans="1:19" x14ac:dyDescent="0.3">
      <c r="A640">
        <v>1087</v>
      </c>
      <c r="B640">
        <v>40</v>
      </c>
      <c r="C640">
        <v>65</v>
      </c>
      <c r="D640">
        <v>1979</v>
      </c>
      <c r="E640">
        <v>12</v>
      </c>
      <c r="F640" t="s">
        <v>14</v>
      </c>
      <c r="G640" t="s">
        <v>654</v>
      </c>
      <c r="H640">
        <v>37.53</v>
      </c>
      <c r="I640">
        <v>-84.66</v>
      </c>
      <c r="J640" s="1">
        <v>15202</v>
      </c>
      <c r="K640" s="1">
        <v>30997</v>
      </c>
      <c r="L640" s="1">
        <v>81716</v>
      </c>
      <c r="M640">
        <v>722</v>
      </c>
      <c r="N640">
        <v>2</v>
      </c>
      <c r="O640" s="2">
        <f t="shared" ca="1" si="45"/>
        <v>2021</v>
      </c>
      <c r="P640">
        <f t="shared" ca="1" si="46"/>
        <v>6</v>
      </c>
      <c r="Q640">
        <f t="shared" ca="1" si="47"/>
        <v>25</v>
      </c>
      <c r="R640" s="2">
        <f t="shared" ca="1" si="48"/>
        <v>44372</v>
      </c>
      <c r="S640" t="str">
        <f t="shared" ca="1" si="49"/>
        <v>Jun-2021</v>
      </c>
    </row>
    <row r="641" spans="1:19" x14ac:dyDescent="0.3">
      <c r="A641">
        <v>95</v>
      </c>
      <c r="B641">
        <v>25</v>
      </c>
      <c r="C641">
        <v>67</v>
      </c>
      <c r="D641">
        <v>1994</v>
      </c>
      <c r="E641">
        <v>8</v>
      </c>
      <c r="F641" t="s">
        <v>14</v>
      </c>
      <c r="G641" t="s">
        <v>655</v>
      </c>
      <c r="H641">
        <v>47.62</v>
      </c>
      <c r="I641">
        <v>-122.16</v>
      </c>
      <c r="J641" s="1">
        <v>43432</v>
      </c>
      <c r="K641" s="1">
        <v>88554</v>
      </c>
      <c r="L641" s="1">
        <v>142154</v>
      </c>
      <c r="M641">
        <v>701</v>
      </c>
      <c r="N641">
        <v>2</v>
      </c>
      <c r="O641" s="2">
        <f t="shared" ca="1" si="45"/>
        <v>2023</v>
      </c>
      <c r="P641">
        <f t="shared" ca="1" si="46"/>
        <v>8</v>
      </c>
      <c r="Q641">
        <f t="shared" ca="1" si="47"/>
        <v>10</v>
      </c>
      <c r="R641" s="2">
        <f t="shared" ca="1" si="48"/>
        <v>45148</v>
      </c>
      <c r="S641" t="str">
        <f t="shared" ca="1" si="49"/>
        <v>Aug-2023</v>
      </c>
    </row>
    <row r="642" spans="1:19" x14ac:dyDescent="0.3">
      <c r="A642">
        <v>1778</v>
      </c>
      <c r="B642">
        <v>29</v>
      </c>
      <c r="C642">
        <v>63</v>
      </c>
      <c r="D642">
        <v>1990</v>
      </c>
      <c r="E642">
        <v>3</v>
      </c>
      <c r="F642" t="s">
        <v>19</v>
      </c>
      <c r="G642" t="s">
        <v>656</v>
      </c>
      <c r="H642">
        <v>35.49</v>
      </c>
      <c r="I642">
        <v>-119.3</v>
      </c>
      <c r="J642" s="1">
        <v>14556</v>
      </c>
      <c r="K642" s="1">
        <v>29682</v>
      </c>
      <c r="L642" s="1">
        <v>65845</v>
      </c>
      <c r="M642">
        <v>659</v>
      </c>
      <c r="N642">
        <v>2</v>
      </c>
      <c r="O642" s="2">
        <f t="shared" ca="1" si="45"/>
        <v>2023</v>
      </c>
      <c r="P642">
        <f t="shared" ca="1" si="46"/>
        <v>3</v>
      </c>
      <c r="Q642">
        <f t="shared" ca="1" si="47"/>
        <v>11</v>
      </c>
      <c r="R642" s="2">
        <f t="shared" ca="1" si="48"/>
        <v>44996</v>
      </c>
      <c r="S642" t="str">
        <f t="shared" ca="1" si="49"/>
        <v>Mar-2023</v>
      </c>
    </row>
    <row r="643" spans="1:19" x14ac:dyDescent="0.3">
      <c r="A643">
        <v>1031</v>
      </c>
      <c r="B643">
        <v>61</v>
      </c>
      <c r="C643">
        <v>68</v>
      </c>
      <c r="D643">
        <v>1959</v>
      </c>
      <c r="E643">
        <v>1</v>
      </c>
      <c r="F643" t="s">
        <v>19</v>
      </c>
      <c r="G643" t="s">
        <v>657</v>
      </c>
      <c r="H643">
        <v>39.75</v>
      </c>
      <c r="I643">
        <v>-104.42</v>
      </c>
      <c r="J643" s="1">
        <v>26369</v>
      </c>
      <c r="K643" s="1">
        <v>53762</v>
      </c>
      <c r="L643" s="1">
        <v>37361</v>
      </c>
      <c r="M643">
        <v>689</v>
      </c>
      <c r="N643">
        <v>8</v>
      </c>
      <c r="O643" s="2">
        <f t="shared" ref="O643:O706" ca="1" si="50">2021+RANDBETWEEN(0,2)</f>
        <v>2021</v>
      </c>
      <c r="P643">
        <f t="shared" ref="P643:P706" ca="1" si="51">RANDBETWEEN(1,12)</f>
        <v>8</v>
      </c>
      <c r="Q643">
        <f t="shared" ref="Q643:Q706" ca="1" si="52">RANDBETWEEN(1,28)</f>
        <v>6</v>
      </c>
      <c r="R643" s="2">
        <f t="shared" ref="R643:R706" ca="1" si="53">DATE(O643,P643,Q643)</f>
        <v>44414</v>
      </c>
      <c r="S643" t="str">
        <f t="shared" ref="S643:S706" ca="1" si="54">TEXT(R643, "mmm-yyy")</f>
        <v>Aug-2021</v>
      </c>
    </row>
    <row r="644" spans="1:19" x14ac:dyDescent="0.3">
      <c r="A644">
        <v>788</v>
      </c>
      <c r="B644">
        <v>19</v>
      </c>
      <c r="C644">
        <v>66</v>
      </c>
      <c r="D644">
        <v>2001</v>
      </c>
      <c r="E644">
        <v>1</v>
      </c>
      <c r="F644" t="s">
        <v>14</v>
      </c>
      <c r="G644" t="s">
        <v>658</v>
      </c>
      <c r="H644">
        <v>40.71</v>
      </c>
      <c r="I644">
        <v>-73.989999999999995</v>
      </c>
      <c r="J644" s="1">
        <v>26718</v>
      </c>
      <c r="K644" s="1">
        <v>54477</v>
      </c>
      <c r="L644" s="1">
        <v>72241</v>
      </c>
      <c r="M644">
        <v>802</v>
      </c>
      <c r="N644">
        <v>2</v>
      </c>
      <c r="O644" s="2">
        <f t="shared" ca="1" si="50"/>
        <v>2021</v>
      </c>
      <c r="P644">
        <f t="shared" ca="1" si="51"/>
        <v>11</v>
      </c>
      <c r="Q644">
        <f t="shared" ca="1" si="52"/>
        <v>7</v>
      </c>
      <c r="R644" s="2">
        <f t="shared" ca="1" si="53"/>
        <v>44507</v>
      </c>
      <c r="S644" t="str">
        <f t="shared" ca="1" si="54"/>
        <v>Nov-2021</v>
      </c>
    </row>
    <row r="645" spans="1:19" x14ac:dyDescent="0.3">
      <c r="A645">
        <v>728</v>
      </c>
      <c r="B645">
        <v>30</v>
      </c>
      <c r="C645">
        <v>67</v>
      </c>
      <c r="D645">
        <v>1989</v>
      </c>
      <c r="E645">
        <v>7</v>
      </c>
      <c r="F645" t="s">
        <v>14</v>
      </c>
      <c r="G645" t="s">
        <v>659</v>
      </c>
      <c r="H645">
        <v>39.08</v>
      </c>
      <c r="I645">
        <v>-94.35</v>
      </c>
      <c r="J645" s="1">
        <v>16224</v>
      </c>
      <c r="K645" s="1">
        <v>33076</v>
      </c>
      <c r="L645" s="1">
        <v>50117</v>
      </c>
      <c r="M645">
        <v>721</v>
      </c>
      <c r="N645">
        <v>3</v>
      </c>
      <c r="O645" s="2">
        <f t="shared" ca="1" si="50"/>
        <v>2023</v>
      </c>
      <c r="P645">
        <f t="shared" ca="1" si="51"/>
        <v>12</v>
      </c>
      <c r="Q645">
        <f t="shared" ca="1" si="52"/>
        <v>12</v>
      </c>
      <c r="R645" s="2">
        <f t="shared" ca="1" si="53"/>
        <v>45272</v>
      </c>
      <c r="S645" t="str">
        <f t="shared" ca="1" si="54"/>
        <v>Dec-2023</v>
      </c>
    </row>
    <row r="646" spans="1:19" x14ac:dyDescent="0.3">
      <c r="A646">
        <v>1639</v>
      </c>
      <c r="B646">
        <v>58</v>
      </c>
      <c r="C646">
        <v>67</v>
      </c>
      <c r="D646">
        <v>1961</v>
      </c>
      <c r="E646">
        <v>5</v>
      </c>
      <c r="F646" t="s">
        <v>19</v>
      </c>
      <c r="G646" t="s">
        <v>660</v>
      </c>
      <c r="H646">
        <v>42.12</v>
      </c>
      <c r="I646">
        <v>-80.08</v>
      </c>
      <c r="J646" s="1">
        <v>24324</v>
      </c>
      <c r="K646" s="1">
        <v>49595</v>
      </c>
      <c r="L646" s="1">
        <v>68057</v>
      </c>
      <c r="M646">
        <v>676</v>
      </c>
      <c r="N646">
        <v>1</v>
      </c>
      <c r="O646" s="2">
        <f t="shared" ca="1" si="50"/>
        <v>2023</v>
      </c>
      <c r="P646">
        <f t="shared" ca="1" si="51"/>
        <v>3</v>
      </c>
      <c r="Q646">
        <f t="shared" ca="1" si="52"/>
        <v>4</v>
      </c>
      <c r="R646" s="2">
        <f t="shared" ca="1" si="53"/>
        <v>44989</v>
      </c>
      <c r="S646" t="str">
        <f t="shared" ca="1" si="54"/>
        <v>Mar-2023</v>
      </c>
    </row>
    <row r="647" spans="1:19" x14ac:dyDescent="0.3">
      <c r="A647">
        <v>1587</v>
      </c>
      <c r="B647">
        <v>31</v>
      </c>
      <c r="C647">
        <v>67</v>
      </c>
      <c r="D647">
        <v>1988</v>
      </c>
      <c r="E647">
        <v>12</v>
      </c>
      <c r="F647" t="s">
        <v>19</v>
      </c>
      <c r="G647" t="s">
        <v>661</v>
      </c>
      <c r="H647">
        <v>42.18</v>
      </c>
      <c r="I647">
        <v>-70.73</v>
      </c>
      <c r="J647" s="1">
        <v>40226</v>
      </c>
      <c r="K647" s="1">
        <v>82019</v>
      </c>
      <c r="L647" s="1">
        <v>64583</v>
      </c>
      <c r="M647">
        <v>695</v>
      </c>
      <c r="N647">
        <v>3</v>
      </c>
      <c r="O647" s="2">
        <f t="shared" ca="1" si="50"/>
        <v>2022</v>
      </c>
      <c r="P647">
        <f t="shared" ca="1" si="51"/>
        <v>2</v>
      </c>
      <c r="Q647">
        <f t="shared" ca="1" si="52"/>
        <v>1</v>
      </c>
      <c r="R647" s="2">
        <f t="shared" ca="1" si="53"/>
        <v>44593</v>
      </c>
      <c r="S647" t="str">
        <f t="shared" ca="1" si="54"/>
        <v>Feb-2022</v>
      </c>
    </row>
    <row r="648" spans="1:19" x14ac:dyDescent="0.3">
      <c r="A648">
        <v>1883</v>
      </c>
      <c r="B648">
        <v>76</v>
      </c>
      <c r="C648">
        <v>66</v>
      </c>
      <c r="D648">
        <v>1943</v>
      </c>
      <c r="E648">
        <v>5</v>
      </c>
      <c r="F648" t="s">
        <v>19</v>
      </c>
      <c r="G648" t="s">
        <v>662</v>
      </c>
      <c r="H648">
        <v>38.49</v>
      </c>
      <c r="I648">
        <v>-121.53</v>
      </c>
      <c r="J648" s="1">
        <v>26815</v>
      </c>
      <c r="K648" s="1">
        <v>51942</v>
      </c>
      <c r="L648" s="1">
        <v>22839</v>
      </c>
      <c r="M648">
        <v>723</v>
      </c>
      <c r="N648">
        <v>4</v>
      </c>
      <c r="O648" s="2">
        <f t="shared" ca="1" si="50"/>
        <v>2022</v>
      </c>
      <c r="P648">
        <f t="shared" ca="1" si="51"/>
        <v>12</v>
      </c>
      <c r="Q648">
        <f t="shared" ca="1" si="52"/>
        <v>23</v>
      </c>
      <c r="R648" s="2">
        <f t="shared" ca="1" si="53"/>
        <v>44918</v>
      </c>
      <c r="S648" t="str">
        <f t="shared" ca="1" si="54"/>
        <v>Dec-2022</v>
      </c>
    </row>
    <row r="649" spans="1:19" x14ac:dyDescent="0.3">
      <c r="A649">
        <v>712</v>
      </c>
      <c r="B649">
        <v>74</v>
      </c>
      <c r="C649">
        <v>67</v>
      </c>
      <c r="D649">
        <v>1945</v>
      </c>
      <c r="E649">
        <v>3</v>
      </c>
      <c r="F649" t="s">
        <v>14</v>
      </c>
      <c r="G649" t="s">
        <v>663</v>
      </c>
      <c r="H649">
        <v>32.630000000000003</v>
      </c>
      <c r="I649">
        <v>-117.05</v>
      </c>
      <c r="J649" s="1">
        <v>20102</v>
      </c>
      <c r="K649" s="1">
        <v>29130</v>
      </c>
      <c r="L649" s="1">
        <v>8746</v>
      </c>
      <c r="M649">
        <v>720</v>
      </c>
      <c r="N649">
        <v>5</v>
      </c>
      <c r="O649" s="2">
        <f t="shared" ca="1" si="50"/>
        <v>2022</v>
      </c>
      <c r="P649">
        <f t="shared" ca="1" si="51"/>
        <v>5</v>
      </c>
      <c r="Q649">
        <f t="shared" ca="1" si="52"/>
        <v>17</v>
      </c>
      <c r="R649" s="2">
        <f t="shared" ca="1" si="53"/>
        <v>44698</v>
      </c>
      <c r="S649" t="str">
        <f t="shared" ca="1" si="54"/>
        <v>May-2022</v>
      </c>
    </row>
    <row r="650" spans="1:19" x14ac:dyDescent="0.3">
      <c r="A650">
        <v>1414</v>
      </c>
      <c r="B650">
        <v>71</v>
      </c>
      <c r="C650">
        <v>66</v>
      </c>
      <c r="D650">
        <v>1948</v>
      </c>
      <c r="E650">
        <v>8</v>
      </c>
      <c r="F650" t="s">
        <v>14</v>
      </c>
      <c r="G650" t="s">
        <v>664</v>
      </c>
      <c r="H650">
        <v>38.35</v>
      </c>
      <c r="I650">
        <v>-81.63</v>
      </c>
      <c r="J650" s="1">
        <v>16835</v>
      </c>
      <c r="K650" s="1">
        <v>13937</v>
      </c>
      <c r="L650" s="1">
        <v>3854</v>
      </c>
      <c r="M650">
        <v>783</v>
      </c>
      <c r="N650">
        <v>4</v>
      </c>
      <c r="O650" s="2">
        <f t="shared" ca="1" si="50"/>
        <v>2023</v>
      </c>
      <c r="P650">
        <f t="shared" ca="1" si="51"/>
        <v>5</v>
      </c>
      <c r="Q650">
        <f t="shared" ca="1" si="52"/>
        <v>20</v>
      </c>
      <c r="R650" s="2">
        <f t="shared" ca="1" si="53"/>
        <v>45066</v>
      </c>
      <c r="S650" t="str">
        <f t="shared" ca="1" si="54"/>
        <v>May-2023</v>
      </c>
    </row>
    <row r="651" spans="1:19" x14ac:dyDescent="0.3">
      <c r="A651">
        <v>243</v>
      </c>
      <c r="B651">
        <v>20</v>
      </c>
      <c r="C651">
        <v>63</v>
      </c>
      <c r="D651">
        <v>1999</v>
      </c>
      <c r="E651">
        <v>3</v>
      </c>
      <c r="F651" t="s">
        <v>19</v>
      </c>
      <c r="G651" t="s">
        <v>665</v>
      </c>
      <c r="H651">
        <v>41.84</v>
      </c>
      <c r="I651">
        <v>-87.79</v>
      </c>
      <c r="J651" s="1">
        <v>18714</v>
      </c>
      <c r="K651" s="1">
        <v>38158</v>
      </c>
      <c r="L651" s="1">
        <v>80609</v>
      </c>
      <c r="M651">
        <v>666</v>
      </c>
      <c r="N651">
        <v>1</v>
      </c>
      <c r="O651" s="2">
        <f t="shared" ca="1" si="50"/>
        <v>2021</v>
      </c>
      <c r="P651">
        <f t="shared" ca="1" si="51"/>
        <v>1</v>
      </c>
      <c r="Q651">
        <f t="shared" ca="1" si="52"/>
        <v>6</v>
      </c>
      <c r="R651" s="2">
        <f t="shared" ca="1" si="53"/>
        <v>44202</v>
      </c>
      <c r="S651" t="str">
        <f t="shared" ca="1" si="54"/>
        <v>Jan-2021</v>
      </c>
    </row>
    <row r="652" spans="1:19" x14ac:dyDescent="0.3">
      <c r="A652">
        <v>146</v>
      </c>
      <c r="B652">
        <v>47</v>
      </c>
      <c r="C652">
        <v>67</v>
      </c>
      <c r="D652">
        <v>1972</v>
      </c>
      <c r="E652">
        <v>7</v>
      </c>
      <c r="F652" t="s">
        <v>14</v>
      </c>
      <c r="G652" t="s">
        <v>666</v>
      </c>
      <c r="H652">
        <v>41.85</v>
      </c>
      <c r="I652">
        <v>-88.3</v>
      </c>
      <c r="J652" s="1">
        <v>33701</v>
      </c>
      <c r="K652" s="1">
        <v>68710</v>
      </c>
      <c r="L652" s="1">
        <v>201796</v>
      </c>
      <c r="M652">
        <v>717</v>
      </c>
      <c r="N652">
        <v>3</v>
      </c>
      <c r="O652" s="2">
        <f t="shared" ca="1" si="50"/>
        <v>2021</v>
      </c>
      <c r="P652">
        <f t="shared" ca="1" si="51"/>
        <v>11</v>
      </c>
      <c r="Q652">
        <f t="shared" ca="1" si="52"/>
        <v>24</v>
      </c>
      <c r="R652" s="2">
        <f t="shared" ca="1" si="53"/>
        <v>44524</v>
      </c>
      <c r="S652" t="str">
        <f t="shared" ca="1" si="54"/>
        <v>Nov-2021</v>
      </c>
    </row>
    <row r="653" spans="1:19" x14ac:dyDescent="0.3">
      <c r="A653">
        <v>715</v>
      </c>
      <c r="B653">
        <v>37</v>
      </c>
      <c r="C653">
        <v>75</v>
      </c>
      <c r="D653">
        <v>1983</v>
      </c>
      <c r="E653">
        <v>1</v>
      </c>
      <c r="F653" t="s">
        <v>14</v>
      </c>
      <c r="G653" t="s">
        <v>667</v>
      </c>
      <c r="H653">
        <v>41.76</v>
      </c>
      <c r="I653">
        <v>-88.15</v>
      </c>
      <c r="J653" s="1">
        <v>49195</v>
      </c>
      <c r="K653" s="1">
        <v>100303</v>
      </c>
      <c r="L653" s="1">
        <v>53919</v>
      </c>
      <c r="M653">
        <v>821</v>
      </c>
      <c r="N653">
        <v>2</v>
      </c>
      <c r="O653" s="2">
        <f t="shared" ca="1" si="50"/>
        <v>2021</v>
      </c>
      <c r="P653">
        <f t="shared" ca="1" si="51"/>
        <v>3</v>
      </c>
      <c r="Q653">
        <f t="shared" ca="1" si="52"/>
        <v>4</v>
      </c>
      <c r="R653" s="2">
        <f t="shared" ca="1" si="53"/>
        <v>44259</v>
      </c>
      <c r="S653" t="str">
        <f t="shared" ca="1" si="54"/>
        <v>Mar-2021</v>
      </c>
    </row>
    <row r="654" spans="1:19" x14ac:dyDescent="0.3">
      <c r="A654">
        <v>1489</v>
      </c>
      <c r="B654">
        <v>58</v>
      </c>
      <c r="C654">
        <v>65</v>
      </c>
      <c r="D654">
        <v>1961</v>
      </c>
      <c r="E654">
        <v>11</v>
      </c>
      <c r="F654" t="s">
        <v>14</v>
      </c>
      <c r="G654" t="s">
        <v>668</v>
      </c>
      <c r="H654">
        <v>43.03</v>
      </c>
      <c r="I654">
        <v>-71.069999999999993</v>
      </c>
      <c r="J654" s="1">
        <v>25001</v>
      </c>
      <c r="K654" s="1">
        <v>50980</v>
      </c>
      <c r="L654" s="1">
        <v>87715</v>
      </c>
      <c r="M654">
        <v>691</v>
      </c>
      <c r="N654">
        <v>1</v>
      </c>
      <c r="O654" s="2">
        <f t="shared" ca="1" si="50"/>
        <v>2021</v>
      </c>
      <c r="P654">
        <f t="shared" ca="1" si="51"/>
        <v>4</v>
      </c>
      <c r="Q654">
        <f t="shared" ca="1" si="52"/>
        <v>14</v>
      </c>
      <c r="R654" s="2">
        <f t="shared" ca="1" si="53"/>
        <v>44300</v>
      </c>
      <c r="S654" t="str">
        <f t="shared" ca="1" si="54"/>
        <v>Apr-2021</v>
      </c>
    </row>
    <row r="655" spans="1:19" x14ac:dyDescent="0.3">
      <c r="A655">
        <v>1232</v>
      </c>
      <c r="B655">
        <v>18</v>
      </c>
      <c r="C655">
        <v>69</v>
      </c>
      <c r="D655">
        <v>2002</v>
      </c>
      <c r="E655">
        <v>1</v>
      </c>
      <c r="F655" t="s">
        <v>19</v>
      </c>
      <c r="G655" t="s">
        <v>669</v>
      </c>
      <c r="H655">
        <v>42.4</v>
      </c>
      <c r="I655">
        <v>-96.35</v>
      </c>
      <c r="J655" s="1">
        <v>22958</v>
      </c>
      <c r="K655" s="1">
        <v>46810</v>
      </c>
      <c r="L655" s="1">
        <v>0</v>
      </c>
      <c r="M655">
        <v>747</v>
      </c>
      <c r="N655">
        <v>2</v>
      </c>
      <c r="O655" s="2">
        <f t="shared" ca="1" si="50"/>
        <v>2022</v>
      </c>
      <c r="P655">
        <f t="shared" ca="1" si="51"/>
        <v>10</v>
      </c>
      <c r="Q655">
        <f t="shared" ca="1" si="52"/>
        <v>15</v>
      </c>
      <c r="R655" s="2">
        <f t="shared" ca="1" si="53"/>
        <v>44849</v>
      </c>
      <c r="S655" t="str">
        <f t="shared" ca="1" si="54"/>
        <v>Oct-2022</v>
      </c>
    </row>
    <row r="656" spans="1:19" x14ac:dyDescent="0.3">
      <c r="A656">
        <v>842</v>
      </c>
      <c r="B656">
        <v>61</v>
      </c>
      <c r="C656">
        <v>65</v>
      </c>
      <c r="D656">
        <v>1959</v>
      </c>
      <c r="E656">
        <v>2</v>
      </c>
      <c r="F656" t="s">
        <v>19</v>
      </c>
      <c r="G656" t="s">
        <v>670</v>
      </c>
      <c r="H656">
        <v>47.58</v>
      </c>
      <c r="I656">
        <v>-122.03</v>
      </c>
      <c r="J656" s="1">
        <v>50607</v>
      </c>
      <c r="K656" s="1">
        <v>103185</v>
      </c>
      <c r="L656" s="1">
        <v>206422</v>
      </c>
      <c r="M656">
        <v>564</v>
      </c>
      <c r="N656">
        <v>1</v>
      </c>
      <c r="O656" s="2">
        <f t="shared" ca="1" si="50"/>
        <v>2022</v>
      </c>
      <c r="P656">
        <f t="shared" ca="1" si="51"/>
        <v>9</v>
      </c>
      <c r="Q656">
        <f t="shared" ca="1" si="52"/>
        <v>12</v>
      </c>
      <c r="R656" s="2">
        <f t="shared" ca="1" si="53"/>
        <v>44816</v>
      </c>
      <c r="S656" t="str">
        <f t="shared" ca="1" si="54"/>
        <v>Sep-2022</v>
      </c>
    </row>
    <row r="657" spans="1:19" x14ac:dyDescent="0.3">
      <c r="A657">
        <v>486</v>
      </c>
      <c r="B657">
        <v>23</v>
      </c>
      <c r="C657">
        <v>71</v>
      </c>
      <c r="D657">
        <v>1996</v>
      </c>
      <c r="E657">
        <v>4</v>
      </c>
      <c r="F657" t="s">
        <v>19</v>
      </c>
      <c r="G657" t="s">
        <v>671</v>
      </c>
      <c r="H657">
        <v>36.25</v>
      </c>
      <c r="I657">
        <v>-115.08</v>
      </c>
      <c r="J657" s="1">
        <v>22907</v>
      </c>
      <c r="K657" s="1">
        <v>46704</v>
      </c>
      <c r="L657" s="1">
        <v>91946</v>
      </c>
      <c r="M657">
        <v>810</v>
      </c>
      <c r="N657">
        <v>1</v>
      </c>
      <c r="O657" s="2">
        <f t="shared" ca="1" si="50"/>
        <v>2022</v>
      </c>
      <c r="P657">
        <f t="shared" ca="1" si="51"/>
        <v>10</v>
      </c>
      <c r="Q657">
        <f t="shared" ca="1" si="52"/>
        <v>14</v>
      </c>
      <c r="R657" s="2">
        <f t="shared" ca="1" si="53"/>
        <v>44848</v>
      </c>
      <c r="S657" t="str">
        <f t="shared" ca="1" si="54"/>
        <v>Oct-2022</v>
      </c>
    </row>
    <row r="658" spans="1:19" x14ac:dyDescent="0.3">
      <c r="A658">
        <v>763</v>
      </c>
      <c r="B658">
        <v>35</v>
      </c>
      <c r="C658">
        <v>61</v>
      </c>
      <c r="D658">
        <v>1985</v>
      </c>
      <c r="E658">
        <v>1</v>
      </c>
      <c r="F658" t="s">
        <v>19</v>
      </c>
      <c r="G658" t="s">
        <v>672</v>
      </c>
      <c r="H658">
        <v>39.99</v>
      </c>
      <c r="I658">
        <v>-75.27</v>
      </c>
      <c r="J658" s="1">
        <v>50579</v>
      </c>
      <c r="K658" s="1">
        <v>103126</v>
      </c>
      <c r="L658" s="1">
        <v>130160</v>
      </c>
      <c r="M658">
        <v>642</v>
      </c>
      <c r="N658">
        <v>1</v>
      </c>
      <c r="O658" s="2">
        <f t="shared" ca="1" si="50"/>
        <v>2022</v>
      </c>
      <c r="P658">
        <f t="shared" ca="1" si="51"/>
        <v>7</v>
      </c>
      <c r="Q658">
        <f t="shared" ca="1" si="52"/>
        <v>23</v>
      </c>
      <c r="R658" s="2">
        <f t="shared" ca="1" si="53"/>
        <v>44765</v>
      </c>
      <c r="S658" t="str">
        <f t="shared" ca="1" si="54"/>
        <v>Jul-2022</v>
      </c>
    </row>
    <row r="659" spans="1:19" x14ac:dyDescent="0.3">
      <c r="A659">
        <v>154</v>
      </c>
      <c r="B659">
        <v>48</v>
      </c>
      <c r="C659">
        <v>61</v>
      </c>
      <c r="D659">
        <v>1971</v>
      </c>
      <c r="E659">
        <v>6</v>
      </c>
      <c r="F659" t="s">
        <v>19</v>
      </c>
      <c r="G659" t="s">
        <v>673</v>
      </c>
      <c r="H659">
        <v>34.93</v>
      </c>
      <c r="I659">
        <v>-78.72</v>
      </c>
      <c r="J659" s="1">
        <v>18376</v>
      </c>
      <c r="K659" s="1">
        <v>37468</v>
      </c>
      <c r="L659" s="1">
        <v>73448</v>
      </c>
      <c r="M659">
        <v>666</v>
      </c>
      <c r="N659">
        <v>3</v>
      </c>
      <c r="O659" s="2">
        <f t="shared" ca="1" si="50"/>
        <v>2023</v>
      </c>
      <c r="P659">
        <f t="shared" ca="1" si="51"/>
        <v>5</v>
      </c>
      <c r="Q659">
        <f t="shared" ca="1" si="52"/>
        <v>2</v>
      </c>
      <c r="R659" s="2">
        <f t="shared" ca="1" si="53"/>
        <v>45048</v>
      </c>
      <c r="S659" t="str">
        <f t="shared" ca="1" si="54"/>
        <v>May-2023</v>
      </c>
    </row>
    <row r="660" spans="1:19" x14ac:dyDescent="0.3">
      <c r="A660">
        <v>704</v>
      </c>
      <c r="B660">
        <v>51</v>
      </c>
      <c r="C660">
        <v>67</v>
      </c>
      <c r="D660">
        <v>1968</v>
      </c>
      <c r="E660">
        <v>7</v>
      </c>
      <c r="F660" t="s">
        <v>14</v>
      </c>
      <c r="G660" t="s">
        <v>674</v>
      </c>
      <c r="H660">
        <v>41.2</v>
      </c>
      <c r="I660">
        <v>-73.73</v>
      </c>
      <c r="J660" s="1">
        <v>55274</v>
      </c>
      <c r="K660" s="1">
        <v>112695</v>
      </c>
      <c r="L660" s="1">
        <v>35135</v>
      </c>
      <c r="M660">
        <v>840</v>
      </c>
      <c r="N660">
        <v>6</v>
      </c>
      <c r="O660" s="2">
        <f t="shared" ca="1" si="50"/>
        <v>2021</v>
      </c>
      <c r="P660">
        <f t="shared" ca="1" si="51"/>
        <v>6</v>
      </c>
      <c r="Q660">
        <f t="shared" ca="1" si="52"/>
        <v>3</v>
      </c>
      <c r="R660" s="2">
        <f t="shared" ca="1" si="53"/>
        <v>44350</v>
      </c>
      <c r="S660" t="str">
        <f t="shared" ca="1" si="54"/>
        <v>Jun-2021</v>
      </c>
    </row>
    <row r="661" spans="1:19" x14ac:dyDescent="0.3">
      <c r="A661">
        <v>1409</v>
      </c>
      <c r="B661">
        <v>23</v>
      </c>
      <c r="C661">
        <v>65</v>
      </c>
      <c r="D661">
        <v>1996</v>
      </c>
      <c r="E661">
        <v>5</v>
      </c>
      <c r="F661" t="s">
        <v>19</v>
      </c>
      <c r="G661" t="s">
        <v>675</v>
      </c>
      <c r="H661">
        <v>42.77</v>
      </c>
      <c r="I661">
        <v>-86.1</v>
      </c>
      <c r="J661" s="1">
        <v>21668</v>
      </c>
      <c r="K661" s="1">
        <v>44181</v>
      </c>
      <c r="L661" s="1">
        <v>82622</v>
      </c>
      <c r="M661">
        <v>701</v>
      </c>
      <c r="N661">
        <v>1</v>
      </c>
      <c r="O661" s="2">
        <f t="shared" ca="1" si="50"/>
        <v>2022</v>
      </c>
      <c r="P661">
        <f t="shared" ca="1" si="51"/>
        <v>9</v>
      </c>
      <c r="Q661">
        <f t="shared" ca="1" si="52"/>
        <v>21</v>
      </c>
      <c r="R661" s="2">
        <f t="shared" ca="1" si="53"/>
        <v>44825</v>
      </c>
      <c r="S661" t="str">
        <f t="shared" ca="1" si="54"/>
        <v>Sep-2022</v>
      </c>
    </row>
    <row r="662" spans="1:19" x14ac:dyDescent="0.3">
      <c r="A662">
        <v>1601</v>
      </c>
      <c r="B662">
        <v>26</v>
      </c>
      <c r="C662">
        <v>65</v>
      </c>
      <c r="D662">
        <v>1993</v>
      </c>
      <c r="E662">
        <v>5</v>
      </c>
      <c r="F662" t="s">
        <v>14</v>
      </c>
      <c r="G662" t="s">
        <v>676</v>
      </c>
      <c r="H662">
        <v>41.31</v>
      </c>
      <c r="I662">
        <v>-73.84</v>
      </c>
      <c r="J662" s="1">
        <v>33263</v>
      </c>
      <c r="K662" s="1">
        <v>67820</v>
      </c>
      <c r="L662" s="1">
        <v>86177</v>
      </c>
      <c r="M662">
        <v>628</v>
      </c>
      <c r="N662">
        <v>2</v>
      </c>
      <c r="O662" s="2">
        <f t="shared" ca="1" si="50"/>
        <v>2021</v>
      </c>
      <c r="P662">
        <f t="shared" ca="1" si="51"/>
        <v>4</v>
      </c>
      <c r="Q662">
        <f t="shared" ca="1" si="52"/>
        <v>5</v>
      </c>
      <c r="R662" s="2">
        <f t="shared" ca="1" si="53"/>
        <v>44291</v>
      </c>
      <c r="S662" t="str">
        <f t="shared" ca="1" si="54"/>
        <v>Apr-2021</v>
      </c>
    </row>
    <row r="663" spans="1:19" x14ac:dyDescent="0.3">
      <c r="A663">
        <v>729</v>
      </c>
      <c r="B663">
        <v>80</v>
      </c>
      <c r="C663">
        <v>67</v>
      </c>
      <c r="D663">
        <v>1939</v>
      </c>
      <c r="E663">
        <v>4</v>
      </c>
      <c r="F663" t="s">
        <v>14</v>
      </c>
      <c r="G663" t="s">
        <v>677</v>
      </c>
      <c r="H663">
        <v>40.28</v>
      </c>
      <c r="I663">
        <v>-86.51</v>
      </c>
      <c r="J663" s="1">
        <v>16421</v>
      </c>
      <c r="K663" s="1">
        <v>24884</v>
      </c>
      <c r="L663" s="1">
        <v>1828</v>
      </c>
      <c r="M663">
        <v>850</v>
      </c>
      <c r="N663">
        <v>6</v>
      </c>
      <c r="O663" s="2">
        <f t="shared" ca="1" si="50"/>
        <v>2023</v>
      </c>
      <c r="P663">
        <f t="shared" ca="1" si="51"/>
        <v>12</v>
      </c>
      <c r="Q663">
        <f t="shared" ca="1" si="52"/>
        <v>4</v>
      </c>
      <c r="R663" s="2">
        <f t="shared" ca="1" si="53"/>
        <v>45264</v>
      </c>
      <c r="S663" t="str">
        <f t="shared" ca="1" si="54"/>
        <v>Dec-2023</v>
      </c>
    </row>
    <row r="664" spans="1:19" x14ac:dyDescent="0.3">
      <c r="A664">
        <v>1016</v>
      </c>
      <c r="B664">
        <v>41</v>
      </c>
      <c r="C664">
        <v>53</v>
      </c>
      <c r="D664">
        <v>1978</v>
      </c>
      <c r="E664">
        <v>8</v>
      </c>
      <c r="F664" t="s">
        <v>14</v>
      </c>
      <c r="G664" t="s">
        <v>678</v>
      </c>
      <c r="H664">
        <v>32.950000000000003</v>
      </c>
      <c r="I664">
        <v>-117.19</v>
      </c>
      <c r="J664" s="1">
        <v>0</v>
      </c>
      <c r="K664" s="1">
        <v>553</v>
      </c>
      <c r="L664" s="1">
        <v>740</v>
      </c>
      <c r="M664">
        <v>719</v>
      </c>
      <c r="N664">
        <v>3</v>
      </c>
      <c r="O664" s="2">
        <f t="shared" ca="1" si="50"/>
        <v>2022</v>
      </c>
      <c r="P664">
        <f t="shared" ca="1" si="51"/>
        <v>9</v>
      </c>
      <c r="Q664">
        <f t="shared" ca="1" si="52"/>
        <v>27</v>
      </c>
      <c r="R664" s="2">
        <f t="shared" ca="1" si="53"/>
        <v>44831</v>
      </c>
      <c r="S664" t="str">
        <f t="shared" ca="1" si="54"/>
        <v>Sep-2022</v>
      </c>
    </row>
    <row r="665" spans="1:19" x14ac:dyDescent="0.3">
      <c r="A665">
        <v>1214</v>
      </c>
      <c r="B665">
        <v>40</v>
      </c>
      <c r="C665">
        <v>64</v>
      </c>
      <c r="D665">
        <v>1979</v>
      </c>
      <c r="E665">
        <v>11</v>
      </c>
      <c r="F665" t="s">
        <v>19</v>
      </c>
      <c r="G665" t="s">
        <v>679</v>
      </c>
      <c r="H665">
        <v>42.06</v>
      </c>
      <c r="I665">
        <v>-71.239999999999995</v>
      </c>
      <c r="J665" s="1">
        <v>35544</v>
      </c>
      <c r="K665" s="1">
        <v>72470</v>
      </c>
      <c r="L665" s="1">
        <v>133421</v>
      </c>
      <c r="M665">
        <v>711</v>
      </c>
      <c r="N665">
        <v>2</v>
      </c>
      <c r="O665" s="2">
        <f t="shared" ca="1" si="50"/>
        <v>2023</v>
      </c>
      <c r="P665">
        <f t="shared" ca="1" si="51"/>
        <v>2</v>
      </c>
      <c r="Q665">
        <f t="shared" ca="1" si="52"/>
        <v>22</v>
      </c>
      <c r="R665" s="2">
        <f t="shared" ca="1" si="53"/>
        <v>44979</v>
      </c>
      <c r="S665" t="str">
        <f t="shared" ca="1" si="54"/>
        <v>Feb-2023</v>
      </c>
    </row>
    <row r="666" spans="1:19" x14ac:dyDescent="0.3">
      <c r="A666">
        <v>1760</v>
      </c>
      <c r="B666">
        <v>35</v>
      </c>
      <c r="C666">
        <v>66</v>
      </c>
      <c r="D666">
        <v>1984</v>
      </c>
      <c r="E666">
        <v>11</v>
      </c>
      <c r="F666" t="s">
        <v>14</v>
      </c>
      <c r="G666" t="s">
        <v>680</v>
      </c>
      <c r="H666">
        <v>39.159999999999997</v>
      </c>
      <c r="I666">
        <v>-89.48</v>
      </c>
      <c r="J666" s="1">
        <v>17696</v>
      </c>
      <c r="K666" s="1">
        <v>36081</v>
      </c>
      <c r="L666" s="1">
        <v>118151</v>
      </c>
      <c r="M666">
        <v>682</v>
      </c>
      <c r="N666">
        <v>2</v>
      </c>
      <c r="O666" s="2">
        <f t="shared" ca="1" si="50"/>
        <v>2023</v>
      </c>
      <c r="P666">
        <f t="shared" ca="1" si="51"/>
        <v>10</v>
      </c>
      <c r="Q666">
        <f t="shared" ca="1" si="52"/>
        <v>23</v>
      </c>
      <c r="R666" s="2">
        <f t="shared" ca="1" si="53"/>
        <v>45222</v>
      </c>
      <c r="S666" t="str">
        <f t="shared" ca="1" si="54"/>
        <v>Oct-2023</v>
      </c>
    </row>
    <row r="667" spans="1:19" x14ac:dyDescent="0.3">
      <c r="A667">
        <v>927</v>
      </c>
      <c r="B667">
        <v>37</v>
      </c>
      <c r="C667">
        <v>68</v>
      </c>
      <c r="D667">
        <v>1982</v>
      </c>
      <c r="E667">
        <v>6</v>
      </c>
      <c r="F667" t="s">
        <v>19</v>
      </c>
      <c r="G667" t="s">
        <v>681</v>
      </c>
      <c r="H667">
        <v>42.48</v>
      </c>
      <c r="I667">
        <v>-71.150000000000006</v>
      </c>
      <c r="J667" s="1">
        <v>29122</v>
      </c>
      <c r="K667" s="1">
        <v>59375</v>
      </c>
      <c r="L667" s="1">
        <v>0</v>
      </c>
      <c r="M667">
        <v>729</v>
      </c>
      <c r="N667">
        <v>2</v>
      </c>
      <c r="O667" s="2">
        <f t="shared" ca="1" si="50"/>
        <v>2022</v>
      </c>
      <c r="P667">
        <f t="shared" ca="1" si="51"/>
        <v>1</v>
      </c>
      <c r="Q667">
        <f t="shared" ca="1" si="52"/>
        <v>13</v>
      </c>
      <c r="R667" s="2">
        <f t="shared" ca="1" si="53"/>
        <v>44574</v>
      </c>
      <c r="S667" t="str">
        <f t="shared" ca="1" si="54"/>
        <v>Jan-2022</v>
      </c>
    </row>
    <row r="668" spans="1:19" x14ac:dyDescent="0.3">
      <c r="A668">
        <v>1667</v>
      </c>
      <c r="B668">
        <v>18</v>
      </c>
      <c r="C668">
        <v>70</v>
      </c>
      <c r="D668">
        <v>2002</v>
      </c>
      <c r="E668">
        <v>2</v>
      </c>
      <c r="F668" t="s">
        <v>19</v>
      </c>
      <c r="G668" t="s">
        <v>682</v>
      </c>
      <c r="H668">
        <v>34.82</v>
      </c>
      <c r="I668">
        <v>-89.98</v>
      </c>
      <c r="J668" s="1">
        <v>23782</v>
      </c>
      <c r="K668" s="1">
        <v>48491</v>
      </c>
      <c r="L668" s="1">
        <v>158871</v>
      </c>
      <c r="M668">
        <v>588</v>
      </c>
      <c r="N668">
        <v>1</v>
      </c>
      <c r="O668" s="2">
        <f t="shared" ca="1" si="50"/>
        <v>2022</v>
      </c>
      <c r="P668">
        <f t="shared" ca="1" si="51"/>
        <v>7</v>
      </c>
      <c r="Q668">
        <f t="shared" ca="1" si="52"/>
        <v>18</v>
      </c>
      <c r="R668" s="2">
        <f t="shared" ca="1" si="53"/>
        <v>44760</v>
      </c>
      <c r="S668" t="str">
        <f t="shared" ca="1" si="54"/>
        <v>Jul-2022</v>
      </c>
    </row>
    <row r="669" spans="1:19" x14ac:dyDescent="0.3">
      <c r="A669">
        <v>1796</v>
      </c>
      <c r="B669">
        <v>60</v>
      </c>
      <c r="C669">
        <v>67</v>
      </c>
      <c r="D669">
        <v>1959</v>
      </c>
      <c r="E669">
        <v>4</v>
      </c>
      <c r="F669" t="s">
        <v>14</v>
      </c>
      <c r="G669" t="s">
        <v>683</v>
      </c>
      <c r="H669">
        <v>38.56</v>
      </c>
      <c r="I669">
        <v>-86.61</v>
      </c>
      <c r="J669" s="1">
        <v>15138</v>
      </c>
      <c r="K669" s="1">
        <v>30867</v>
      </c>
      <c r="L669" s="1">
        <v>12686</v>
      </c>
      <c r="M669">
        <v>794</v>
      </c>
      <c r="N669">
        <v>3</v>
      </c>
      <c r="O669" s="2">
        <f t="shared" ca="1" si="50"/>
        <v>2022</v>
      </c>
      <c r="P669">
        <f t="shared" ca="1" si="51"/>
        <v>12</v>
      </c>
      <c r="Q669">
        <f t="shared" ca="1" si="52"/>
        <v>8</v>
      </c>
      <c r="R669" s="2">
        <f t="shared" ca="1" si="53"/>
        <v>44903</v>
      </c>
      <c r="S669" t="str">
        <f t="shared" ca="1" si="54"/>
        <v>Dec-2022</v>
      </c>
    </row>
    <row r="670" spans="1:19" x14ac:dyDescent="0.3">
      <c r="A670">
        <v>179</v>
      </c>
      <c r="B670">
        <v>33</v>
      </c>
      <c r="C670">
        <v>67</v>
      </c>
      <c r="D670">
        <v>1986</v>
      </c>
      <c r="E670">
        <v>5</v>
      </c>
      <c r="F670" t="s">
        <v>14</v>
      </c>
      <c r="G670" t="s">
        <v>684</v>
      </c>
      <c r="H670">
        <v>34.979999999999997</v>
      </c>
      <c r="I670">
        <v>-80.540000000000006</v>
      </c>
      <c r="J670" s="1">
        <v>19605</v>
      </c>
      <c r="K670" s="1">
        <v>39974</v>
      </c>
      <c r="L670" s="1">
        <v>64403</v>
      </c>
      <c r="M670">
        <v>652</v>
      </c>
      <c r="N670">
        <v>2</v>
      </c>
      <c r="O670" s="2">
        <f t="shared" ca="1" si="50"/>
        <v>2021</v>
      </c>
      <c r="P670">
        <f t="shared" ca="1" si="51"/>
        <v>4</v>
      </c>
      <c r="Q670">
        <f t="shared" ca="1" si="52"/>
        <v>14</v>
      </c>
      <c r="R670" s="2">
        <f t="shared" ca="1" si="53"/>
        <v>44300</v>
      </c>
      <c r="S670" t="str">
        <f t="shared" ca="1" si="54"/>
        <v>Apr-2021</v>
      </c>
    </row>
    <row r="671" spans="1:19" x14ac:dyDescent="0.3">
      <c r="A671">
        <v>395</v>
      </c>
      <c r="B671">
        <v>39</v>
      </c>
      <c r="C671">
        <v>72</v>
      </c>
      <c r="D671">
        <v>1981</v>
      </c>
      <c r="E671">
        <v>2</v>
      </c>
      <c r="F671" t="s">
        <v>19</v>
      </c>
      <c r="G671" t="s">
        <v>685</v>
      </c>
      <c r="H671">
        <v>32.69</v>
      </c>
      <c r="I671">
        <v>-97.12</v>
      </c>
      <c r="J671" s="1">
        <v>24331</v>
      </c>
      <c r="K671" s="1">
        <v>49611</v>
      </c>
      <c r="L671" s="1">
        <v>110543</v>
      </c>
      <c r="M671">
        <v>739</v>
      </c>
      <c r="N671">
        <v>4</v>
      </c>
      <c r="O671" s="2">
        <f t="shared" ca="1" si="50"/>
        <v>2021</v>
      </c>
      <c r="P671">
        <f t="shared" ca="1" si="51"/>
        <v>3</v>
      </c>
      <c r="Q671">
        <f t="shared" ca="1" si="52"/>
        <v>4</v>
      </c>
      <c r="R671" s="2">
        <f t="shared" ca="1" si="53"/>
        <v>44259</v>
      </c>
      <c r="S671" t="str">
        <f t="shared" ca="1" si="54"/>
        <v>Mar-2021</v>
      </c>
    </row>
    <row r="672" spans="1:19" x14ac:dyDescent="0.3">
      <c r="A672">
        <v>513</v>
      </c>
      <c r="B672">
        <v>24</v>
      </c>
      <c r="C672">
        <v>69</v>
      </c>
      <c r="D672">
        <v>1995</v>
      </c>
      <c r="E672">
        <v>10</v>
      </c>
      <c r="F672" t="s">
        <v>19</v>
      </c>
      <c r="G672" t="s">
        <v>686</v>
      </c>
      <c r="H672">
        <v>30.5</v>
      </c>
      <c r="I672">
        <v>-90.46</v>
      </c>
      <c r="J672" s="1">
        <v>17584</v>
      </c>
      <c r="K672" s="1">
        <v>35856</v>
      </c>
      <c r="L672" s="1">
        <v>73257</v>
      </c>
      <c r="M672">
        <v>712</v>
      </c>
      <c r="N672">
        <v>4</v>
      </c>
      <c r="O672" s="2">
        <f t="shared" ca="1" si="50"/>
        <v>2021</v>
      </c>
      <c r="P672">
        <f t="shared" ca="1" si="51"/>
        <v>8</v>
      </c>
      <c r="Q672">
        <f t="shared" ca="1" si="52"/>
        <v>3</v>
      </c>
      <c r="R672" s="2">
        <f t="shared" ca="1" si="53"/>
        <v>44411</v>
      </c>
      <c r="S672" t="str">
        <f t="shared" ca="1" si="54"/>
        <v>Aug-2021</v>
      </c>
    </row>
    <row r="673" spans="1:19" x14ac:dyDescent="0.3">
      <c r="A673">
        <v>187</v>
      </c>
      <c r="B673">
        <v>35</v>
      </c>
      <c r="C673">
        <v>72</v>
      </c>
      <c r="D673">
        <v>1984</v>
      </c>
      <c r="E673">
        <v>9</v>
      </c>
      <c r="F673" t="s">
        <v>14</v>
      </c>
      <c r="G673" t="s">
        <v>687</v>
      </c>
      <c r="H673">
        <v>37.770000000000003</v>
      </c>
      <c r="I673">
        <v>-79.989999999999995</v>
      </c>
      <c r="J673" s="1">
        <v>17537</v>
      </c>
      <c r="K673" s="1">
        <v>35760</v>
      </c>
      <c r="L673" s="1">
        <v>62768</v>
      </c>
      <c r="M673">
        <v>830</v>
      </c>
      <c r="N673">
        <v>1</v>
      </c>
      <c r="O673" s="2">
        <f t="shared" ca="1" si="50"/>
        <v>2021</v>
      </c>
      <c r="P673">
        <f t="shared" ca="1" si="51"/>
        <v>2</v>
      </c>
      <c r="Q673">
        <f t="shared" ca="1" si="52"/>
        <v>3</v>
      </c>
      <c r="R673" s="2">
        <f t="shared" ca="1" si="53"/>
        <v>44230</v>
      </c>
      <c r="S673" t="str">
        <f t="shared" ca="1" si="54"/>
        <v>Feb-2021</v>
      </c>
    </row>
    <row r="674" spans="1:19" x14ac:dyDescent="0.3">
      <c r="A674">
        <v>491</v>
      </c>
      <c r="B674">
        <v>40</v>
      </c>
      <c r="C674">
        <v>69</v>
      </c>
      <c r="D674">
        <v>1979</v>
      </c>
      <c r="E674">
        <v>6</v>
      </c>
      <c r="F674" t="s">
        <v>19</v>
      </c>
      <c r="G674" t="s">
        <v>688</v>
      </c>
      <c r="H674">
        <v>34.83</v>
      </c>
      <c r="I674">
        <v>-82.37</v>
      </c>
      <c r="J674" s="1">
        <v>13249</v>
      </c>
      <c r="K674" s="1">
        <v>27013</v>
      </c>
      <c r="L674" s="1">
        <v>58806</v>
      </c>
      <c r="M674">
        <v>651</v>
      </c>
      <c r="N674">
        <v>3</v>
      </c>
      <c r="O674" s="2">
        <f t="shared" ca="1" si="50"/>
        <v>2023</v>
      </c>
      <c r="P674">
        <f t="shared" ca="1" si="51"/>
        <v>5</v>
      </c>
      <c r="Q674">
        <f t="shared" ca="1" si="52"/>
        <v>22</v>
      </c>
      <c r="R674" s="2">
        <f t="shared" ca="1" si="53"/>
        <v>45068</v>
      </c>
      <c r="S674" t="str">
        <f t="shared" ca="1" si="54"/>
        <v>May-2023</v>
      </c>
    </row>
    <row r="675" spans="1:19" x14ac:dyDescent="0.3">
      <c r="A675">
        <v>1153</v>
      </c>
      <c r="B675">
        <v>63</v>
      </c>
      <c r="C675">
        <v>62</v>
      </c>
      <c r="D675">
        <v>1956</v>
      </c>
      <c r="E675">
        <v>4</v>
      </c>
      <c r="F675" t="s">
        <v>19</v>
      </c>
      <c r="G675" t="s">
        <v>689</v>
      </c>
      <c r="H675">
        <v>39.69</v>
      </c>
      <c r="I675">
        <v>-104.81</v>
      </c>
      <c r="J675" s="1">
        <v>24849</v>
      </c>
      <c r="K675" s="1">
        <v>58006</v>
      </c>
      <c r="L675" s="1">
        <v>20196</v>
      </c>
      <c r="M675">
        <v>774</v>
      </c>
      <c r="N675">
        <v>1</v>
      </c>
      <c r="O675" s="2">
        <f t="shared" ca="1" si="50"/>
        <v>2023</v>
      </c>
      <c r="P675">
        <f t="shared" ca="1" si="51"/>
        <v>3</v>
      </c>
      <c r="Q675">
        <f t="shared" ca="1" si="52"/>
        <v>23</v>
      </c>
      <c r="R675" s="2">
        <f t="shared" ca="1" si="53"/>
        <v>45008</v>
      </c>
      <c r="S675" t="str">
        <f t="shared" ca="1" si="54"/>
        <v>Mar-2023</v>
      </c>
    </row>
    <row r="676" spans="1:19" x14ac:dyDescent="0.3">
      <c r="A676">
        <v>377</v>
      </c>
      <c r="B676">
        <v>80</v>
      </c>
      <c r="C676">
        <v>67</v>
      </c>
      <c r="D676">
        <v>1940</v>
      </c>
      <c r="E676">
        <v>1</v>
      </c>
      <c r="F676" t="s">
        <v>14</v>
      </c>
      <c r="G676" t="s">
        <v>690</v>
      </c>
      <c r="H676">
        <v>47.39</v>
      </c>
      <c r="I676">
        <v>-122.26</v>
      </c>
      <c r="J676" s="1">
        <v>24884</v>
      </c>
      <c r="K676" s="1">
        <v>39110</v>
      </c>
      <c r="L676" s="1">
        <v>363</v>
      </c>
      <c r="M676">
        <v>750</v>
      </c>
      <c r="N676">
        <v>5</v>
      </c>
      <c r="O676" s="2">
        <f t="shared" ca="1" si="50"/>
        <v>2021</v>
      </c>
      <c r="P676">
        <f t="shared" ca="1" si="51"/>
        <v>10</v>
      </c>
      <c r="Q676">
        <f t="shared" ca="1" si="52"/>
        <v>15</v>
      </c>
      <c r="R676" s="2">
        <f t="shared" ca="1" si="53"/>
        <v>44484</v>
      </c>
      <c r="S676" t="str">
        <f t="shared" ca="1" si="54"/>
        <v>Oct-2021</v>
      </c>
    </row>
    <row r="677" spans="1:19" x14ac:dyDescent="0.3">
      <c r="A677">
        <v>850</v>
      </c>
      <c r="B677">
        <v>38</v>
      </c>
      <c r="C677">
        <v>66</v>
      </c>
      <c r="D677">
        <v>1981</v>
      </c>
      <c r="E677">
        <v>12</v>
      </c>
      <c r="F677" t="s">
        <v>14</v>
      </c>
      <c r="G677" t="s">
        <v>691</v>
      </c>
      <c r="H677">
        <v>37.979999999999997</v>
      </c>
      <c r="I677">
        <v>-85.71</v>
      </c>
      <c r="J677" s="1">
        <v>19661</v>
      </c>
      <c r="K677" s="1">
        <v>40087</v>
      </c>
      <c r="L677" s="1">
        <v>17392</v>
      </c>
      <c r="M677">
        <v>712</v>
      </c>
      <c r="N677">
        <v>2</v>
      </c>
      <c r="O677" s="2">
        <f t="shared" ca="1" si="50"/>
        <v>2022</v>
      </c>
      <c r="P677">
        <f t="shared" ca="1" si="51"/>
        <v>4</v>
      </c>
      <c r="Q677">
        <f t="shared" ca="1" si="52"/>
        <v>20</v>
      </c>
      <c r="R677" s="2">
        <f t="shared" ca="1" si="53"/>
        <v>44671</v>
      </c>
      <c r="S677" t="str">
        <f t="shared" ca="1" si="54"/>
        <v>Apr-2022</v>
      </c>
    </row>
    <row r="678" spans="1:19" x14ac:dyDescent="0.3">
      <c r="A678">
        <v>1186</v>
      </c>
      <c r="B678">
        <v>46</v>
      </c>
      <c r="C678">
        <v>65</v>
      </c>
      <c r="D678">
        <v>1973</v>
      </c>
      <c r="E678">
        <v>10</v>
      </c>
      <c r="F678" t="s">
        <v>19</v>
      </c>
      <c r="G678" t="s">
        <v>692</v>
      </c>
      <c r="H678">
        <v>39.950000000000003</v>
      </c>
      <c r="I678">
        <v>-75.16</v>
      </c>
      <c r="J678" s="1">
        <v>17603</v>
      </c>
      <c r="K678" s="1">
        <v>35891</v>
      </c>
      <c r="L678" s="1">
        <v>87749</v>
      </c>
      <c r="M678">
        <v>577</v>
      </c>
      <c r="N678">
        <v>3</v>
      </c>
      <c r="O678" s="2">
        <f t="shared" ca="1" si="50"/>
        <v>2023</v>
      </c>
      <c r="P678">
        <f t="shared" ca="1" si="51"/>
        <v>6</v>
      </c>
      <c r="Q678">
        <f t="shared" ca="1" si="52"/>
        <v>3</v>
      </c>
      <c r="R678" s="2">
        <f t="shared" ca="1" si="53"/>
        <v>45080</v>
      </c>
      <c r="S678" t="str">
        <f t="shared" ca="1" si="54"/>
        <v>Jun-2023</v>
      </c>
    </row>
    <row r="679" spans="1:19" x14ac:dyDescent="0.3">
      <c r="A679">
        <v>1694</v>
      </c>
      <c r="B679">
        <v>83</v>
      </c>
      <c r="C679">
        <v>65</v>
      </c>
      <c r="D679">
        <v>1936</v>
      </c>
      <c r="E679">
        <v>3</v>
      </c>
      <c r="F679" t="s">
        <v>14</v>
      </c>
      <c r="G679" t="s">
        <v>693</v>
      </c>
      <c r="H679">
        <v>41.09</v>
      </c>
      <c r="I679">
        <v>-73.55</v>
      </c>
      <c r="J679" s="1">
        <v>37213</v>
      </c>
      <c r="K679" s="1">
        <v>74753</v>
      </c>
      <c r="L679" s="1">
        <v>1585</v>
      </c>
      <c r="M679">
        <v>726</v>
      </c>
      <c r="N679">
        <v>5</v>
      </c>
      <c r="O679" s="2">
        <f t="shared" ca="1" si="50"/>
        <v>2022</v>
      </c>
      <c r="P679">
        <f t="shared" ca="1" si="51"/>
        <v>1</v>
      </c>
      <c r="Q679">
        <f t="shared" ca="1" si="52"/>
        <v>28</v>
      </c>
      <c r="R679" s="2">
        <f t="shared" ca="1" si="53"/>
        <v>44589</v>
      </c>
      <c r="S679" t="str">
        <f t="shared" ca="1" si="54"/>
        <v>Jan-2022</v>
      </c>
    </row>
    <row r="680" spans="1:19" x14ac:dyDescent="0.3">
      <c r="A680">
        <v>716</v>
      </c>
      <c r="B680">
        <v>31</v>
      </c>
      <c r="C680">
        <v>70</v>
      </c>
      <c r="D680">
        <v>1988</v>
      </c>
      <c r="E680">
        <v>5</v>
      </c>
      <c r="F680" t="s">
        <v>19</v>
      </c>
      <c r="G680" t="s">
        <v>694</v>
      </c>
      <c r="H680">
        <v>33.92</v>
      </c>
      <c r="I680">
        <v>-116.83</v>
      </c>
      <c r="J680" s="1">
        <v>13002</v>
      </c>
      <c r="K680" s="1">
        <v>26511</v>
      </c>
      <c r="L680" s="1">
        <v>21869</v>
      </c>
      <c r="M680">
        <v>769</v>
      </c>
      <c r="N680">
        <v>6</v>
      </c>
      <c r="O680" s="2">
        <f t="shared" ca="1" si="50"/>
        <v>2022</v>
      </c>
      <c r="P680">
        <f t="shared" ca="1" si="51"/>
        <v>9</v>
      </c>
      <c r="Q680">
        <f t="shared" ca="1" si="52"/>
        <v>8</v>
      </c>
      <c r="R680" s="2">
        <f t="shared" ca="1" si="53"/>
        <v>44812</v>
      </c>
      <c r="S680" t="str">
        <f t="shared" ca="1" si="54"/>
        <v>Sep-2022</v>
      </c>
    </row>
    <row r="681" spans="1:19" x14ac:dyDescent="0.3">
      <c r="A681">
        <v>1131</v>
      </c>
      <c r="B681">
        <v>76</v>
      </c>
      <c r="C681">
        <v>69</v>
      </c>
      <c r="D681">
        <v>1943</v>
      </c>
      <c r="E681">
        <v>4</v>
      </c>
      <c r="F681" t="s">
        <v>19</v>
      </c>
      <c r="G681" t="s">
        <v>695</v>
      </c>
      <c r="H681">
        <v>38.880000000000003</v>
      </c>
      <c r="I681">
        <v>-94.81</v>
      </c>
      <c r="J681" s="1">
        <v>28490</v>
      </c>
      <c r="K681" s="1">
        <v>19682</v>
      </c>
      <c r="L681" s="1">
        <v>0</v>
      </c>
      <c r="M681">
        <v>683</v>
      </c>
      <c r="N681">
        <v>4</v>
      </c>
      <c r="O681" s="2">
        <f t="shared" ca="1" si="50"/>
        <v>2022</v>
      </c>
      <c r="P681">
        <f t="shared" ca="1" si="51"/>
        <v>2</v>
      </c>
      <c r="Q681">
        <f t="shared" ca="1" si="52"/>
        <v>16</v>
      </c>
      <c r="R681" s="2">
        <f t="shared" ca="1" si="53"/>
        <v>44608</v>
      </c>
      <c r="S681" t="str">
        <f t="shared" ca="1" si="54"/>
        <v>Feb-2022</v>
      </c>
    </row>
    <row r="682" spans="1:19" x14ac:dyDescent="0.3">
      <c r="A682">
        <v>1719</v>
      </c>
      <c r="B682">
        <v>81</v>
      </c>
      <c r="C682">
        <v>64</v>
      </c>
      <c r="D682">
        <v>1938</v>
      </c>
      <c r="E682">
        <v>9</v>
      </c>
      <c r="F682" t="s">
        <v>14</v>
      </c>
      <c r="G682" t="s">
        <v>696</v>
      </c>
      <c r="H682">
        <v>25.77</v>
      </c>
      <c r="I682">
        <v>-80.2</v>
      </c>
      <c r="J682" s="1">
        <v>19386</v>
      </c>
      <c r="K682" s="1">
        <v>23217</v>
      </c>
      <c r="L682" s="1">
        <v>2559</v>
      </c>
      <c r="M682">
        <v>616</v>
      </c>
      <c r="N682">
        <v>3</v>
      </c>
      <c r="O682" s="2">
        <f t="shared" ca="1" si="50"/>
        <v>2021</v>
      </c>
      <c r="P682">
        <f t="shared" ca="1" si="51"/>
        <v>9</v>
      </c>
      <c r="Q682">
        <f t="shared" ca="1" si="52"/>
        <v>19</v>
      </c>
      <c r="R682" s="2">
        <f t="shared" ca="1" si="53"/>
        <v>44458</v>
      </c>
      <c r="S682" t="str">
        <f t="shared" ca="1" si="54"/>
        <v>Sep-2021</v>
      </c>
    </row>
    <row r="683" spans="1:19" x14ac:dyDescent="0.3">
      <c r="A683">
        <v>254</v>
      </c>
      <c r="B683">
        <v>30</v>
      </c>
      <c r="C683">
        <v>66</v>
      </c>
      <c r="D683">
        <v>1989</v>
      </c>
      <c r="E683">
        <v>5</v>
      </c>
      <c r="F683" t="s">
        <v>19</v>
      </c>
      <c r="G683" t="s">
        <v>697</v>
      </c>
      <c r="H683">
        <v>40.020000000000003</v>
      </c>
      <c r="I683">
        <v>-105.25</v>
      </c>
      <c r="J683" s="1">
        <v>33151</v>
      </c>
      <c r="K683" s="1">
        <v>67589</v>
      </c>
      <c r="L683" s="1">
        <v>0</v>
      </c>
      <c r="M683">
        <v>734</v>
      </c>
      <c r="N683">
        <v>3</v>
      </c>
      <c r="O683" s="2">
        <f t="shared" ca="1" si="50"/>
        <v>2023</v>
      </c>
      <c r="P683">
        <f t="shared" ca="1" si="51"/>
        <v>3</v>
      </c>
      <c r="Q683">
        <f t="shared" ca="1" si="52"/>
        <v>23</v>
      </c>
      <c r="R683" s="2">
        <f t="shared" ca="1" si="53"/>
        <v>45008</v>
      </c>
      <c r="S683" t="str">
        <f t="shared" ca="1" si="54"/>
        <v>Mar-2023</v>
      </c>
    </row>
    <row r="684" spans="1:19" x14ac:dyDescent="0.3">
      <c r="A684">
        <v>226</v>
      </c>
      <c r="B684">
        <v>30</v>
      </c>
      <c r="C684">
        <v>68</v>
      </c>
      <c r="D684">
        <v>1989</v>
      </c>
      <c r="E684">
        <v>8</v>
      </c>
      <c r="F684" t="s">
        <v>19</v>
      </c>
      <c r="G684" t="s">
        <v>698</v>
      </c>
      <c r="H684">
        <v>42.62</v>
      </c>
      <c r="I684">
        <v>-70.86</v>
      </c>
      <c r="J684" s="1">
        <v>45596</v>
      </c>
      <c r="K684" s="1">
        <v>92960</v>
      </c>
      <c r="L684" s="1">
        <v>64167</v>
      </c>
      <c r="M684">
        <v>724</v>
      </c>
      <c r="N684">
        <v>3</v>
      </c>
      <c r="O684" s="2">
        <f t="shared" ca="1" si="50"/>
        <v>2022</v>
      </c>
      <c r="P684">
        <f t="shared" ca="1" si="51"/>
        <v>5</v>
      </c>
      <c r="Q684">
        <f t="shared" ca="1" si="52"/>
        <v>4</v>
      </c>
      <c r="R684" s="2">
        <f t="shared" ca="1" si="53"/>
        <v>44685</v>
      </c>
      <c r="S684" t="str">
        <f t="shared" ca="1" si="54"/>
        <v>May-2022</v>
      </c>
    </row>
    <row r="685" spans="1:19" x14ac:dyDescent="0.3">
      <c r="A685">
        <v>1307</v>
      </c>
      <c r="B685">
        <v>52</v>
      </c>
      <c r="C685">
        <v>61</v>
      </c>
      <c r="D685">
        <v>1967</v>
      </c>
      <c r="E685">
        <v>4</v>
      </c>
      <c r="F685" t="s">
        <v>14</v>
      </c>
      <c r="G685" t="s">
        <v>699</v>
      </c>
      <c r="H685">
        <v>37.89</v>
      </c>
      <c r="I685">
        <v>-122.03</v>
      </c>
      <c r="J685" s="1">
        <v>42685</v>
      </c>
      <c r="K685" s="1">
        <v>87030</v>
      </c>
      <c r="L685" s="1">
        <v>156474</v>
      </c>
      <c r="M685">
        <v>646</v>
      </c>
      <c r="N685">
        <v>5</v>
      </c>
      <c r="O685" s="2">
        <f t="shared" ca="1" si="50"/>
        <v>2021</v>
      </c>
      <c r="P685">
        <f t="shared" ca="1" si="51"/>
        <v>12</v>
      </c>
      <c r="Q685">
        <f t="shared" ca="1" si="52"/>
        <v>14</v>
      </c>
      <c r="R685" s="2">
        <f t="shared" ca="1" si="53"/>
        <v>44544</v>
      </c>
      <c r="S685" t="str">
        <f t="shared" ca="1" si="54"/>
        <v>Dec-2021</v>
      </c>
    </row>
    <row r="686" spans="1:19" x14ac:dyDescent="0.3">
      <c r="A686">
        <v>1095</v>
      </c>
      <c r="B686">
        <v>72</v>
      </c>
      <c r="C686">
        <v>66</v>
      </c>
      <c r="D686">
        <v>1948</v>
      </c>
      <c r="E686">
        <v>2</v>
      </c>
      <c r="F686" t="s">
        <v>19</v>
      </c>
      <c r="G686" t="s">
        <v>700</v>
      </c>
      <c r="H686">
        <v>40.700000000000003</v>
      </c>
      <c r="I686">
        <v>-73.89</v>
      </c>
      <c r="J686" s="1">
        <v>19329</v>
      </c>
      <c r="K686" s="1">
        <v>22918</v>
      </c>
      <c r="L686" s="1">
        <v>11371</v>
      </c>
      <c r="M686">
        <v>750</v>
      </c>
      <c r="N686">
        <v>5</v>
      </c>
      <c r="O686" s="2">
        <f t="shared" ca="1" si="50"/>
        <v>2023</v>
      </c>
      <c r="P686">
        <f t="shared" ca="1" si="51"/>
        <v>11</v>
      </c>
      <c r="Q686">
        <f t="shared" ca="1" si="52"/>
        <v>12</v>
      </c>
      <c r="R686" s="2">
        <f t="shared" ca="1" si="53"/>
        <v>45242</v>
      </c>
      <c r="S686" t="str">
        <f t="shared" ca="1" si="54"/>
        <v>Nov-2023</v>
      </c>
    </row>
    <row r="687" spans="1:19" x14ac:dyDescent="0.3">
      <c r="A687">
        <v>1729</v>
      </c>
      <c r="B687">
        <v>29</v>
      </c>
      <c r="C687">
        <v>56</v>
      </c>
      <c r="D687">
        <v>1990</v>
      </c>
      <c r="E687">
        <v>9</v>
      </c>
      <c r="F687" t="s">
        <v>14</v>
      </c>
      <c r="G687" t="s">
        <v>701</v>
      </c>
      <c r="H687">
        <v>40.299999999999997</v>
      </c>
      <c r="I687">
        <v>-112.3</v>
      </c>
      <c r="J687" s="1">
        <v>24445</v>
      </c>
      <c r="K687" s="1">
        <v>49842</v>
      </c>
      <c r="L687" s="1">
        <v>79750</v>
      </c>
      <c r="M687">
        <v>698</v>
      </c>
      <c r="N687">
        <v>1</v>
      </c>
      <c r="O687" s="2">
        <f t="shared" ca="1" si="50"/>
        <v>2022</v>
      </c>
      <c r="P687">
        <f t="shared" ca="1" si="51"/>
        <v>6</v>
      </c>
      <c r="Q687">
        <f t="shared" ca="1" si="52"/>
        <v>8</v>
      </c>
      <c r="R687" s="2">
        <f t="shared" ca="1" si="53"/>
        <v>44720</v>
      </c>
      <c r="S687" t="str">
        <f t="shared" ca="1" si="54"/>
        <v>Jun-2022</v>
      </c>
    </row>
    <row r="688" spans="1:19" x14ac:dyDescent="0.3">
      <c r="A688">
        <v>1466</v>
      </c>
      <c r="B688">
        <v>36</v>
      </c>
      <c r="C688">
        <v>75</v>
      </c>
      <c r="D688">
        <v>1983</v>
      </c>
      <c r="E688">
        <v>4</v>
      </c>
      <c r="F688" t="s">
        <v>14</v>
      </c>
      <c r="G688" t="s">
        <v>702</v>
      </c>
      <c r="H688">
        <v>38.64</v>
      </c>
      <c r="I688">
        <v>-75.61</v>
      </c>
      <c r="J688" s="1">
        <v>17624</v>
      </c>
      <c r="K688" s="1">
        <v>35933</v>
      </c>
      <c r="L688" s="1">
        <v>23451</v>
      </c>
      <c r="M688">
        <v>812</v>
      </c>
      <c r="N688">
        <v>2</v>
      </c>
      <c r="O688" s="2">
        <f t="shared" ca="1" si="50"/>
        <v>2023</v>
      </c>
      <c r="P688">
        <f t="shared" ca="1" si="51"/>
        <v>11</v>
      </c>
      <c r="Q688">
        <f t="shared" ca="1" si="52"/>
        <v>13</v>
      </c>
      <c r="R688" s="2">
        <f t="shared" ca="1" si="53"/>
        <v>45243</v>
      </c>
      <c r="S688" t="str">
        <f t="shared" ca="1" si="54"/>
        <v>Nov-2023</v>
      </c>
    </row>
    <row r="689" spans="1:19" x14ac:dyDescent="0.3">
      <c r="A689">
        <v>1226</v>
      </c>
      <c r="B689">
        <v>42</v>
      </c>
      <c r="C689">
        <v>67</v>
      </c>
      <c r="D689">
        <v>1978</v>
      </c>
      <c r="E689">
        <v>2</v>
      </c>
      <c r="F689" t="s">
        <v>19</v>
      </c>
      <c r="G689" t="s">
        <v>703</v>
      </c>
      <c r="H689">
        <v>21.34</v>
      </c>
      <c r="I689">
        <v>-157.72</v>
      </c>
      <c r="J689" s="1">
        <v>18080</v>
      </c>
      <c r="K689" s="1">
        <v>36860</v>
      </c>
      <c r="L689" s="1">
        <v>65049</v>
      </c>
      <c r="M689">
        <v>714</v>
      </c>
      <c r="N689">
        <v>3</v>
      </c>
      <c r="O689" s="2">
        <f t="shared" ca="1" si="50"/>
        <v>2022</v>
      </c>
      <c r="P689">
        <f t="shared" ca="1" si="51"/>
        <v>12</v>
      </c>
      <c r="Q689">
        <f t="shared" ca="1" si="52"/>
        <v>28</v>
      </c>
      <c r="R689" s="2">
        <f t="shared" ca="1" si="53"/>
        <v>44923</v>
      </c>
      <c r="S689" t="str">
        <f t="shared" ca="1" si="54"/>
        <v>Dec-2022</v>
      </c>
    </row>
    <row r="690" spans="1:19" x14ac:dyDescent="0.3">
      <c r="A690">
        <v>1755</v>
      </c>
      <c r="B690">
        <v>53</v>
      </c>
      <c r="C690">
        <v>70</v>
      </c>
      <c r="D690">
        <v>1967</v>
      </c>
      <c r="E690">
        <v>2</v>
      </c>
      <c r="F690" t="s">
        <v>19</v>
      </c>
      <c r="G690" t="s">
        <v>704</v>
      </c>
      <c r="H690">
        <v>31.96</v>
      </c>
      <c r="I690">
        <v>-83.77</v>
      </c>
      <c r="J690" s="1">
        <v>13864</v>
      </c>
      <c r="K690" s="1">
        <v>28269</v>
      </c>
      <c r="L690" s="1">
        <v>66681</v>
      </c>
      <c r="M690">
        <v>734</v>
      </c>
      <c r="N690">
        <v>6</v>
      </c>
      <c r="O690" s="2">
        <f t="shared" ca="1" si="50"/>
        <v>2021</v>
      </c>
      <c r="P690">
        <f t="shared" ca="1" si="51"/>
        <v>11</v>
      </c>
      <c r="Q690">
        <f t="shared" ca="1" si="52"/>
        <v>21</v>
      </c>
      <c r="R690" s="2">
        <f t="shared" ca="1" si="53"/>
        <v>44521</v>
      </c>
      <c r="S690" t="str">
        <f t="shared" ca="1" si="54"/>
        <v>Nov-2021</v>
      </c>
    </row>
    <row r="691" spans="1:19" x14ac:dyDescent="0.3">
      <c r="A691">
        <v>475</v>
      </c>
      <c r="B691">
        <v>20</v>
      </c>
      <c r="C691">
        <v>66</v>
      </c>
      <c r="D691">
        <v>1999</v>
      </c>
      <c r="E691">
        <v>11</v>
      </c>
      <c r="F691" t="s">
        <v>19</v>
      </c>
      <c r="G691" t="s">
        <v>705</v>
      </c>
      <c r="H691">
        <v>41.02</v>
      </c>
      <c r="I691">
        <v>-84.04</v>
      </c>
      <c r="J691" s="1">
        <v>19827</v>
      </c>
      <c r="K691" s="1">
        <v>40426</v>
      </c>
      <c r="L691" s="1">
        <v>76199</v>
      </c>
      <c r="M691">
        <v>727</v>
      </c>
      <c r="N691">
        <v>1</v>
      </c>
      <c r="O691" s="2">
        <f t="shared" ca="1" si="50"/>
        <v>2021</v>
      </c>
      <c r="P691">
        <f t="shared" ca="1" si="51"/>
        <v>11</v>
      </c>
      <c r="Q691">
        <f t="shared" ca="1" si="52"/>
        <v>22</v>
      </c>
      <c r="R691" s="2">
        <f t="shared" ca="1" si="53"/>
        <v>44522</v>
      </c>
      <c r="S691" t="str">
        <f t="shared" ca="1" si="54"/>
        <v>Nov-2021</v>
      </c>
    </row>
    <row r="692" spans="1:19" x14ac:dyDescent="0.3">
      <c r="A692">
        <v>1956</v>
      </c>
      <c r="B692">
        <v>43</v>
      </c>
      <c r="C692">
        <v>71</v>
      </c>
      <c r="D692">
        <v>1976</v>
      </c>
      <c r="E692">
        <v>8</v>
      </c>
      <c r="F692" t="s">
        <v>14</v>
      </c>
      <c r="G692" t="s">
        <v>706</v>
      </c>
      <c r="H692">
        <v>33.81</v>
      </c>
      <c r="I692">
        <v>-117.97</v>
      </c>
      <c r="J692" s="1">
        <v>18330</v>
      </c>
      <c r="K692" s="1">
        <v>37371</v>
      </c>
      <c r="L692" s="1">
        <v>3378</v>
      </c>
      <c r="M692">
        <v>739</v>
      </c>
      <c r="N692">
        <v>4</v>
      </c>
      <c r="O692" s="2">
        <f t="shared" ca="1" si="50"/>
        <v>2021</v>
      </c>
      <c r="P692">
        <f t="shared" ca="1" si="51"/>
        <v>8</v>
      </c>
      <c r="Q692">
        <f t="shared" ca="1" si="52"/>
        <v>10</v>
      </c>
      <c r="R692" s="2">
        <f t="shared" ca="1" si="53"/>
        <v>44418</v>
      </c>
      <c r="S692" t="str">
        <f t="shared" ca="1" si="54"/>
        <v>Aug-2021</v>
      </c>
    </row>
    <row r="693" spans="1:19" x14ac:dyDescent="0.3">
      <c r="A693">
        <v>706</v>
      </c>
      <c r="B693">
        <v>33</v>
      </c>
      <c r="C693">
        <v>68</v>
      </c>
      <c r="D693">
        <v>1986</v>
      </c>
      <c r="E693">
        <v>9</v>
      </c>
      <c r="F693" t="s">
        <v>14</v>
      </c>
      <c r="G693" t="s">
        <v>707</v>
      </c>
      <c r="H693">
        <v>38.020000000000003</v>
      </c>
      <c r="I693">
        <v>-122.54</v>
      </c>
      <c r="J693" s="1">
        <v>33148</v>
      </c>
      <c r="K693" s="1">
        <v>67589</v>
      </c>
      <c r="L693" s="1">
        <v>106072</v>
      </c>
      <c r="M693">
        <v>602</v>
      </c>
      <c r="N693">
        <v>2</v>
      </c>
      <c r="O693" s="2">
        <f t="shared" ca="1" si="50"/>
        <v>2023</v>
      </c>
      <c r="P693">
        <f t="shared" ca="1" si="51"/>
        <v>2</v>
      </c>
      <c r="Q693">
        <f t="shared" ca="1" si="52"/>
        <v>11</v>
      </c>
      <c r="R693" s="2">
        <f t="shared" ca="1" si="53"/>
        <v>44968</v>
      </c>
      <c r="S693" t="str">
        <f t="shared" ca="1" si="54"/>
        <v>Feb-2023</v>
      </c>
    </row>
    <row r="694" spans="1:19" x14ac:dyDescent="0.3">
      <c r="A694">
        <v>474</v>
      </c>
      <c r="B694">
        <v>55</v>
      </c>
      <c r="C694">
        <v>66</v>
      </c>
      <c r="D694">
        <v>1964</v>
      </c>
      <c r="E694">
        <v>4</v>
      </c>
      <c r="F694" t="s">
        <v>19</v>
      </c>
      <c r="G694" t="s">
        <v>708</v>
      </c>
      <c r="H694">
        <v>40.75</v>
      </c>
      <c r="I694">
        <v>-73.64</v>
      </c>
      <c r="J694" s="1">
        <v>39705</v>
      </c>
      <c r="K694" s="1">
        <v>80957</v>
      </c>
      <c r="L694" s="1">
        <v>161166</v>
      </c>
      <c r="M694">
        <v>683</v>
      </c>
      <c r="N694">
        <v>6</v>
      </c>
      <c r="O694" s="2">
        <f t="shared" ca="1" si="50"/>
        <v>2022</v>
      </c>
      <c r="P694">
        <f t="shared" ca="1" si="51"/>
        <v>11</v>
      </c>
      <c r="Q694">
        <f t="shared" ca="1" si="52"/>
        <v>7</v>
      </c>
      <c r="R694" s="2">
        <f t="shared" ca="1" si="53"/>
        <v>44872</v>
      </c>
      <c r="S694" t="str">
        <f t="shared" ca="1" si="54"/>
        <v>Nov-2022</v>
      </c>
    </row>
    <row r="695" spans="1:19" x14ac:dyDescent="0.3">
      <c r="A695">
        <v>1259</v>
      </c>
      <c r="B695">
        <v>64</v>
      </c>
      <c r="C695">
        <v>69</v>
      </c>
      <c r="D695">
        <v>1955</v>
      </c>
      <c r="E695">
        <v>7</v>
      </c>
      <c r="F695" t="s">
        <v>14</v>
      </c>
      <c r="G695" t="s">
        <v>709</v>
      </c>
      <c r="H695">
        <v>41.18</v>
      </c>
      <c r="I695">
        <v>-73.42</v>
      </c>
      <c r="J695" s="1">
        <v>94302</v>
      </c>
      <c r="K695" s="1">
        <v>192269</v>
      </c>
      <c r="L695" s="1">
        <v>100192</v>
      </c>
      <c r="M695">
        <v>700</v>
      </c>
      <c r="N695">
        <v>6</v>
      </c>
      <c r="O695" s="2">
        <f t="shared" ca="1" si="50"/>
        <v>2022</v>
      </c>
      <c r="P695">
        <f t="shared" ca="1" si="51"/>
        <v>12</v>
      </c>
      <c r="Q695">
        <f t="shared" ca="1" si="52"/>
        <v>18</v>
      </c>
      <c r="R695" s="2">
        <f t="shared" ca="1" si="53"/>
        <v>44913</v>
      </c>
      <c r="S695" t="str">
        <f t="shared" ca="1" si="54"/>
        <v>Dec-2022</v>
      </c>
    </row>
    <row r="696" spans="1:19" x14ac:dyDescent="0.3">
      <c r="A696">
        <v>320</v>
      </c>
      <c r="B696">
        <v>34</v>
      </c>
      <c r="C696">
        <v>75</v>
      </c>
      <c r="D696">
        <v>1985</v>
      </c>
      <c r="E696">
        <v>8</v>
      </c>
      <c r="F696" t="s">
        <v>19</v>
      </c>
      <c r="G696" t="s">
        <v>710</v>
      </c>
      <c r="H696">
        <v>32.22</v>
      </c>
      <c r="I696">
        <v>-110.82</v>
      </c>
      <c r="J696" s="1">
        <v>17480</v>
      </c>
      <c r="K696" s="1">
        <v>35641</v>
      </c>
      <c r="L696" s="1">
        <v>64419</v>
      </c>
      <c r="M696">
        <v>625</v>
      </c>
      <c r="N696">
        <v>2</v>
      </c>
      <c r="O696" s="2">
        <f t="shared" ca="1" si="50"/>
        <v>2022</v>
      </c>
      <c r="P696">
        <f t="shared" ca="1" si="51"/>
        <v>5</v>
      </c>
      <c r="Q696">
        <f t="shared" ca="1" si="52"/>
        <v>11</v>
      </c>
      <c r="R696" s="2">
        <f t="shared" ca="1" si="53"/>
        <v>44692</v>
      </c>
      <c r="S696" t="str">
        <f t="shared" ca="1" si="54"/>
        <v>May-2022</v>
      </c>
    </row>
    <row r="697" spans="1:19" x14ac:dyDescent="0.3">
      <c r="A697">
        <v>93</v>
      </c>
      <c r="B697">
        <v>33</v>
      </c>
      <c r="C697">
        <v>69</v>
      </c>
      <c r="D697">
        <v>1986</v>
      </c>
      <c r="E697">
        <v>8</v>
      </c>
      <c r="F697" t="s">
        <v>14</v>
      </c>
      <c r="G697" t="s">
        <v>711</v>
      </c>
      <c r="H697">
        <v>35.75</v>
      </c>
      <c r="I697">
        <v>-87.79</v>
      </c>
      <c r="J697" s="1">
        <v>14073</v>
      </c>
      <c r="K697" s="1">
        <v>28696</v>
      </c>
      <c r="L697" s="1">
        <v>52910</v>
      </c>
      <c r="M697">
        <v>686</v>
      </c>
      <c r="N697">
        <v>4</v>
      </c>
      <c r="O697" s="2">
        <f t="shared" ca="1" si="50"/>
        <v>2021</v>
      </c>
      <c r="P697">
        <f t="shared" ca="1" si="51"/>
        <v>5</v>
      </c>
      <c r="Q697">
        <f t="shared" ca="1" si="52"/>
        <v>20</v>
      </c>
      <c r="R697" s="2">
        <f t="shared" ca="1" si="53"/>
        <v>44336</v>
      </c>
      <c r="S697" t="str">
        <f t="shared" ca="1" si="54"/>
        <v>May-2021</v>
      </c>
    </row>
    <row r="698" spans="1:19" x14ac:dyDescent="0.3">
      <c r="A698">
        <v>1182</v>
      </c>
      <c r="B698">
        <v>30</v>
      </c>
      <c r="C698">
        <v>65</v>
      </c>
      <c r="D698">
        <v>1989</v>
      </c>
      <c r="E698">
        <v>4</v>
      </c>
      <c r="F698" t="s">
        <v>19</v>
      </c>
      <c r="G698" t="s">
        <v>712</v>
      </c>
      <c r="H698">
        <v>43.21</v>
      </c>
      <c r="I698">
        <v>-75.47</v>
      </c>
      <c r="J698" s="1">
        <v>18712</v>
      </c>
      <c r="K698" s="1">
        <v>38153</v>
      </c>
      <c r="L698" s="1">
        <v>92466</v>
      </c>
      <c r="M698">
        <v>658</v>
      </c>
      <c r="N698">
        <v>1</v>
      </c>
      <c r="O698" s="2">
        <f t="shared" ca="1" si="50"/>
        <v>2021</v>
      </c>
      <c r="P698">
        <f t="shared" ca="1" si="51"/>
        <v>8</v>
      </c>
      <c r="Q698">
        <f t="shared" ca="1" si="52"/>
        <v>22</v>
      </c>
      <c r="R698" s="2">
        <f t="shared" ca="1" si="53"/>
        <v>44430</v>
      </c>
      <c r="S698" t="str">
        <f t="shared" ca="1" si="54"/>
        <v>Aug-2021</v>
      </c>
    </row>
    <row r="699" spans="1:19" x14ac:dyDescent="0.3">
      <c r="A699">
        <v>150</v>
      </c>
      <c r="B699">
        <v>51</v>
      </c>
      <c r="C699">
        <v>73</v>
      </c>
      <c r="D699">
        <v>1968</v>
      </c>
      <c r="E699">
        <v>8</v>
      </c>
      <c r="F699" t="s">
        <v>14</v>
      </c>
      <c r="G699" t="s">
        <v>713</v>
      </c>
      <c r="H699">
        <v>38.700000000000003</v>
      </c>
      <c r="I699">
        <v>-77.239999999999995</v>
      </c>
      <c r="J699" s="1">
        <v>35062</v>
      </c>
      <c r="K699" s="1">
        <v>71490</v>
      </c>
      <c r="L699" s="1">
        <v>0</v>
      </c>
      <c r="M699">
        <v>782</v>
      </c>
      <c r="N699">
        <v>3</v>
      </c>
      <c r="O699" s="2">
        <f t="shared" ca="1" si="50"/>
        <v>2022</v>
      </c>
      <c r="P699">
        <f t="shared" ca="1" si="51"/>
        <v>8</v>
      </c>
      <c r="Q699">
        <f t="shared" ca="1" si="52"/>
        <v>5</v>
      </c>
      <c r="R699" s="2">
        <f t="shared" ca="1" si="53"/>
        <v>44778</v>
      </c>
      <c r="S699" t="str">
        <f t="shared" ca="1" si="54"/>
        <v>Aug-2022</v>
      </c>
    </row>
    <row r="700" spans="1:19" x14ac:dyDescent="0.3">
      <c r="A700">
        <v>1327</v>
      </c>
      <c r="B700">
        <v>20</v>
      </c>
      <c r="C700">
        <v>67</v>
      </c>
      <c r="D700">
        <v>1999</v>
      </c>
      <c r="E700">
        <v>12</v>
      </c>
      <c r="F700" t="s">
        <v>14</v>
      </c>
      <c r="G700" t="s">
        <v>714</v>
      </c>
      <c r="H700">
        <v>45.94</v>
      </c>
      <c r="I700">
        <v>-122.67</v>
      </c>
      <c r="J700" s="1">
        <v>21093</v>
      </c>
      <c r="K700" s="1">
        <v>43006</v>
      </c>
      <c r="L700" s="1">
        <v>26144</v>
      </c>
      <c r="M700">
        <v>688</v>
      </c>
      <c r="N700">
        <v>2</v>
      </c>
      <c r="O700" s="2">
        <f t="shared" ca="1" si="50"/>
        <v>2022</v>
      </c>
      <c r="P700">
        <f t="shared" ca="1" si="51"/>
        <v>4</v>
      </c>
      <c r="Q700">
        <f t="shared" ca="1" si="52"/>
        <v>11</v>
      </c>
      <c r="R700" s="2">
        <f t="shared" ca="1" si="53"/>
        <v>44662</v>
      </c>
      <c r="S700" t="str">
        <f t="shared" ca="1" si="54"/>
        <v>Apr-2022</v>
      </c>
    </row>
    <row r="701" spans="1:19" x14ac:dyDescent="0.3">
      <c r="A701">
        <v>784</v>
      </c>
      <c r="B701">
        <v>44</v>
      </c>
      <c r="C701">
        <v>67</v>
      </c>
      <c r="D701">
        <v>1975</v>
      </c>
      <c r="E701">
        <v>6</v>
      </c>
      <c r="F701" t="s">
        <v>19</v>
      </c>
      <c r="G701" t="s">
        <v>715</v>
      </c>
      <c r="H701">
        <v>30.19</v>
      </c>
      <c r="I701">
        <v>-90.78</v>
      </c>
      <c r="J701" s="1">
        <v>24289</v>
      </c>
      <c r="K701" s="1">
        <v>49523</v>
      </c>
      <c r="L701" s="1">
        <v>89129</v>
      </c>
      <c r="M701">
        <v>688</v>
      </c>
      <c r="N701">
        <v>4</v>
      </c>
      <c r="O701" s="2">
        <f t="shared" ca="1" si="50"/>
        <v>2022</v>
      </c>
      <c r="P701">
        <f t="shared" ca="1" si="51"/>
        <v>7</v>
      </c>
      <c r="Q701">
        <f t="shared" ca="1" si="52"/>
        <v>26</v>
      </c>
      <c r="R701" s="2">
        <f t="shared" ca="1" si="53"/>
        <v>44768</v>
      </c>
      <c r="S701" t="str">
        <f t="shared" ca="1" si="54"/>
        <v>Jul-2022</v>
      </c>
    </row>
    <row r="702" spans="1:19" x14ac:dyDescent="0.3">
      <c r="A702">
        <v>1471</v>
      </c>
      <c r="B702">
        <v>31</v>
      </c>
      <c r="C702">
        <v>76</v>
      </c>
      <c r="D702">
        <v>1988</v>
      </c>
      <c r="E702">
        <v>11</v>
      </c>
      <c r="F702" t="s">
        <v>19</v>
      </c>
      <c r="G702" t="s">
        <v>716</v>
      </c>
      <c r="H702">
        <v>35.1</v>
      </c>
      <c r="I702">
        <v>-90</v>
      </c>
      <c r="J702" s="1">
        <v>10730</v>
      </c>
      <c r="K702" s="1">
        <v>21876</v>
      </c>
      <c r="L702" s="1">
        <v>20169</v>
      </c>
      <c r="M702">
        <v>786</v>
      </c>
      <c r="N702">
        <v>2</v>
      </c>
      <c r="O702" s="2">
        <f t="shared" ca="1" si="50"/>
        <v>2023</v>
      </c>
      <c r="P702">
        <f t="shared" ca="1" si="51"/>
        <v>12</v>
      </c>
      <c r="Q702">
        <f t="shared" ca="1" si="52"/>
        <v>17</v>
      </c>
      <c r="R702" s="2">
        <f t="shared" ca="1" si="53"/>
        <v>45277</v>
      </c>
      <c r="S702" t="str">
        <f t="shared" ca="1" si="54"/>
        <v>Dec-2023</v>
      </c>
    </row>
    <row r="703" spans="1:19" x14ac:dyDescent="0.3">
      <c r="A703">
        <v>367</v>
      </c>
      <c r="B703">
        <v>27</v>
      </c>
      <c r="C703">
        <v>67</v>
      </c>
      <c r="D703">
        <v>1992</v>
      </c>
      <c r="E703">
        <v>8</v>
      </c>
      <c r="F703" t="s">
        <v>14</v>
      </c>
      <c r="G703" t="s">
        <v>717</v>
      </c>
      <c r="H703">
        <v>41.52</v>
      </c>
      <c r="I703">
        <v>-87.42</v>
      </c>
      <c r="J703" s="1">
        <v>21992</v>
      </c>
      <c r="K703" s="1">
        <v>44843</v>
      </c>
      <c r="L703" s="1">
        <v>67179</v>
      </c>
      <c r="M703">
        <v>756</v>
      </c>
      <c r="N703">
        <v>2</v>
      </c>
      <c r="O703" s="2">
        <f t="shared" ca="1" si="50"/>
        <v>2022</v>
      </c>
      <c r="P703">
        <f t="shared" ca="1" si="51"/>
        <v>11</v>
      </c>
      <c r="Q703">
        <f t="shared" ca="1" si="52"/>
        <v>8</v>
      </c>
      <c r="R703" s="2">
        <f t="shared" ca="1" si="53"/>
        <v>44873</v>
      </c>
      <c r="S703" t="str">
        <f t="shared" ca="1" si="54"/>
        <v>Nov-2022</v>
      </c>
    </row>
    <row r="704" spans="1:19" x14ac:dyDescent="0.3">
      <c r="A704">
        <v>1050</v>
      </c>
      <c r="B704">
        <v>43</v>
      </c>
      <c r="C704">
        <v>65</v>
      </c>
      <c r="D704">
        <v>1976</v>
      </c>
      <c r="E704">
        <v>3</v>
      </c>
      <c r="F704" t="s">
        <v>14</v>
      </c>
      <c r="G704" t="s">
        <v>718</v>
      </c>
      <c r="H704">
        <v>35.979999999999997</v>
      </c>
      <c r="I704">
        <v>-78.91</v>
      </c>
      <c r="J704" s="1">
        <v>17625</v>
      </c>
      <c r="K704" s="1">
        <v>35938</v>
      </c>
      <c r="L704" s="1">
        <v>47204</v>
      </c>
      <c r="M704">
        <v>670</v>
      </c>
      <c r="N704">
        <v>3</v>
      </c>
      <c r="O704" s="2">
        <f t="shared" ca="1" si="50"/>
        <v>2021</v>
      </c>
      <c r="P704">
        <f t="shared" ca="1" si="51"/>
        <v>8</v>
      </c>
      <c r="Q704">
        <f t="shared" ca="1" si="52"/>
        <v>8</v>
      </c>
      <c r="R704" s="2">
        <f t="shared" ca="1" si="53"/>
        <v>44416</v>
      </c>
      <c r="S704" t="str">
        <f t="shared" ca="1" si="54"/>
        <v>Aug-2021</v>
      </c>
    </row>
    <row r="705" spans="1:19" x14ac:dyDescent="0.3">
      <c r="A705">
        <v>207</v>
      </c>
      <c r="B705">
        <v>73</v>
      </c>
      <c r="C705">
        <v>65</v>
      </c>
      <c r="D705">
        <v>1946</v>
      </c>
      <c r="E705">
        <v>10</v>
      </c>
      <c r="F705" t="s">
        <v>14</v>
      </c>
      <c r="G705" t="s">
        <v>719</v>
      </c>
      <c r="H705">
        <v>36.58</v>
      </c>
      <c r="I705">
        <v>-79.400000000000006</v>
      </c>
      <c r="J705" s="1">
        <v>16745</v>
      </c>
      <c r="K705" s="1">
        <v>28553</v>
      </c>
      <c r="L705" s="1">
        <v>19507</v>
      </c>
      <c r="M705">
        <v>745</v>
      </c>
      <c r="N705">
        <v>5</v>
      </c>
      <c r="O705" s="2">
        <f t="shared" ca="1" si="50"/>
        <v>2023</v>
      </c>
      <c r="P705">
        <f t="shared" ca="1" si="51"/>
        <v>4</v>
      </c>
      <c r="Q705">
        <f t="shared" ca="1" si="52"/>
        <v>3</v>
      </c>
      <c r="R705" s="2">
        <f t="shared" ca="1" si="53"/>
        <v>45019</v>
      </c>
      <c r="S705" t="str">
        <f t="shared" ca="1" si="54"/>
        <v>Apr-2023</v>
      </c>
    </row>
    <row r="706" spans="1:19" x14ac:dyDescent="0.3">
      <c r="A706">
        <v>1838</v>
      </c>
      <c r="B706">
        <v>18</v>
      </c>
      <c r="C706">
        <v>68</v>
      </c>
      <c r="D706">
        <v>2001</v>
      </c>
      <c r="E706">
        <v>12</v>
      </c>
      <c r="F706" t="s">
        <v>14</v>
      </c>
      <c r="G706" t="s">
        <v>720</v>
      </c>
      <c r="H706">
        <v>35.049999999999997</v>
      </c>
      <c r="I706">
        <v>-78.87</v>
      </c>
      <c r="J706" s="1">
        <v>19520</v>
      </c>
      <c r="K706" s="1">
        <v>39803</v>
      </c>
      <c r="L706" s="1">
        <v>53607</v>
      </c>
      <c r="M706">
        <v>695</v>
      </c>
      <c r="N706">
        <v>1</v>
      </c>
      <c r="O706" s="2">
        <f t="shared" ca="1" si="50"/>
        <v>2021</v>
      </c>
      <c r="P706">
        <f t="shared" ca="1" si="51"/>
        <v>12</v>
      </c>
      <c r="Q706">
        <f t="shared" ca="1" si="52"/>
        <v>13</v>
      </c>
      <c r="R706" s="2">
        <f t="shared" ca="1" si="53"/>
        <v>44543</v>
      </c>
      <c r="S706" t="str">
        <f t="shared" ca="1" si="54"/>
        <v>Dec-2021</v>
      </c>
    </row>
    <row r="707" spans="1:19" x14ac:dyDescent="0.3">
      <c r="A707">
        <v>798</v>
      </c>
      <c r="B707">
        <v>50</v>
      </c>
      <c r="C707">
        <v>68</v>
      </c>
      <c r="D707">
        <v>1969</v>
      </c>
      <c r="E707">
        <v>9</v>
      </c>
      <c r="F707" t="s">
        <v>14</v>
      </c>
      <c r="G707" t="s">
        <v>721</v>
      </c>
      <c r="H707">
        <v>33.57</v>
      </c>
      <c r="I707">
        <v>-117.14</v>
      </c>
      <c r="J707" s="1">
        <v>24069</v>
      </c>
      <c r="K707" s="1">
        <v>49076</v>
      </c>
      <c r="L707" s="1">
        <v>56547</v>
      </c>
      <c r="M707">
        <v>715</v>
      </c>
      <c r="N707">
        <v>4</v>
      </c>
      <c r="O707" s="2">
        <f t="shared" ref="O707:O770" ca="1" si="55">2021+RANDBETWEEN(0,2)</f>
        <v>2023</v>
      </c>
      <c r="P707">
        <f t="shared" ref="P707:P770" ca="1" si="56">RANDBETWEEN(1,12)</f>
        <v>4</v>
      </c>
      <c r="Q707">
        <f t="shared" ref="Q707:Q770" ca="1" si="57">RANDBETWEEN(1,28)</f>
        <v>11</v>
      </c>
      <c r="R707" s="2">
        <f t="shared" ref="R707:R770" ca="1" si="58">DATE(O707,P707,Q707)</f>
        <v>45027</v>
      </c>
      <c r="S707" t="str">
        <f t="shared" ref="S707:S770" ca="1" si="59">TEXT(R707, "mmm-yyy")</f>
        <v>Apr-2023</v>
      </c>
    </row>
    <row r="708" spans="1:19" x14ac:dyDescent="0.3">
      <c r="A708">
        <v>1207</v>
      </c>
      <c r="B708">
        <v>41</v>
      </c>
      <c r="C708">
        <v>65</v>
      </c>
      <c r="D708">
        <v>1978</v>
      </c>
      <c r="E708">
        <v>10</v>
      </c>
      <c r="F708" t="s">
        <v>19</v>
      </c>
      <c r="G708" t="s">
        <v>722</v>
      </c>
      <c r="H708">
        <v>41.47</v>
      </c>
      <c r="I708">
        <v>-81.67</v>
      </c>
      <c r="J708" s="1">
        <v>27646</v>
      </c>
      <c r="K708" s="1">
        <v>56368</v>
      </c>
      <c r="L708" s="1">
        <v>71544</v>
      </c>
      <c r="M708">
        <v>664</v>
      </c>
      <c r="N708">
        <v>3</v>
      </c>
      <c r="O708" s="2">
        <f t="shared" ca="1" si="55"/>
        <v>2021</v>
      </c>
      <c r="P708">
        <f t="shared" ca="1" si="56"/>
        <v>8</v>
      </c>
      <c r="Q708">
        <f t="shared" ca="1" si="57"/>
        <v>5</v>
      </c>
      <c r="R708" s="2">
        <f t="shared" ca="1" si="58"/>
        <v>44413</v>
      </c>
      <c r="S708" t="str">
        <f t="shared" ca="1" si="59"/>
        <v>Aug-2021</v>
      </c>
    </row>
    <row r="709" spans="1:19" x14ac:dyDescent="0.3">
      <c r="A709">
        <v>1012</v>
      </c>
      <c r="B709">
        <v>35</v>
      </c>
      <c r="C709">
        <v>66</v>
      </c>
      <c r="D709">
        <v>1984</v>
      </c>
      <c r="E709">
        <v>6</v>
      </c>
      <c r="F709" t="s">
        <v>14</v>
      </c>
      <c r="G709" t="s">
        <v>723</v>
      </c>
      <c r="H709">
        <v>39.950000000000003</v>
      </c>
      <c r="I709">
        <v>-75.16</v>
      </c>
      <c r="J709" s="1">
        <v>16114</v>
      </c>
      <c r="K709" s="1">
        <v>32855</v>
      </c>
      <c r="L709" s="1">
        <v>94228</v>
      </c>
      <c r="M709">
        <v>693</v>
      </c>
      <c r="N709">
        <v>2</v>
      </c>
      <c r="O709" s="2">
        <f t="shared" ca="1" si="55"/>
        <v>2021</v>
      </c>
      <c r="P709">
        <f t="shared" ca="1" si="56"/>
        <v>5</v>
      </c>
      <c r="Q709">
        <f t="shared" ca="1" si="57"/>
        <v>28</v>
      </c>
      <c r="R709" s="2">
        <f t="shared" ca="1" si="58"/>
        <v>44344</v>
      </c>
      <c r="S709" t="str">
        <f t="shared" ca="1" si="59"/>
        <v>May-2021</v>
      </c>
    </row>
    <row r="710" spans="1:19" x14ac:dyDescent="0.3">
      <c r="A710">
        <v>844</v>
      </c>
      <c r="B710">
        <v>65</v>
      </c>
      <c r="C710">
        <v>64</v>
      </c>
      <c r="D710">
        <v>1955</v>
      </c>
      <c r="E710">
        <v>2</v>
      </c>
      <c r="F710" t="s">
        <v>19</v>
      </c>
      <c r="G710" t="s">
        <v>724</v>
      </c>
      <c r="H710">
        <v>32.75</v>
      </c>
      <c r="I710">
        <v>-97.33</v>
      </c>
      <c r="J710" s="1">
        <v>21401</v>
      </c>
      <c r="K710" s="1">
        <v>18149</v>
      </c>
      <c r="L710" s="1">
        <v>26672</v>
      </c>
      <c r="M710">
        <v>738</v>
      </c>
      <c r="N710">
        <v>2</v>
      </c>
      <c r="O710" s="2">
        <f t="shared" ca="1" si="55"/>
        <v>2022</v>
      </c>
      <c r="P710">
        <f t="shared" ca="1" si="56"/>
        <v>8</v>
      </c>
      <c r="Q710">
        <f t="shared" ca="1" si="57"/>
        <v>3</v>
      </c>
      <c r="R710" s="2">
        <f t="shared" ca="1" si="58"/>
        <v>44776</v>
      </c>
      <c r="S710" t="str">
        <f t="shared" ca="1" si="59"/>
        <v>Aug-2022</v>
      </c>
    </row>
    <row r="711" spans="1:19" x14ac:dyDescent="0.3">
      <c r="A711">
        <v>334</v>
      </c>
      <c r="B711">
        <v>44</v>
      </c>
      <c r="C711">
        <v>65</v>
      </c>
      <c r="D711">
        <v>1975</v>
      </c>
      <c r="E711">
        <v>11</v>
      </c>
      <c r="F711" t="s">
        <v>19</v>
      </c>
      <c r="G711" t="s">
        <v>725</v>
      </c>
      <c r="H711">
        <v>41.16</v>
      </c>
      <c r="I711">
        <v>-82.22</v>
      </c>
      <c r="J711" s="1">
        <v>19818</v>
      </c>
      <c r="K711" s="1">
        <v>40407</v>
      </c>
      <c r="L711" s="1">
        <v>25986</v>
      </c>
      <c r="M711">
        <v>697</v>
      </c>
      <c r="N711">
        <v>3</v>
      </c>
      <c r="O711" s="2">
        <f t="shared" ca="1" si="55"/>
        <v>2023</v>
      </c>
      <c r="P711">
        <f t="shared" ca="1" si="56"/>
        <v>3</v>
      </c>
      <c r="Q711">
        <f t="shared" ca="1" si="57"/>
        <v>3</v>
      </c>
      <c r="R711" s="2">
        <f t="shared" ca="1" si="58"/>
        <v>44988</v>
      </c>
      <c r="S711" t="str">
        <f t="shared" ca="1" si="59"/>
        <v>Mar-2023</v>
      </c>
    </row>
    <row r="712" spans="1:19" x14ac:dyDescent="0.3">
      <c r="A712">
        <v>815</v>
      </c>
      <c r="B712">
        <v>19</v>
      </c>
      <c r="C712">
        <v>60</v>
      </c>
      <c r="D712">
        <v>2000</v>
      </c>
      <c r="E712">
        <v>6</v>
      </c>
      <c r="F712" t="s">
        <v>19</v>
      </c>
      <c r="G712" t="s">
        <v>726</v>
      </c>
      <c r="H712">
        <v>33.61</v>
      </c>
      <c r="I712">
        <v>-112.46</v>
      </c>
      <c r="J712" s="1">
        <v>23747</v>
      </c>
      <c r="K712" s="1">
        <v>48418</v>
      </c>
      <c r="L712" s="1">
        <v>73106</v>
      </c>
      <c r="M712">
        <v>756</v>
      </c>
      <c r="N712">
        <v>2</v>
      </c>
      <c r="O712" s="2">
        <f t="shared" ca="1" si="55"/>
        <v>2021</v>
      </c>
      <c r="P712">
        <f t="shared" ca="1" si="56"/>
        <v>3</v>
      </c>
      <c r="Q712">
        <f t="shared" ca="1" si="57"/>
        <v>14</v>
      </c>
      <c r="R712" s="2">
        <f t="shared" ca="1" si="58"/>
        <v>44269</v>
      </c>
      <c r="S712" t="str">
        <f t="shared" ca="1" si="59"/>
        <v>Mar-2021</v>
      </c>
    </row>
    <row r="713" spans="1:19" x14ac:dyDescent="0.3">
      <c r="A713">
        <v>1100</v>
      </c>
      <c r="B713">
        <v>61</v>
      </c>
      <c r="C713">
        <v>73</v>
      </c>
      <c r="D713">
        <v>1958</v>
      </c>
      <c r="E713">
        <v>7</v>
      </c>
      <c r="F713" t="s">
        <v>19</v>
      </c>
      <c r="G713" t="s">
        <v>727</v>
      </c>
      <c r="H713">
        <v>40.72</v>
      </c>
      <c r="I713">
        <v>-73.510000000000005</v>
      </c>
      <c r="J713" s="1">
        <v>29337</v>
      </c>
      <c r="K713" s="1">
        <v>59815</v>
      </c>
      <c r="L713" s="1">
        <v>73325</v>
      </c>
      <c r="M713">
        <v>573</v>
      </c>
      <c r="N713">
        <v>2</v>
      </c>
      <c r="O713" s="2">
        <f t="shared" ca="1" si="55"/>
        <v>2022</v>
      </c>
      <c r="P713">
        <f t="shared" ca="1" si="56"/>
        <v>2</v>
      </c>
      <c r="Q713">
        <f t="shared" ca="1" si="57"/>
        <v>4</v>
      </c>
      <c r="R713" s="2">
        <f t="shared" ca="1" si="58"/>
        <v>44596</v>
      </c>
      <c r="S713" t="str">
        <f t="shared" ca="1" si="59"/>
        <v>Feb-2022</v>
      </c>
    </row>
    <row r="714" spans="1:19" x14ac:dyDescent="0.3">
      <c r="A714">
        <v>407</v>
      </c>
      <c r="B714">
        <v>23</v>
      </c>
      <c r="C714">
        <v>66</v>
      </c>
      <c r="D714">
        <v>1996</v>
      </c>
      <c r="E714">
        <v>8</v>
      </c>
      <c r="F714" t="s">
        <v>14</v>
      </c>
      <c r="G714" t="s">
        <v>728</v>
      </c>
      <c r="H714">
        <v>41.83</v>
      </c>
      <c r="I714">
        <v>-87.68</v>
      </c>
      <c r="J714" s="1">
        <v>20822</v>
      </c>
      <c r="K714" s="1">
        <v>42454</v>
      </c>
      <c r="L714" s="1">
        <v>63754</v>
      </c>
      <c r="M714">
        <v>750</v>
      </c>
      <c r="N714">
        <v>4</v>
      </c>
      <c r="O714" s="2">
        <f t="shared" ca="1" si="55"/>
        <v>2022</v>
      </c>
      <c r="P714">
        <f t="shared" ca="1" si="56"/>
        <v>1</v>
      </c>
      <c r="Q714">
        <f t="shared" ca="1" si="57"/>
        <v>6</v>
      </c>
      <c r="R714" s="2">
        <f t="shared" ca="1" si="58"/>
        <v>44567</v>
      </c>
      <c r="S714" t="str">
        <f t="shared" ca="1" si="59"/>
        <v>Jan-2022</v>
      </c>
    </row>
    <row r="715" spans="1:19" x14ac:dyDescent="0.3">
      <c r="A715">
        <v>1244</v>
      </c>
      <c r="B715">
        <v>43</v>
      </c>
      <c r="C715">
        <v>69</v>
      </c>
      <c r="D715">
        <v>1976</v>
      </c>
      <c r="E715">
        <v>5</v>
      </c>
      <c r="F715" t="s">
        <v>14</v>
      </c>
      <c r="G715" t="s">
        <v>729</v>
      </c>
      <c r="H715">
        <v>35.28</v>
      </c>
      <c r="I715">
        <v>-81.28</v>
      </c>
      <c r="J715" s="1">
        <v>16073</v>
      </c>
      <c r="K715" s="1">
        <v>32775</v>
      </c>
      <c r="L715" s="1">
        <v>72785</v>
      </c>
      <c r="M715">
        <v>637</v>
      </c>
      <c r="N715">
        <v>1</v>
      </c>
      <c r="O715" s="2">
        <f t="shared" ca="1" si="55"/>
        <v>2023</v>
      </c>
      <c r="P715">
        <f t="shared" ca="1" si="56"/>
        <v>9</v>
      </c>
      <c r="Q715">
        <f t="shared" ca="1" si="57"/>
        <v>15</v>
      </c>
      <c r="R715" s="2">
        <f t="shared" ca="1" si="58"/>
        <v>45184</v>
      </c>
      <c r="S715" t="str">
        <f t="shared" ca="1" si="59"/>
        <v>Sep-2023</v>
      </c>
    </row>
    <row r="716" spans="1:19" x14ac:dyDescent="0.3">
      <c r="A716">
        <v>1740</v>
      </c>
      <c r="B716">
        <v>36</v>
      </c>
      <c r="C716">
        <v>67</v>
      </c>
      <c r="D716">
        <v>1983</v>
      </c>
      <c r="E716">
        <v>12</v>
      </c>
      <c r="F716" t="s">
        <v>19</v>
      </c>
      <c r="G716" t="s">
        <v>730</v>
      </c>
      <c r="H716">
        <v>42.86</v>
      </c>
      <c r="I716">
        <v>-88.33</v>
      </c>
      <c r="J716" s="1">
        <v>28215</v>
      </c>
      <c r="K716" s="1">
        <v>57532</v>
      </c>
      <c r="L716" s="1">
        <v>61268</v>
      </c>
      <c r="M716">
        <v>735</v>
      </c>
      <c r="N716">
        <v>4</v>
      </c>
      <c r="O716" s="2">
        <f t="shared" ca="1" si="55"/>
        <v>2021</v>
      </c>
      <c r="P716">
        <f t="shared" ca="1" si="56"/>
        <v>11</v>
      </c>
      <c r="Q716">
        <f t="shared" ca="1" si="57"/>
        <v>14</v>
      </c>
      <c r="R716" s="2">
        <f t="shared" ca="1" si="58"/>
        <v>44514</v>
      </c>
      <c r="S716" t="str">
        <f t="shared" ca="1" si="59"/>
        <v>Nov-2021</v>
      </c>
    </row>
    <row r="717" spans="1:19" x14ac:dyDescent="0.3">
      <c r="A717">
        <v>1754</v>
      </c>
      <c r="B717">
        <v>34</v>
      </c>
      <c r="C717">
        <v>67</v>
      </c>
      <c r="D717">
        <v>1985</v>
      </c>
      <c r="E717">
        <v>11</v>
      </c>
      <c r="F717" t="s">
        <v>14</v>
      </c>
      <c r="G717" t="s">
        <v>731</v>
      </c>
      <c r="H717">
        <v>34.58</v>
      </c>
      <c r="I717">
        <v>-94.23</v>
      </c>
      <c r="J717" s="1">
        <v>12910</v>
      </c>
      <c r="K717" s="1">
        <v>26325</v>
      </c>
      <c r="L717" s="1">
        <v>32456</v>
      </c>
      <c r="M717">
        <v>562</v>
      </c>
      <c r="N717">
        <v>1</v>
      </c>
      <c r="O717" s="2">
        <f t="shared" ca="1" si="55"/>
        <v>2021</v>
      </c>
      <c r="P717">
        <f t="shared" ca="1" si="56"/>
        <v>10</v>
      </c>
      <c r="Q717">
        <f t="shared" ca="1" si="57"/>
        <v>27</v>
      </c>
      <c r="R717" s="2">
        <f t="shared" ca="1" si="58"/>
        <v>44496</v>
      </c>
      <c r="S717" t="str">
        <f t="shared" ca="1" si="59"/>
        <v>Oct-2021</v>
      </c>
    </row>
    <row r="718" spans="1:19" x14ac:dyDescent="0.3">
      <c r="A718">
        <v>1184</v>
      </c>
      <c r="B718">
        <v>70</v>
      </c>
      <c r="C718">
        <v>74</v>
      </c>
      <c r="D718">
        <v>1950</v>
      </c>
      <c r="E718">
        <v>1</v>
      </c>
      <c r="F718" t="s">
        <v>19</v>
      </c>
      <c r="G718" t="s">
        <v>732</v>
      </c>
      <c r="H718">
        <v>37.56</v>
      </c>
      <c r="I718">
        <v>-121.98</v>
      </c>
      <c r="J718" s="1">
        <v>33727</v>
      </c>
      <c r="K718" s="1">
        <v>68765</v>
      </c>
      <c r="L718" s="1">
        <v>75608</v>
      </c>
      <c r="M718">
        <v>798</v>
      </c>
      <c r="N718">
        <v>5</v>
      </c>
      <c r="O718" s="2">
        <f t="shared" ca="1" si="55"/>
        <v>2021</v>
      </c>
      <c r="P718">
        <f t="shared" ca="1" si="56"/>
        <v>5</v>
      </c>
      <c r="Q718">
        <f t="shared" ca="1" si="57"/>
        <v>12</v>
      </c>
      <c r="R718" s="2">
        <f t="shared" ca="1" si="58"/>
        <v>44328</v>
      </c>
      <c r="S718" t="str">
        <f t="shared" ca="1" si="59"/>
        <v>May-2021</v>
      </c>
    </row>
    <row r="719" spans="1:19" x14ac:dyDescent="0.3">
      <c r="A719">
        <v>1440</v>
      </c>
      <c r="B719">
        <v>26</v>
      </c>
      <c r="C719">
        <v>58</v>
      </c>
      <c r="D719">
        <v>1993</v>
      </c>
      <c r="E719">
        <v>4</v>
      </c>
      <c r="F719" t="s">
        <v>19</v>
      </c>
      <c r="G719" t="s">
        <v>733</v>
      </c>
      <c r="H719">
        <v>41.42</v>
      </c>
      <c r="I719">
        <v>-78.55</v>
      </c>
      <c r="J719" s="1">
        <v>18965</v>
      </c>
      <c r="K719" s="1">
        <v>38670</v>
      </c>
      <c r="L719" s="1">
        <v>80894</v>
      </c>
      <c r="M719">
        <v>630</v>
      </c>
      <c r="N719">
        <v>1</v>
      </c>
      <c r="O719" s="2">
        <f t="shared" ca="1" si="55"/>
        <v>2023</v>
      </c>
      <c r="P719">
        <f t="shared" ca="1" si="56"/>
        <v>2</v>
      </c>
      <c r="Q719">
        <f t="shared" ca="1" si="57"/>
        <v>18</v>
      </c>
      <c r="R719" s="2">
        <f t="shared" ca="1" si="58"/>
        <v>44975</v>
      </c>
      <c r="S719" t="str">
        <f t="shared" ca="1" si="59"/>
        <v>Feb-2023</v>
      </c>
    </row>
    <row r="720" spans="1:19" x14ac:dyDescent="0.3">
      <c r="A720">
        <v>200</v>
      </c>
      <c r="B720">
        <v>57</v>
      </c>
      <c r="C720">
        <v>65</v>
      </c>
      <c r="D720">
        <v>1962</v>
      </c>
      <c r="E720">
        <v>11</v>
      </c>
      <c r="F720" t="s">
        <v>14</v>
      </c>
      <c r="G720" t="s">
        <v>734</v>
      </c>
      <c r="H720">
        <v>38.21</v>
      </c>
      <c r="I720">
        <v>-82.56</v>
      </c>
      <c r="J720" s="1">
        <v>17918</v>
      </c>
      <c r="K720" s="1">
        <v>36528</v>
      </c>
      <c r="L720" s="1">
        <v>109785</v>
      </c>
      <c r="M720">
        <v>701</v>
      </c>
      <c r="N720">
        <v>3</v>
      </c>
      <c r="O720" s="2">
        <f t="shared" ca="1" si="55"/>
        <v>2023</v>
      </c>
      <c r="P720">
        <f t="shared" ca="1" si="56"/>
        <v>1</v>
      </c>
      <c r="Q720">
        <f t="shared" ca="1" si="57"/>
        <v>22</v>
      </c>
      <c r="R720" s="2">
        <f t="shared" ca="1" si="58"/>
        <v>44948</v>
      </c>
      <c r="S720" t="str">
        <f t="shared" ca="1" si="59"/>
        <v>Jan-2023</v>
      </c>
    </row>
    <row r="721" spans="1:19" x14ac:dyDescent="0.3">
      <c r="A721">
        <v>1446</v>
      </c>
      <c r="B721">
        <v>28</v>
      </c>
      <c r="C721">
        <v>61</v>
      </c>
      <c r="D721">
        <v>1991</v>
      </c>
      <c r="E721">
        <v>4</v>
      </c>
      <c r="F721" t="s">
        <v>19</v>
      </c>
      <c r="G721" t="s">
        <v>735</v>
      </c>
      <c r="H721">
        <v>34.020000000000003</v>
      </c>
      <c r="I721">
        <v>-94.73</v>
      </c>
      <c r="J721" s="1">
        <v>13811</v>
      </c>
      <c r="K721" s="1">
        <v>28163</v>
      </c>
      <c r="L721" s="1">
        <v>50872</v>
      </c>
      <c r="M721">
        <v>689</v>
      </c>
      <c r="N721">
        <v>4</v>
      </c>
      <c r="O721" s="2">
        <f t="shared" ca="1" si="55"/>
        <v>2023</v>
      </c>
      <c r="P721">
        <f t="shared" ca="1" si="56"/>
        <v>10</v>
      </c>
      <c r="Q721">
        <f t="shared" ca="1" si="57"/>
        <v>13</v>
      </c>
      <c r="R721" s="2">
        <f t="shared" ca="1" si="58"/>
        <v>45212</v>
      </c>
      <c r="S721" t="str">
        <f t="shared" ca="1" si="59"/>
        <v>Oct-2023</v>
      </c>
    </row>
    <row r="722" spans="1:19" x14ac:dyDescent="0.3">
      <c r="A722">
        <v>1263</v>
      </c>
      <c r="B722">
        <v>56</v>
      </c>
      <c r="C722">
        <v>70</v>
      </c>
      <c r="D722">
        <v>1963</v>
      </c>
      <c r="E722">
        <v>8</v>
      </c>
      <c r="F722" t="s">
        <v>14</v>
      </c>
      <c r="G722" t="s">
        <v>736</v>
      </c>
      <c r="H722">
        <v>33.950000000000003</v>
      </c>
      <c r="I722">
        <v>-84.54</v>
      </c>
      <c r="J722" s="1">
        <v>17977</v>
      </c>
      <c r="K722" s="1">
        <v>36652</v>
      </c>
      <c r="L722" s="1">
        <v>60949</v>
      </c>
      <c r="M722">
        <v>600</v>
      </c>
      <c r="N722">
        <v>3</v>
      </c>
      <c r="O722" s="2">
        <f t="shared" ca="1" si="55"/>
        <v>2022</v>
      </c>
      <c r="P722">
        <f t="shared" ca="1" si="56"/>
        <v>9</v>
      </c>
      <c r="Q722">
        <f t="shared" ca="1" si="57"/>
        <v>7</v>
      </c>
      <c r="R722" s="2">
        <f t="shared" ca="1" si="58"/>
        <v>44811</v>
      </c>
      <c r="S722" t="str">
        <f t="shared" ca="1" si="59"/>
        <v>Sep-2022</v>
      </c>
    </row>
    <row r="723" spans="1:19" x14ac:dyDescent="0.3">
      <c r="A723">
        <v>1483</v>
      </c>
      <c r="B723">
        <v>18</v>
      </c>
      <c r="C723">
        <v>70</v>
      </c>
      <c r="D723">
        <v>2001</v>
      </c>
      <c r="E723">
        <v>12</v>
      </c>
      <c r="F723" t="s">
        <v>19</v>
      </c>
      <c r="G723" t="s">
        <v>737</v>
      </c>
      <c r="H723">
        <v>41.93</v>
      </c>
      <c r="I723">
        <v>-71.290000000000006</v>
      </c>
      <c r="J723" s="1">
        <v>26693</v>
      </c>
      <c r="K723" s="1">
        <v>54427</v>
      </c>
      <c r="L723" s="1">
        <v>96369</v>
      </c>
      <c r="M723">
        <v>714</v>
      </c>
      <c r="N723">
        <v>2</v>
      </c>
      <c r="O723" s="2">
        <f t="shared" ca="1" si="55"/>
        <v>2021</v>
      </c>
      <c r="P723">
        <f t="shared" ca="1" si="56"/>
        <v>5</v>
      </c>
      <c r="Q723">
        <f t="shared" ca="1" si="57"/>
        <v>7</v>
      </c>
      <c r="R723" s="2">
        <f t="shared" ca="1" si="58"/>
        <v>44323</v>
      </c>
      <c r="S723" t="str">
        <f t="shared" ca="1" si="59"/>
        <v>May-2021</v>
      </c>
    </row>
    <row r="724" spans="1:19" x14ac:dyDescent="0.3">
      <c r="A724">
        <v>1085</v>
      </c>
      <c r="B724">
        <v>27</v>
      </c>
      <c r="C724">
        <v>66</v>
      </c>
      <c r="D724">
        <v>1992</v>
      </c>
      <c r="E724">
        <v>6</v>
      </c>
      <c r="F724" t="s">
        <v>14</v>
      </c>
      <c r="G724" t="s">
        <v>738</v>
      </c>
      <c r="H724">
        <v>32.97</v>
      </c>
      <c r="I724">
        <v>-117.02</v>
      </c>
      <c r="J724" s="1">
        <v>36390</v>
      </c>
      <c r="K724" s="1">
        <v>74198</v>
      </c>
      <c r="L724" s="1">
        <v>16084</v>
      </c>
      <c r="M724">
        <v>838</v>
      </c>
      <c r="N724">
        <v>3</v>
      </c>
      <c r="O724" s="2">
        <f t="shared" ca="1" si="55"/>
        <v>2022</v>
      </c>
      <c r="P724">
        <f t="shared" ca="1" si="56"/>
        <v>7</v>
      </c>
      <c r="Q724">
        <f t="shared" ca="1" si="57"/>
        <v>6</v>
      </c>
      <c r="R724" s="2">
        <f t="shared" ca="1" si="58"/>
        <v>44748</v>
      </c>
      <c r="S724" t="str">
        <f t="shared" ca="1" si="59"/>
        <v>Jul-2022</v>
      </c>
    </row>
    <row r="725" spans="1:19" x14ac:dyDescent="0.3">
      <c r="A725">
        <v>1961</v>
      </c>
      <c r="B725">
        <v>18</v>
      </c>
      <c r="C725">
        <v>66</v>
      </c>
      <c r="D725">
        <v>2002</v>
      </c>
      <c r="E725">
        <v>1</v>
      </c>
      <c r="F725" t="s">
        <v>19</v>
      </c>
      <c r="G725" t="s">
        <v>739</v>
      </c>
      <c r="H725">
        <v>35.590000000000003</v>
      </c>
      <c r="I725">
        <v>-77.37</v>
      </c>
      <c r="J725" s="1">
        <v>17116</v>
      </c>
      <c r="K725" s="1">
        <v>34904</v>
      </c>
      <c r="L725" s="1">
        <v>46002</v>
      </c>
      <c r="M725">
        <v>657</v>
      </c>
      <c r="N725">
        <v>2</v>
      </c>
      <c r="O725" s="2">
        <f t="shared" ca="1" si="55"/>
        <v>2021</v>
      </c>
      <c r="P725">
        <f t="shared" ca="1" si="56"/>
        <v>1</v>
      </c>
      <c r="Q725">
        <f t="shared" ca="1" si="57"/>
        <v>27</v>
      </c>
      <c r="R725" s="2">
        <f t="shared" ca="1" si="58"/>
        <v>44223</v>
      </c>
      <c r="S725" t="str">
        <f t="shared" ca="1" si="59"/>
        <v>Jan-2021</v>
      </c>
    </row>
    <row r="726" spans="1:19" x14ac:dyDescent="0.3">
      <c r="A726">
        <v>776</v>
      </c>
      <c r="B726">
        <v>55</v>
      </c>
      <c r="C726">
        <v>73</v>
      </c>
      <c r="D726">
        <v>1964</v>
      </c>
      <c r="E726">
        <v>12</v>
      </c>
      <c r="F726" t="s">
        <v>19</v>
      </c>
      <c r="G726" t="s">
        <v>740</v>
      </c>
      <c r="H726">
        <v>35.1</v>
      </c>
      <c r="I726">
        <v>-90</v>
      </c>
      <c r="J726" s="1">
        <v>47798</v>
      </c>
      <c r="K726" s="1">
        <v>97455</v>
      </c>
      <c r="L726" s="1">
        <v>219213</v>
      </c>
      <c r="M726">
        <v>616</v>
      </c>
      <c r="N726">
        <v>2</v>
      </c>
      <c r="O726" s="2">
        <f t="shared" ca="1" si="55"/>
        <v>2021</v>
      </c>
      <c r="P726">
        <f t="shared" ca="1" si="56"/>
        <v>10</v>
      </c>
      <c r="Q726">
        <f t="shared" ca="1" si="57"/>
        <v>3</v>
      </c>
      <c r="R726" s="2">
        <f t="shared" ca="1" si="58"/>
        <v>44472</v>
      </c>
      <c r="S726" t="str">
        <f t="shared" ca="1" si="59"/>
        <v>Oct-2021</v>
      </c>
    </row>
    <row r="727" spans="1:19" x14ac:dyDescent="0.3">
      <c r="A727">
        <v>890</v>
      </c>
      <c r="B727">
        <v>37</v>
      </c>
      <c r="C727">
        <v>66</v>
      </c>
      <c r="D727">
        <v>1983</v>
      </c>
      <c r="E727">
        <v>1</v>
      </c>
      <c r="F727" t="s">
        <v>14</v>
      </c>
      <c r="G727" t="s">
        <v>741</v>
      </c>
      <c r="H727">
        <v>33.869999999999997</v>
      </c>
      <c r="I727">
        <v>-117.89</v>
      </c>
      <c r="J727" s="1">
        <v>25592</v>
      </c>
      <c r="K727" s="1">
        <v>52181</v>
      </c>
      <c r="L727" s="1">
        <v>26792</v>
      </c>
      <c r="M727">
        <v>727</v>
      </c>
      <c r="N727">
        <v>2</v>
      </c>
      <c r="O727" s="2">
        <f t="shared" ca="1" si="55"/>
        <v>2023</v>
      </c>
      <c r="P727">
        <f t="shared" ca="1" si="56"/>
        <v>3</v>
      </c>
      <c r="Q727">
        <f t="shared" ca="1" si="57"/>
        <v>12</v>
      </c>
      <c r="R727" s="2">
        <f t="shared" ca="1" si="58"/>
        <v>44997</v>
      </c>
      <c r="S727" t="str">
        <f t="shared" ca="1" si="59"/>
        <v>Mar-2023</v>
      </c>
    </row>
    <row r="728" spans="1:19" x14ac:dyDescent="0.3">
      <c r="A728">
        <v>1445</v>
      </c>
      <c r="B728">
        <v>68</v>
      </c>
      <c r="C728">
        <v>68</v>
      </c>
      <c r="D728">
        <v>1951</v>
      </c>
      <c r="E728">
        <v>6</v>
      </c>
      <c r="F728" t="s">
        <v>19</v>
      </c>
      <c r="G728" t="s">
        <v>742</v>
      </c>
      <c r="H728">
        <v>41.12</v>
      </c>
      <c r="I728">
        <v>-85.87</v>
      </c>
      <c r="J728" s="1">
        <v>17969</v>
      </c>
      <c r="K728" s="1">
        <v>27939</v>
      </c>
      <c r="L728" s="1">
        <v>11243</v>
      </c>
      <c r="M728">
        <v>841</v>
      </c>
      <c r="N728">
        <v>5</v>
      </c>
      <c r="O728" s="2">
        <f t="shared" ca="1" si="55"/>
        <v>2021</v>
      </c>
      <c r="P728">
        <f t="shared" ca="1" si="56"/>
        <v>11</v>
      </c>
      <c r="Q728">
        <f t="shared" ca="1" si="57"/>
        <v>24</v>
      </c>
      <c r="R728" s="2">
        <f t="shared" ca="1" si="58"/>
        <v>44524</v>
      </c>
      <c r="S728" t="str">
        <f t="shared" ca="1" si="59"/>
        <v>Nov-2021</v>
      </c>
    </row>
    <row r="729" spans="1:19" x14ac:dyDescent="0.3">
      <c r="A729">
        <v>74</v>
      </c>
      <c r="B729">
        <v>54</v>
      </c>
      <c r="C729">
        <v>74</v>
      </c>
      <c r="D729">
        <v>1965</v>
      </c>
      <c r="E729">
        <v>5</v>
      </c>
      <c r="F729" t="s">
        <v>14</v>
      </c>
      <c r="G729" t="s">
        <v>743</v>
      </c>
      <c r="H729">
        <v>38.86</v>
      </c>
      <c r="I729">
        <v>-104.76</v>
      </c>
      <c r="J729" s="1">
        <v>20579</v>
      </c>
      <c r="K729" s="1">
        <v>41957</v>
      </c>
      <c r="L729" s="1">
        <v>151027</v>
      </c>
      <c r="M729">
        <v>783</v>
      </c>
      <c r="N729">
        <v>3</v>
      </c>
      <c r="O729" s="2">
        <f t="shared" ca="1" si="55"/>
        <v>2021</v>
      </c>
      <c r="P729">
        <f t="shared" ca="1" si="56"/>
        <v>10</v>
      </c>
      <c r="Q729">
        <f t="shared" ca="1" si="57"/>
        <v>7</v>
      </c>
      <c r="R729" s="2">
        <f t="shared" ca="1" si="58"/>
        <v>44476</v>
      </c>
      <c r="S729" t="str">
        <f t="shared" ca="1" si="59"/>
        <v>Oct-2021</v>
      </c>
    </row>
    <row r="730" spans="1:19" x14ac:dyDescent="0.3">
      <c r="A730">
        <v>1216</v>
      </c>
      <c r="B730">
        <v>26</v>
      </c>
      <c r="C730">
        <v>61</v>
      </c>
      <c r="D730">
        <v>1993</v>
      </c>
      <c r="E730">
        <v>11</v>
      </c>
      <c r="F730" t="s">
        <v>14</v>
      </c>
      <c r="G730" t="s">
        <v>744</v>
      </c>
      <c r="H730">
        <v>37.74</v>
      </c>
      <c r="I730">
        <v>-84.29</v>
      </c>
      <c r="J730" s="1">
        <v>19666</v>
      </c>
      <c r="K730" s="1">
        <v>40102</v>
      </c>
      <c r="L730" s="1">
        <v>57857</v>
      </c>
      <c r="M730">
        <v>601</v>
      </c>
      <c r="N730">
        <v>6</v>
      </c>
      <c r="O730" s="2">
        <f t="shared" ca="1" si="55"/>
        <v>2023</v>
      </c>
      <c r="P730">
        <f t="shared" ca="1" si="56"/>
        <v>5</v>
      </c>
      <c r="Q730">
        <f t="shared" ca="1" si="57"/>
        <v>26</v>
      </c>
      <c r="R730" s="2">
        <f t="shared" ca="1" si="58"/>
        <v>45072</v>
      </c>
      <c r="S730" t="str">
        <f t="shared" ca="1" si="59"/>
        <v>May-2023</v>
      </c>
    </row>
    <row r="731" spans="1:19" x14ac:dyDescent="0.3">
      <c r="A731">
        <v>797</v>
      </c>
      <c r="B731">
        <v>61</v>
      </c>
      <c r="C731">
        <v>69</v>
      </c>
      <c r="D731">
        <v>1958</v>
      </c>
      <c r="E731">
        <v>9</v>
      </c>
      <c r="F731" t="s">
        <v>14</v>
      </c>
      <c r="G731" t="s">
        <v>745</v>
      </c>
      <c r="H731">
        <v>21.3</v>
      </c>
      <c r="I731">
        <v>-157.85</v>
      </c>
      <c r="J731" s="1">
        <v>30410</v>
      </c>
      <c r="K731" s="1">
        <v>62005</v>
      </c>
      <c r="L731" s="1">
        <v>149968</v>
      </c>
      <c r="M731">
        <v>651</v>
      </c>
      <c r="N731">
        <v>9</v>
      </c>
      <c r="O731" s="2">
        <f t="shared" ca="1" si="55"/>
        <v>2022</v>
      </c>
      <c r="P731">
        <f t="shared" ca="1" si="56"/>
        <v>10</v>
      </c>
      <c r="Q731">
        <f t="shared" ca="1" si="57"/>
        <v>19</v>
      </c>
      <c r="R731" s="2">
        <f t="shared" ca="1" si="58"/>
        <v>44853</v>
      </c>
      <c r="S731" t="str">
        <f t="shared" ca="1" si="59"/>
        <v>Oct-2022</v>
      </c>
    </row>
    <row r="732" spans="1:19" x14ac:dyDescent="0.3">
      <c r="A732">
        <v>610</v>
      </c>
      <c r="B732">
        <v>18</v>
      </c>
      <c r="C732">
        <v>58</v>
      </c>
      <c r="D732">
        <v>2002</v>
      </c>
      <c r="E732">
        <v>1</v>
      </c>
      <c r="F732" t="s">
        <v>19</v>
      </c>
      <c r="G732" t="s">
        <v>746</v>
      </c>
      <c r="H732">
        <v>47.78</v>
      </c>
      <c r="I732">
        <v>-117.45</v>
      </c>
      <c r="J732" s="1">
        <v>21609</v>
      </c>
      <c r="K732" s="1">
        <v>44061</v>
      </c>
      <c r="L732" s="1">
        <v>107955</v>
      </c>
      <c r="M732">
        <v>713</v>
      </c>
      <c r="N732">
        <v>4</v>
      </c>
      <c r="O732" s="2">
        <f t="shared" ca="1" si="55"/>
        <v>2023</v>
      </c>
      <c r="P732">
        <f t="shared" ca="1" si="56"/>
        <v>7</v>
      </c>
      <c r="Q732">
        <f t="shared" ca="1" si="57"/>
        <v>11</v>
      </c>
      <c r="R732" s="2">
        <f t="shared" ca="1" si="58"/>
        <v>45118</v>
      </c>
      <c r="S732" t="str">
        <f t="shared" ca="1" si="59"/>
        <v>Jul-2023</v>
      </c>
    </row>
    <row r="733" spans="1:19" x14ac:dyDescent="0.3">
      <c r="A733">
        <v>1917</v>
      </c>
      <c r="B733">
        <v>49</v>
      </c>
      <c r="C733">
        <v>69</v>
      </c>
      <c r="D733">
        <v>1970</v>
      </c>
      <c r="E733">
        <v>5</v>
      </c>
      <c r="F733" t="s">
        <v>19</v>
      </c>
      <c r="G733" t="s">
        <v>747</v>
      </c>
      <c r="H733">
        <v>40.92</v>
      </c>
      <c r="I733">
        <v>-72.92</v>
      </c>
      <c r="J733" s="1">
        <v>28694</v>
      </c>
      <c r="K733" s="1">
        <v>58503</v>
      </c>
      <c r="L733" s="1">
        <v>37838</v>
      </c>
      <c r="M733">
        <v>680</v>
      </c>
      <c r="N733">
        <v>4</v>
      </c>
      <c r="O733" s="2">
        <f t="shared" ca="1" si="55"/>
        <v>2021</v>
      </c>
      <c r="P733">
        <f t="shared" ca="1" si="56"/>
        <v>4</v>
      </c>
      <c r="Q733">
        <f t="shared" ca="1" si="57"/>
        <v>22</v>
      </c>
      <c r="R733" s="2">
        <f t="shared" ca="1" si="58"/>
        <v>44308</v>
      </c>
      <c r="S733" t="str">
        <f t="shared" ca="1" si="59"/>
        <v>Apr-2021</v>
      </c>
    </row>
    <row r="734" spans="1:19" x14ac:dyDescent="0.3">
      <c r="A734">
        <v>975</v>
      </c>
      <c r="B734">
        <v>28</v>
      </c>
      <c r="C734">
        <v>67</v>
      </c>
      <c r="D734">
        <v>1991</v>
      </c>
      <c r="E734">
        <v>5</v>
      </c>
      <c r="F734" t="s">
        <v>14</v>
      </c>
      <c r="G734" t="s">
        <v>748</v>
      </c>
      <c r="H734">
        <v>42.88</v>
      </c>
      <c r="I734">
        <v>-78.849999999999994</v>
      </c>
      <c r="J734" s="1">
        <v>14456</v>
      </c>
      <c r="K734" s="1">
        <v>29478</v>
      </c>
      <c r="L734" s="1">
        <v>39224</v>
      </c>
      <c r="M734">
        <v>675</v>
      </c>
      <c r="N734">
        <v>2</v>
      </c>
      <c r="O734" s="2">
        <f t="shared" ca="1" si="55"/>
        <v>2023</v>
      </c>
      <c r="P734">
        <f t="shared" ca="1" si="56"/>
        <v>10</v>
      </c>
      <c r="Q734">
        <f t="shared" ca="1" si="57"/>
        <v>21</v>
      </c>
      <c r="R734" s="2">
        <f t="shared" ca="1" si="58"/>
        <v>45220</v>
      </c>
      <c r="S734" t="str">
        <f t="shared" ca="1" si="59"/>
        <v>Oct-2023</v>
      </c>
    </row>
    <row r="735" spans="1:19" x14ac:dyDescent="0.3">
      <c r="A735">
        <v>109</v>
      </c>
      <c r="B735">
        <v>29</v>
      </c>
      <c r="C735">
        <v>66</v>
      </c>
      <c r="D735">
        <v>1990</v>
      </c>
      <c r="E735">
        <v>8</v>
      </c>
      <c r="F735" t="s">
        <v>14</v>
      </c>
      <c r="G735" t="s">
        <v>749</v>
      </c>
      <c r="H735">
        <v>45.6</v>
      </c>
      <c r="I735">
        <v>-108.68</v>
      </c>
      <c r="J735" s="1">
        <v>19625</v>
      </c>
      <c r="K735" s="1">
        <v>40005</v>
      </c>
      <c r="L735" s="1">
        <v>37694</v>
      </c>
      <c r="M735">
        <v>737</v>
      </c>
      <c r="N735">
        <v>2</v>
      </c>
      <c r="O735" s="2">
        <f t="shared" ca="1" si="55"/>
        <v>2023</v>
      </c>
      <c r="P735">
        <f t="shared" ca="1" si="56"/>
        <v>4</v>
      </c>
      <c r="Q735">
        <f t="shared" ca="1" si="57"/>
        <v>9</v>
      </c>
      <c r="R735" s="2">
        <f t="shared" ca="1" si="58"/>
        <v>45025</v>
      </c>
      <c r="S735" t="str">
        <f t="shared" ca="1" si="59"/>
        <v>Apr-2023</v>
      </c>
    </row>
    <row r="736" spans="1:19" x14ac:dyDescent="0.3">
      <c r="A736">
        <v>547</v>
      </c>
      <c r="B736">
        <v>70</v>
      </c>
      <c r="C736">
        <v>66</v>
      </c>
      <c r="D736">
        <v>1949</v>
      </c>
      <c r="E736">
        <v>5</v>
      </c>
      <c r="F736" t="s">
        <v>19</v>
      </c>
      <c r="G736" t="s">
        <v>750</v>
      </c>
      <c r="H736">
        <v>42.62</v>
      </c>
      <c r="I736">
        <v>-88.63</v>
      </c>
      <c r="J736" s="1">
        <v>18351</v>
      </c>
      <c r="K736" s="1">
        <v>31901</v>
      </c>
      <c r="L736" s="1">
        <v>16285</v>
      </c>
      <c r="M736">
        <v>778</v>
      </c>
      <c r="N736">
        <v>4</v>
      </c>
      <c r="O736" s="2">
        <f t="shared" ca="1" si="55"/>
        <v>2021</v>
      </c>
      <c r="P736">
        <f t="shared" ca="1" si="56"/>
        <v>7</v>
      </c>
      <c r="Q736">
        <f t="shared" ca="1" si="57"/>
        <v>9</v>
      </c>
      <c r="R736" s="2">
        <f t="shared" ca="1" si="58"/>
        <v>44386</v>
      </c>
      <c r="S736" t="str">
        <f t="shared" ca="1" si="59"/>
        <v>Jul-2021</v>
      </c>
    </row>
    <row r="737" spans="1:19" x14ac:dyDescent="0.3">
      <c r="A737">
        <v>347</v>
      </c>
      <c r="B737">
        <v>28</v>
      </c>
      <c r="C737">
        <v>63</v>
      </c>
      <c r="D737">
        <v>1991</v>
      </c>
      <c r="E737">
        <v>8</v>
      </c>
      <c r="F737" t="s">
        <v>14</v>
      </c>
      <c r="G737" t="s">
        <v>751</v>
      </c>
      <c r="H737">
        <v>25.77</v>
      </c>
      <c r="I737">
        <v>-80.2</v>
      </c>
      <c r="J737" s="1">
        <v>21602</v>
      </c>
      <c r="K737" s="1">
        <v>44046</v>
      </c>
      <c r="L737" s="1">
        <v>57982</v>
      </c>
      <c r="M737">
        <v>557</v>
      </c>
      <c r="N737">
        <v>3</v>
      </c>
      <c r="O737" s="2">
        <f t="shared" ca="1" si="55"/>
        <v>2022</v>
      </c>
      <c r="P737">
        <f t="shared" ca="1" si="56"/>
        <v>7</v>
      </c>
      <c r="Q737">
        <f t="shared" ca="1" si="57"/>
        <v>24</v>
      </c>
      <c r="R737" s="2">
        <f t="shared" ca="1" si="58"/>
        <v>44766</v>
      </c>
      <c r="S737" t="str">
        <f t="shared" ca="1" si="59"/>
        <v>Jul-2022</v>
      </c>
    </row>
    <row r="738" spans="1:19" x14ac:dyDescent="0.3">
      <c r="A738">
        <v>201</v>
      </c>
      <c r="B738">
        <v>61</v>
      </c>
      <c r="C738">
        <v>65</v>
      </c>
      <c r="D738">
        <v>1958</v>
      </c>
      <c r="E738">
        <v>5</v>
      </c>
      <c r="F738" t="s">
        <v>19</v>
      </c>
      <c r="G738" t="s">
        <v>752</v>
      </c>
      <c r="H738">
        <v>41.52</v>
      </c>
      <c r="I738">
        <v>-88.12</v>
      </c>
      <c r="J738" s="1">
        <v>17567</v>
      </c>
      <c r="K738" s="1">
        <v>35823</v>
      </c>
      <c r="L738" s="1">
        <v>96691</v>
      </c>
      <c r="M738">
        <v>732</v>
      </c>
      <c r="N738">
        <v>3</v>
      </c>
      <c r="O738" s="2">
        <f t="shared" ca="1" si="55"/>
        <v>2022</v>
      </c>
      <c r="P738">
        <f t="shared" ca="1" si="56"/>
        <v>4</v>
      </c>
      <c r="Q738">
        <f t="shared" ca="1" si="57"/>
        <v>22</v>
      </c>
      <c r="R738" s="2">
        <f t="shared" ca="1" si="58"/>
        <v>44673</v>
      </c>
      <c r="S738" t="str">
        <f t="shared" ca="1" si="59"/>
        <v>Apr-2022</v>
      </c>
    </row>
    <row r="739" spans="1:19" x14ac:dyDescent="0.3">
      <c r="A739">
        <v>1368</v>
      </c>
      <c r="B739">
        <v>29</v>
      </c>
      <c r="C739">
        <v>69</v>
      </c>
      <c r="D739">
        <v>1990</v>
      </c>
      <c r="E739">
        <v>5</v>
      </c>
      <c r="F739" t="s">
        <v>14</v>
      </c>
      <c r="G739" t="s">
        <v>753</v>
      </c>
      <c r="H739">
        <v>37.22</v>
      </c>
      <c r="I739">
        <v>-77.28</v>
      </c>
      <c r="J739" s="1">
        <v>22059</v>
      </c>
      <c r="K739" s="1">
        <v>44976</v>
      </c>
      <c r="L739" s="1">
        <v>80109</v>
      </c>
      <c r="M739">
        <v>717</v>
      </c>
      <c r="N739">
        <v>2</v>
      </c>
      <c r="O739" s="2">
        <f t="shared" ca="1" si="55"/>
        <v>2023</v>
      </c>
      <c r="P739">
        <f t="shared" ca="1" si="56"/>
        <v>6</v>
      </c>
      <c r="Q739">
        <f t="shared" ca="1" si="57"/>
        <v>24</v>
      </c>
      <c r="R739" s="2">
        <f t="shared" ca="1" si="58"/>
        <v>45101</v>
      </c>
      <c r="S739" t="str">
        <f t="shared" ca="1" si="59"/>
        <v>Jun-2023</v>
      </c>
    </row>
    <row r="740" spans="1:19" x14ac:dyDescent="0.3">
      <c r="A740">
        <v>1547</v>
      </c>
      <c r="B740">
        <v>28</v>
      </c>
      <c r="C740">
        <v>66</v>
      </c>
      <c r="D740">
        <v>1992</v>
      </c>
      <c r="E740">
        <v>2</v>
      </c>
      <c r="F740" t="s">
        <v>19</v>
      </c>
      <c r="G740" t="s">
        <v>754</v>
      </c>
      <c r="H740">
        <v>43.54</v>
      </c>
      <c r="I740">
        <v>-89.46</v>
      </c>
      <c r="J740" s="1">
        <v>19635</v>
      </c>
      <c r="K740" s="1">
        <v>40035</v>
      </c>
      <c r="L740" s="1">
        <v>69241</v>
      </c>
      <c r="M740">
        <v>684</v>
      </c>
      <c r="N740">
        <v>2</v>
      </c>
      <c r="O740" s="2">
        <f t="shared" ca="1" si="55"/>
        <v>2022</v>
      </c>
      <c r="P740">
        <f t="shared" ca="1" si="56"/>
        <v>11</v>
      </c>
      <c r="Q740">
        <f t="shared" ca="1" si="57"/>
        <v>14</v>
      </c>
      <c r="R740" s="2">
        <f t="shared" ca="1" si="58"/>
        <v>44879</v>
      </c>
      <c r="S740" t="str">
        <f t="shared" ca="1" si="59"/>
        <v>Nov-2022</v>
      </c>
    </row>
    <row r="741" spans="1:19" x14ac:dyDescent="0.3">
      <c r="A741">
        <v>1812</v>
      </c>
      <c r="B741">
        <v>31</v>
      </c>
      <c r="C741">
        <v>62</v>
      </c>
      <c r="D741">
        <v>1988</v>
      </c>
      <c r="E741">
        <v>5</v>
      </c>
      <c r="F741" t="s">
        <v>14</v>
      </c>
      <c r="G741" t="s">
        <v>755</v>
      </c>
      <c r="H741">
        <v>34.78</v>
      </c>
      <c r="I741">
        <v>-92.25</v>
      </c>
      <c r="J741" s="1">
        <v>25002</v>
      </c>
      <c r="K741" s="1">
        <v>50978</v>
      </c>
      <c r="L741" s="1">
        <v>76898</v>
      </c>
      <c r="M741">
        <v>574</v>
      </c>
      <c r="N741">
        <v>2</v>
      </c>
      <c r="O741" s="2">
        <f t="shared" ca="1" si="55"/>
        <v>2023</v>
      </c>
      <c r="P741">
        <f t="shared" ca="1" si="56"/>
        <v>4</v>
      </c>
      <c r="Q741">
        <f t="shared" ca="1" si="57"/>
        <v>23</v>
      </c>
      <c r="R741" s="2">
        <f t="shared" ca="1" si="58"/>
        <v>45039</v>
      </c>
      <c r="S741" t="str">
        <f t="shared" ca="1" si="59"/>
        <v>Apr-2023</v>
      </c>
    </row>
    <row r="742" spans="1:19" x14ac:dyDescent="0.3">
      <c r="A742">
        <v>1379</v>
      </c>
      <c r="B742">
        <v>76</v>
      </c>
      <c r="C742">
        <v>72</v>
      </c>
      <c r="D742">
        <v>1943</v>
      </c>
      <c r="E742">
        <v>6</v>
      </c>
      <c r="F742" t="s">
        <v>19</v>
      </c>
      <c r="G742" t="s">
        <v>756</v>
      </c>
      <c r="H742">
        <v>42.58</v>
      </c>
      <c r="I742">
        <v>-82.91</v>
      </c>
      <c r="J742" s="1">
        <v>19780</v>
      </c>
      <c r="K742" s="1">
        <v>34408</v>
      </c>
      <c r="L742" s="1">
        <v>9107</v>
      </c>
      <c r="M742">
        <v>701</v>
      </c>
      <c r="N742">
        <v>4</v>
      </c>
      <c r="O742" s="2">
        <f t="shared" ca="1" si="55"/>
        <v>2022</v>
      </c>
      <c r="P742">
        <f t="shared" ca="1" si="56"/>
        <v>7</v>
      </c>
      <c r="Q742">
        <f t="shared" ca="1" si="57"/>
        <v>23</v>
      </c>
      <c r="R742" s="2">
        <f t="shared" ca="1" si="58"/>
        <v>44765</v>
      </c>
      <c r="S742" t="str">
        <f t="shared" ca="1" si="59"/>
        <v>Jul-2022</v>
      </c>
    </row>
    <row r="743" spans="1:19" x14ac:dyDescent="0.3">
      <c r="A743">
        <v>82</v>
      </c>
      <c r="B743">
        <v>22</v>
      </c>
      <c r="C743">
        <v>68</v>
      </c>
      <c r="D743">
        <v>1997</v>
      </c>
      <c r="E743">
        <v>9</v>
      </c>
      <c r="F743" t="s">
        <v>14</v>
      </c>
      <c r="G743" t="s">
        <v>757</v>
      </c>
      <c r="H743">
        <v>41.83</v>
      </c>
      <c r="I743">
        <v>-87.68</v>
      </c>
      <c r="J743" s="1">
        <v>0</v>
      </c>
      <c r="K743" s="1">
        <v>2026</v>
      </c>
      <c r="L743" s="1">
        <v>1417</v>
      </c>
      <c r="M743">
        <v>779</v>
      </c>
      <c r="N743">
        <v>1</v>
      </c>
      <c r="O743" s="2">
        <f t="shared" ca="1" si="55"/>
        <v>2021</v>
      </c>
      <c r="P743">
        <f t="shared" ca="1" si="56"/>
        <v>6</v>
      </c>
      <c r="Q743">
        <f t="shared" ca="1" si="57"/>
        <v>6</v>
      </c>
      <c r="R743" s="2">
        <f t="shared" ca="1" si="58"/>
        <v>44353</v>
      </c>
      <c r="S743" t="str">
        <f t="shared" ca="1" si="59"/>
        <v>Jun-2021</v>
      </c>
    </row>
    <row r="744" spans="1:19" x14ac:dyDescent="0.3">
      <c r="A744">
        <v>1053</v>
      </c>
      <c r="B744">
        <v>59</v>
      </c>
      <c r="C744">
        <v>66</v>
      </c>
      <c r="D744">
        <v>1960</v>
      </c>
      <c r="E744">
        <v>5</v>
      </c>
      <c r="F744" t="s">
        <v>19</v>
      </c>
      <c r="G744" t="s">
        <v>758</v>
      </c>
      <c r="H744">
        <v>28.65</v>
      </c>
      <c r="I744">
        <v>-81.180000000000007</v>
      </c>
      <c r="J744" s="1">
        <v>27255</v>
      </c>
      <c r="K744" s="1">
        <v>55571</v>
      </c>
      <c r="L744" s="1">
        <v>93460</v>
      </c>
      <c r="M744">
        <v>636</v>
      </c>
      <c r="N744">
        <v>3</v>
      </c>
      <c r="O744" s="2">
        <f t="shared" ca="1" si="55"/>
        <v>2022</v>
      </c>
      <c r="P744">
        <f t="shared" ca="1" si="56"/>
        <v>8</v>
      </c>
      <c r="Q744">
        <f t="shared" ca="1" si="57"/>
        <v>15</v>
      </c>
      <c r="R744" s="2">
        <f t="shared" ca="1" si="58"/>
        <v>44788</v>
      </c>
      <c r="S744" t="str">
        <f t="shared" ca="1" si="59"/>
        <v>Aug-2022</v>
      </c>
    </row>
    <row r="745" spans="1:19" x14ac:dyDescent="0.3">
      <c r="A745">
        <v>1893</v>
      </c>
      <c r="B745">
        <v>26</v>
      </c>
      <c r="C745">
        <v>59</v>
      </c>
      <c r="D745">
        <v>1993</v>
      </c>
      <c r="E745">
        <v>12</v>
      </c>
      <c r="F745" t="s">
        <v>19</v>
      </c>
      <c r="G745" t="s">
        <v>759</v>
      </c>
      <c r="H745">
        <v>43.1</v>
      </c>
      <c r="I745">
        <v>-71.73</v>
      </c>
      <c r="J745" s="1">
        <v>26084</v>
      </c>
      <c r="K745" s="1">
        <v>53182</v>
      </c>
      <c r="L745" s="1">
        <v>99550</v>
      </c>
      <c r="M745">
        <v>623</v>
      </c>
      <c r="N745">
        <v>1</v>
      </c>
      <c r="O745" s="2">
        <f t="shared" ca="1" si="55"/>
        <v>2022</v>
      </c>
      <c r="P745">
        <f t="shared" ca="1" si="56"/>
        <v>1</v>
      </c>
      <c r="Q745">
        <f t="shared" ca="1" si="57"/>
        <v>15</v>
      </c>
      <c r="R745" s="2">
        <f t="shared" ca="1" si="58"/>
        <v>44576</v>
      </c>
      <c r="S745" t="str">
        <f t="shared" ca="1" si="59"/>
        <v>Jan-2022</v>
      </c>
    </row>
    <row r="746" spans="1:19" x14ac:dyDescent="0.3">
      <c r="A746">
        <v>955</v>
      </c>
      <c r="B746">
        <v>33</v>
      </c>
      <c r="C746">
        <v>67</v>
      </c>
      <c r="D746">
        <v>1987</v>
      </c>
      <c r="E746">
        <v>2</v>
      </c>
      <c r="F746" t="s">
        <v>19</v>
      </c>
      <c r="G746" t="s">
        <v>760</v>
      </c>
      <c r="H746">
        <v>40.28</v>
      </c>
      <c r="I746">
        <v>-80.599999999999994</v>
      </c>
      <c r="J746" s="1">
        <v>16648</v>
      </c>
      <c r="K746" s="1">
        <v>33944</v>
      </c>
      <c r="L746" s="1">
        <v>53353</v>
      </c>
      <c r="M746">
        <v>798</v>
      </c>
      <c r="N746">
        <v>4</v>
      </c>
      <c r="O746" s="2">
        <f t="shared" ca="1" si="55"/>
        <v>2023</v>
      </c>
      <c r="P746">
        <f t="shared" ca="1" si="56"/>
        <v>2</v>
      </c>
      <c r="Q746">
        <f t="shared" ca="1" si="57"/>
        <v>4</v>
      </c>
      <c r="R746" s="2">
        <f t="shared" ca="1" si="58"/>
        <v>44961</v>
      </c>
      <c r="S746" t="str">
        <f t="shared" ca="1" si="59"/>
        <v>Feb-2023</v>
      </c>
    </row>
    <row r="747" spans="1:19" x14ac:dyDescent="0.3">
      <c r="A747">
        <v>856</v>
      </c>
      <c r="B747">
        <v>54</v>
      </c>
      <c r="C747">
        <v>59</v>
      </c>
      <c r="D747">
        <v>1965</v>
      </c>
      <c r="E747">
        <v>7</v>
      </c>
      <c r="F747" t="s">
        <v>19</v>
      </c>
      <c r="G747" t="s">
        <v>761</v>
      </c>
      <c r="H747">
        <v>38.979999999999997</v>
      </c>
      <c r="I747">
        <v>-77.12</v>
      </c>
      <c r="J747" s="1">
        <v>56069</v>
      </c>
      <c r="K747" s="1">
        <v>114318</v>
      </c>
      <c r="L747" s="1">
        <v>328089</v>
      </c>
      <c r="M747">
        <v>748</v>
      </c>
      <c r="N747">
        <v>3</v>
      </c>
      <c r="O747" s="2">
        <f t="shared" ca="1" si="55"/>
        <v>2022</v>
      </c>
      <c r="P747">
        <f t="shared" ca="1" si="56"/>
        <v>5</v>
      </c>
      <c r="Q747">
        <f t="shared" ca="1" si="57"/>
        <v>4</v>
      </c>
      <c r="R747" s="2">
        <f t="shared" ca="1" si="58"/>
        <v>44685</v>
      </c>
      <c r="S747" t="str">
        <f t="shared" ca="1" si="59"/>
        <v>May-2022</v>
      </c>
    </row>
    <row r="748" spans="1:19" x14ac:dyDescent="0.3">
      <c r="A748">
        <v>1361</v>
      </c>
      <c r="B748">
        <v>67</v>
      </c>
      <c r="C748">
        <v>66</v>
      </c>
      <c r="D748">
        <v>1952</v>
      </c>
      <c r="E748">
        <v>12</v>
      </c>
      <c r="F748" t="s">
        <v>19</v>
      </c>
      <c r="G748" t="s">
        <v>762</v>
      </c>
      <c r="H748">
        <v>42.38</v>
      </c>
      <c r="I748">
        <v>-83.1</v>
      </c>
      <c r="J748" s="1">
        <v>14848</v>
      </c>
      <c r="K748" s="1">
        <v>28714</v>
      </c>
      <c r="L748" s="1">
        <v>12978</v>
      </c>
      <c r="M748">
        <v>638</v>
      </c>
      <c r="N748">
        <v>2</v>
      </c>
      <c r="O748" s="2">
        <f t="shared" ca="1" si="55"/>
        <v>2021</v>
      </c>
      <c r="P748">
        <f t="shared" ca="1" si="56"/>
        <v>10</v>
      </c>
      <c r="Q748">
        <f t="shared" ca="1" si="57"/>
        <v>9</v>
      </c>
      <c r="R748" s="2">
        <f t="shared" ca="1" si="58"/>
        <v>44478</v>
      </c>
      <c r="S748" t="str">
        <f t="shared" ca="1" si="59"/>
        <v>Oct-2021</v>
      </c>
    </row>
    <row r="749" spans="1:19" x14ac:dyDescent="0.3">
      <c r="A749">
        <v>261</v>
      </c>
      <c r="B749">
        <v>41</v>
      </c>
      <c r="C749">
        <v>66</v>
      </c>
      <c r="D749">
        <v>1979</v>
      </c>
      <c r="E749">
        <v>2</v>
      </c>
      <c r="F749" t="s">
        <v>19</v>
      </c>
      <c r="G749" t="s">
        <v>763</v>
      </c>
      <c r="H749">
        <v>36</v>
      </c>
      <c r="I749">
        <v>-114.96</v>
      </c>
      <c r="J749" s="1">
        <v>28985</v>
      </c>
      <c r="K749" s="1">
        <v>59093</v>
      </c>
      <c r="L749" s="1">
        <v>117325</v>
      </c>
      <c r="M749">
        <v>737</v>
      </c>
      <c r="N749">
        <v>5</v>
      </c>
      <c r="O749" s="2">
        <f t="shared" ca="1" si="55"/>
        <v>2022</v>
      </c>
      <c r="P749">
        <f t="shared" ca="1" si="56"/>
        <v>12</v>
      </c>
      <c r="Q749">
        <f t="shared" ca="1" si="57"/>
        <v>26</v>
      </c>
      <c r="R749" s="2">
        <f t="shared" ca="1" si="58"/>
        <v>44921</v>
      </c>
      <c r="S749" t="str">
        <f t="shared" ca="1" si="59"/>
        <v>Dec-2022</v>
      </c>
    </row>
    <row r="750" spans="1:19" x14ac:dyDescent="0.3">
      <c r="A750">
        <v>64</v>
      </c>
      <c r="B750">
        <v>39</v>
      </c>
      <c r="C750">
        <v>68</v>
      </c>
      <c r="D750">
        <v>1980</v>
      </c>
      <c r="E750">
        <v>3</v>
      </c>
      <c r="F750" t="s">
        <v>14</v>
      </c>
      <c r="G750" t="s">
        <v>764</v>
      </c>
      <c r="H750">
        <v>34</v>
      </c>
      <c r="I750">
        <v>-118.03</v>
      </c>
      <c r="J750" s="1">
        <v>25242</v>
      </c>
      <c r="K750" s="1">
        <v>51465</v>
      </c>
      <c r="L750" s="1">
        <v>0</v>
      </c>
      <c r="M750">
        <v>702</v>
      </c>
      <c r="N750">
        <v>2</v>
      </c>
      <c r="O750" s="2">
        <f t="shared" ca="1" si="55"/>
        <v>2023</v>
      </c>
      <c r="P750">
        <f t="shared" ca="1" si="56"/>
        <v>12</v>
      </c>
      <c r="Q750">
        <f t="shared" ca="1" si="57"/>
        <v>27</v>
      </c>
      <c r="R750" s="2">
        <f t="shared" ca="1" si="58"/>
        <v>45287</v>
      </c>
      <c r="S750" t="str">
        <f t="shared" ca="1" si="59"/>
        <v>Dec-2023</v>
      </c>
    </row>
    <row r="751" spans="1:19" x14ac:dyDescent="0.3">
      <c r="A751">
        <v>1864</v>
      </c>
      <c r="B751">
        <v>20</v>
      </c>
      <c r="C751">
        <v>69</v>
      </c>
      <c r="D751">
        <v>1999</v>
      </c>
      <c r="E751">
        <v>8</v>
      </c>
      <c r="F751" t="s">
        <v>19</v>
      </c>
      <c r="G751" t="s">
        <v>765</v>
      </c>
      <c r="H751">
        <v>42.79</v>
      </c>
      <c r="I751">
        <v>-73.67</v>
      </c>
      <c r="J751" s="1">
        <v>24904</v>
      </c>
      <c r="K751" s="1">
        <v>50776</v>
      </c>
      <c r="L751" s="1">
        <v>19785</v>
      </c>
      <c r="M751">
        <v>701</v>
      </c>
      <c r="N751">
        <v>1</v>
      </c>
      <c r="O751" s="2">
        <f t="shared" ca="1" si="55"/>
        <v>2021</v>
      </c>
      <c r="P751">
        <f t="shared" ca="1" si="56"/>
        <v>3</v>
      </c>
      <c r="Q751">
        <f t="shared" ca="1" si="57"/>
        <v>27</v>
      </c>
      <c r="R751" s="2">
        <f t="shared" ca="1" si="58"/>
        <v>44282</v>
      </c>
      <c r="S751" t="str">
        <f t="shared" ca="1" si="59"/>
        <v>Mar-2021</v>
      </c>
    </row>
    <row r="752" spans="1:19" x14ac:dyDescent="0.3">
      <c r="A752">
        <v>1768</v>
      </c>
      <c r="B752">
        <v>28</v>
      </c>
      <c r="C752">
        <v>65</v>
      </c>
      <c r="D752">
        <v>1991</v>
      </c>
      <c r="E752">
        <v>9</v>
      </c>
      <c r="F752" t="s">
        <v>14</v>
      </c>
      <c r="G752" t="s">
        <v>766</v>
      </c>
      <c r="H752">
        <v>40.43</v>
      </c>
      <c r="I752">
        <v>-75.34</v>
      </c>
      <c r="J752" s="1">
        <v>25205</v>
      </c>
      <c r="K752" s="1">
        <v>51391</v>
      </c>
      <c r="L752" s="1">
        <v>84768</v>
      </c>
      <c r="M752">
        <v>573</v>
      </c>
      <c r="N752">
        <v>1</v>
      </c>
      <c r="O752" s="2">
        <f t="shared" ca="1" si="55"/>
        <v>2023</v>
      </c>
      <c r="P752">
        <f t="shared" ca="1" si="56"/>
        <v>11</v>
      </c>
      <c r="Q752">
        <f t="shared" ca="1" si="57"/>
        <v>2</v>
      </c>
      <c r="R752" s="2">
        <f t="shared" ca="1" si="58"/>
        <v>45232</v>
      </c>
      <c r="S752" t="str">
        <f t="shared" ca="1" si="59"/>
        <v>Nov-2023</v>
      </c>
    </row>
    <row r="753" spans="1:19" x14ac:dyDescent="0.3">
      <c r="A753">
        <v>1151</v>
      </c>
      <c r="B753">
        <v>53</v>
      </c>
      <c r="C753">
        <v>65</v>
      </c>
      <c r="D753">
        <v>1966</v>
      </c>
      <c r="E753">
        <v>12</v>
      </c>
      <c r="F753" t="s">
        <v>19</v>
      </c>
      <c r="G753" t="s">
        <v>767</v>
      </c>
      <c r="H753">
        <v>40.35</v>
      </c>
      <c r="I753">
        <v>-74.650000000000006</v>
      </c>
      <c r="J753" s="1">
        <v>0</v>
      </c>
      <c r="K753" s="1">
        <v>920</v>
      </c>
      <c r="L753" s="1">
        <v>1914</v>
      </c>
      <c r="M753">
        <v>788</v>
      </c>
      <c r="N753">
        <v>3</v>
      </c>
      <c r="O753" s="2">
        <f t="shared" ca="1" si="55"/>
        <v>2022</v>
      </c>
      <c r="P753">
        <f t="shared" ca="1" si="56"/>
        <v>9</v>
      </c>
      <c r="Q753">
        <f t="shared" ca="1" si="57"/>
        <v>8</v>
      </c>
      <c r="R753" s="2">
        <f t="shared" ca="1" si="58"/>
        <v>44812</v>
      </c>
      <c r="S753" t="str">
        <f t="shared" ca="1" si="59"/>
        <v>Sep-2022</v>
      </c>
    </row>
    <row r="754" spans="1:19" x14ac:dyDescent="0.3">
      <c r="A754">
        <v>356</v>
      </c>
      <c r="B754">
        <v>50</v>
      </c>
      <c r="C754">
        <v>73</v>
      </c>
      <c r="D754">
        <v>1969</v>
      </c>
      <c r="E754">
        <v>10</v>
      </c>
      <c r="F754" t="s">
        <v>14</v>
      </c>
      <c r="G754" t="s">
        <v>768</v>
      </c>
      <c r="H754">
        <v>27.19</v>
      </c>
      <c r="I754">
        <v>-80.239999999999995</v>
      </c>
      <c r="J754" s="1">
        <v>20315</v>
      </c>
      <c r="K754" s="1">
        <v>41420</v>
      </c>
      <c r="L754" s="1">
        <v>0</v>
      </c>
      <c r="M754">
        <v>691</v>
      </c>
      <c r="N754">
        <v>5</v>
      </c>
      <c r="O754" s="2">
        <f t="shared" ca="1" si="55"/>
        <v>2023</v>
      </c>
      <c r="P754">
        <f t="shared" ca="1" si="56"/>
        <v>6</v>
      </c>
      <c r="Q754">
        <f t="shared" ca="1" si="57"/>
        <v>11</v>
      </c>
      <c r="R754" s="2">
        <f t="shared" ca="1" si="58"/>
        <v>45088</v>
      </c>
      <c r="S754" t="str">
        <f t="shared" ca="1" si="59"/>
        <v>Jun-2023</v>
      </c>
    </row>
    <row r="755" spans="1:19" x14ac:dyDescent="0.3">
      <c r="A755">
        <v>1393</v>
      </c>
      <c r="B755">
        <v>52</v>
      </c>
      <c r="C755">
        <v>67</v>
      </c>
      <c r="D755">
        <v>1967</v>
      </c>
      <c r="E755">
        <v>4</v>
      </c>
      <c r="F755" t="s">
        <v>14</v>
      </c>
      <c r="G755" t="s">
        <v>769</v>
      </c>
      <c r="H755">
        <v>41.25</v>
      </c>
      <c r="I755">
        <v>-97.12</v>
      </c>
      <c r="J755" s="1">
        <v>16901</v>
      </c>
      <c r="K755" s="1">
        <v>34460</v>
      </c>
      <c r="L755" s="1">
        <v>43936</v>
      </c>
      <c r="M755">
        <v>692</v>
      </c>
      <c r="N755">
        <v>2</v>
      </c>
      <c r="O755" s="2">
        <f t="shared" ca="1" si="55"/>
        <v>2022</v>
      </c>
      <c r="P755">
        <f t="shared" ca="1" si="56"/>
        <v>11</v>
      </c>
      <c r="Q755">
        <f t="shared" ca="1" si="57"/>
        <v>7</v>
      </c>
      <c r="R755" s="2">
        <f t="shared" ca="1" si="58"/>
        <v>44872</v>
      </c>
      <c r="S755" t="str">
        <f t="shared" ca="1" si="59"/>
        <v>Nov-2022</v>
      </c>
    </row>
    <row r="756" spans="1:19" x14ac:dyDescent="0.3">
      <c r="A756">
        <v>865</v>
      </c>
      <c r="B756">
        <v>41</v>
      </c>
      <c r="C756">
        <v>65</v>
      </c>
      <c r="D756">
        <v>1979</v>
      </c>
      <c r="E756">
        <v>2</v>
      </c>
      <c r="F756" t="s">
        <v>19</v>
      </c>
      <c r="G756" t="s">
        <v>770</v>
      </c>
      <c r="H756">
        <v>38.06</v>
      </c>
      <c r="I756">
        <v>-78.900000000000006</v>
      </c>
      <c r="J756" s="1">
        <v>18531</v>
      </c>
      <c r="K756" s="1">
        <v>37786</v>
      </c>
      <c r="L756" s="1">
        <v>107692</v>
      </c>
      <c r="M756">
        <v>693</v>
      </c>
      <c r="N756">
        <v>5</v>
      </c>
      <c r="O756" s="2">
        <f t="shared" ca="1" si="55"/>
        <v>2022</v>
      </c>
      <c r="P756">
        <f t="shared" ca="1" si="56"/>
        <v>1</v>
      </c>
      <c r="Q756">
        <f t="shared" ca="1" si="57"/>
        <v>10</v>
      </c>
      <c r="R756" s="2">
        <f t="shared" ca="1" si="58"/>
        <v>44571</v>
      </c>
      <c r="S756" t="str">
        <f t="shared" ca="1" si="59"/>
        <v>Jan-2022</v>
      </c>
    </row>
    <row r="757" spans="1:19" x14ac:dyDescent="0.3">
      <c r="A757">
        <v>1914</v>
      </c>
      <c r="B757">
        <v>21</v>
      </c>
      <c r="C757">
        <v>70</v>
      </c>
      <c r="D757">
        <v>1998</v>
      </c>
      <c r="E757">
        <v>4</v>
      </c>
      <c r="F757" t="s">
        <v>14</v>
      </c>
      <c r="G757" t="s">
        <v>771</v>
      </c>
      <c r="H757">
        <v>36.78</v>
      </c>
      <c r="I757">
        <v>-76.08</v>
      </c>
      <c r="J757" s="1">
        <v>20678</v>
      </c>
      <c r="K757" s="1">
        <v>42161</v>
      </c>
      <c r="L757" s="1">
        <v>59210</v>
      </c>
      <c r="M757">
        <v>672</v>
      </c>
      <c r="N757">
        <v>1</v>
      </c>
      <c r="O757" s="2">
        <f t="shared" ca="1" si="55"/>
        <v>2021</v>
      </c>
      <c r="P757">
        <f t="shared" ca="1" si="56"/>
        <v>4</v>
      </c>
      <c r="Q757">
        <f t="shared" ca="1" si="57"/>
        <v>5</v>
      </c>
      <c r="R757" s="2">
        <f t="shared" ca="1" si="58"/>
        <v>44291</v>
      </c>
      <c r="S757" t="str">
        <f t="shared" ca="1" si="59"/>
        <v>Apr-2021</v>
      </c>
    </row>
    <row r="758" spans="1:19" x14ac:dyDescent="0.3">
      <c r="A758">
        <v>1641</v>
      </c>
      <c r="B758">
        <v>30</v>
      </c>
      <c r="C758">
        <v>69</v>
      </c>
      <c r="D758">
        <v>1989</v>
      </c>
      <c r="E758">
        <v>3</v>
      </c>
      <c r="F758" t="s">
        <v>19</v>
      </c>
      <c r="G758" t="s">
        <v>772</v>
      </c>
      <c r="H758">
        <v>39.090000000000003</v>
      </c>
      <c r="I758">
        <v>-84.51</v>
      </c>
      <c r="J758" s="1">
        <v>25503</v>
      </c>
      <c r="K758" s="1">
        <v>51998</v>
      </c>
      <c r="L758" s="1">
        <v>73575</v>
      </c>
      <c r="M758">
        <v>640</v>
      </c>
      <c r="N758">
        <v>1</v>
      </c>
      <c r="O758" s="2">
        <f t="shared" ca="1" si="55"/>
        <v>2022</v>
      </c>
      <c r="P758">
        <f t="shared" ca="1" si="56"/>
        <v>12</v>
      </c>
      <c r="Q758">
        <f t="shared" ca="1" si="57"/>
        <v>2</v>
      </c>
      <c r="R758" s="2">
        <f t="shared" ca="1" si="58"/>
        <v>44897</v>
      </c>
      <c r="S758" t="str">
        <f t="shared" ca="1" si="59"/>
        <v>Dec-2022</v>
      </c>
    </row>
    <row r="759" spans="1:19" x14ac:dyDescent="0.3">
      <c r="A759">
        <v>707</v>
      </c>
      <c r="B759">
        <v>22</v>
      </c>
      <c r="C759">
        <v>67</v>
      </c>
      <c r="D759">
        <v>1997</v>
      </c>
      <c r="E759">
        <v>12</v>
      </c>
      <c r="F759" t="s">
        <v>14</v>
      </c>
      <c r="G759" t="s">
        <v>773</v>
      </c>
      <c r="H759">
        <v>34.72</v>
      </c>
      <c r="I759">
        <v>-82.78</v>
      </c>
      <c r="J759" s="1">
        <v>18271</v>
      </c>
      <c r="K759" s="1">
        <v>37253</v>
      </c>
      <c r="L759" s="1">
        <v>63522</v>
      </c>
      <c r="M759">
        <v>576</v>
      </c>
      <c r="N759">
        <v>1</v>
      </c>
      <c r="O759" s="2">
        <f t="shared" ca="1" si="55"/>
        <v>2022</v>
      </c>
      <c r="P759">
        <f t="shared" ca="1" si="56"/>
        <v>6</v>
      </c>
      <c r="Q759">
        <f t="shared" ca="1" si="57"/>
        <v>26</v>
      </c>
      <c r="R759" s="2">
        <f t="shared" ca="1" si="58"/>
        <v>44738</v>
      </c>
      <c r="S759" t="str">
        <f t="shared" ca="1" si="59"/>
        <v>Jun-2022</v>
      </c>
    </row>
    <row r="760" spans="1:19" x14ac:dyDescent="0.3">
      <c r="A760">
        <v>3</v>
      </c>
      <c r="B760">
        <v>49</v>
      </c>
      <c r="C760">
        <v>65</v>
      </c>
      <c r="D760">
        <v>1970</v>
      </c>
      <c r="E760">
        <v>12</v>
      </c>
      <c r="F760" t="s">
        <v>19</v>
      </c>
      <c r="G760" t="s">
        <v>774</v>
      </c>
      <c r="H760">
        <v>33.89</v>
      </c>
      <c r="I760">
        <v>-98.51</v>
      </c>
      <c r="J760" s="1">
        <v>13705</v>
      </c>
      <c r="K760" s="1">
        <v>27943</v>
      </c>
      <c r="L760" s="1">
        <v>18693</v>
      </c>
      <c r="M760">
        <v>681</v>
      </c>
      <c r="N760">
        <v>4</v>
      </c>
      <c r="O760" s="2">
        <f t="shared" ca="1" si="55"/>
        <v>2023</v>
      </c>
      <c r="P760">
        <f t="shared" ca="1" si="56"/>
        <v>11</v>
      </c>
      <c r="Q760">
        <f t="shared" ca="1" si="57"/>
        <v>8</v>
      </c>
      <c r="R760" s="2">
        <f t="shared" ca="1" si="58"/>
        <v>45238</v>
      </c>
      <c r="S760" t="str">
        <f t="shared" ca="1" si="59"/>
        <v>Nov-2023</v>
      </c>
    </row>
    <row r="761" spans="1:19" x14ac:dyDescent="0.3">
      <c r="A761">
        <v>754</v>
      </c>
      <c r="B761">
        <v>76</v>
      </c>
      <c r="C761">
        <v>69</v>
      </c>
      <c r="D761">
        <v>1943</v>
      </c>
      <c r="E761">
        <v>3</v>
      </c>
      <c r="F761" t="s">
        <v>14</v>
      </c>
      <c r="G761" t="s">
        <v>775</v>
      </c>
      <c r="H761">
        <v>33.69</v>
      </c>
      <c r="I761">
        <v>-78.89</v>
      </c>
      <c r="J761" s="1">
        <v>19025</v>
      </c>
      <c r="K761" s="1">
        <v>32817</v>
      </c>
      <c r="L761" s="1">
        <v>27209</v>
      </c>
      <c r="M761">
        <v>705</v>
      </c>
      <c r="N761">
        <v>6</v>
      </c>
      <c r="O761" s="2">
        <f t="shared" ca="1" si="55"/>
        <v>2021</v>
      </c>
      <c r="P761">
        <f t="shared" ca="1" si="56"/>
        <v>11</v>
      </c>
      <c r="Q761">
        <f t="shared" ca="1" si="57"/>
        <v>19</v>
      </c>
      <c r="R761" s="2">
        <f t="shared" ca="1" si="58"/>
        <v>44519</v>
      </c>
      <c r="S761" t="str">
        <f t="shared" ca="1" si="59"/>
        <v>Nov-2021</v>
      </c>
    </row>
    <row r="762" spans="1:19" x14ac:dyDescent="0.3">
      <c r="A762">
        <v>148</v>
      </c>
      <c r="B762">
        <v>62</v>
      </c>
      <c r="C762">
        <v>66</v>
      </c>
      <c r="D762">
        <v>1957</v>
      </c>
      <c r="E762">
        <v>8</v>
      </c>
      <c r="F762" t="s">
        <v>19</v>
      </c>
      <c r="G762" t="s">
        <v>776</v>
      </c>
      <c r="H762">
        <v>43.6</v>
      </c>
      <c r="I762">
        <v>-71.739999999999995</v>
      </c>
      <c r="J762" s="1">
        <v>18972</v>
      </c>
      <c r="K762" s="1">
        <v>38681</v>
      </c>
      <c r="L762" s="1">
        <v>113190</v>
      </c>
      <c r="M762">
        <v>663</v>
      </c>
      <c r="N762">
        <v>5</v>
      </c>
      <c r="O762" s="2">
        <f t="shared" ca="1" si="55"/>
        <v>2021</v>
      </c>
      <c r="P762">
        <f t="shared" ca="1" si="56"/>
        <v>12</v>
      </c>
      <c r="Q762">
        <f t="shared" ca="1" si="57"/>
        <v>3</v>
      </c>
      <c r="R762" s="2">
        <f t="shared" ca="1" si="58"/>
        <v>44533</v>
      </c>
      <c r="S762" t="str">
        <f t="shared" ca="1" si="59"/>
        <v>Dec-2021</v>
      </c>
    </row>
    <row r="763" spans="1:19" x14ac:dyDescent="0.3">
      <c r="A763">
        <v>127</v>
      </c>
      <c r="B763">
        <v>48</v>
      </c>
      <c r="C763">
        <v>68</v>
      </c>
      <c r="D763">
        <v>1971</v>
      </c>
      <c r="E763">
        <v>7</v>
      </c>
      <c r="F763" t="s">
        <v>19</v>
      </c>
      <c r="G763" t="s">
        <v>777</v>
      </c>
      <c r="H763">
        <v>31.7</v>
      </c>
      <c r="I763">
        <v>-86.26</v>
      </c>
      <c r="J763" s="1">
        <v>15474</v>
      </c>
      <c r="K763" s="1">
        <v>31553</v>
      </c>
      <c r="L763" s="1">
        <v>63938</v>
      </c>
      <c r="M763">
        <v>729</v>
      </c>
      <c r="N763">
        <v>3</v>
      </c>
      <c r="O763" s="2">
        <f t="shared" ca="1" si="55"/>
        <v>2023</v>
      </c>
      <c r="P763">
        <f t="shared" ca="1" si="56"/>
        <v>7</v>
      </c>
      <c r="Q763">
        <f t="shared" ca="1" si="57"/>
        <v>28</v>
      </c>
      <c r="R763" s="2">
        <f t="shared" ca="1" si="58"/>
        <v>45135</v>
      </c>
      <c r="S763" t="str">
        <f t="shared" ca="1" si="59"/>
        <v>Jul-2023</v>
      </c>
    </row>
    <row r="764" spans="1:19" x14ac:dyDescent="0.3">
      <c r="A764">
        <v>1675</v>
      </c>
      <c r="B764">
        <v>36</v>
      </c>
      <c r="C764">
        <v>70</v>
      </c>
      <c r="D764">
        <v>1983</v>
      </c>
      <c r="E764">
        <v>8</v>
      </c>
      <c r="F764" t="s">
        <v>19</v>
      </c>
      <c r="G764" t="s">
        <v>778</v>
      </c>
      <c r="H764">
        <v>47.14</v>
      </c>
      <c r="I764">
        <v>-122.32</v>
      </c>
      <c r="J764" s="1">
        <v>24519</v>
      </c>
      <c r="K764" s="1">
        <v>49993</v>
      </c>
      <c r="L764" s="1">
        <v>52978</v>
      </c>
      <c r="M764">
        <v>767</v>
      </c>
      <c r="N764">
        <v>3</v>
      </c>
      <c r="O764" s="2">
        <f t="shared" ca="1" si="55"/>
        <v>2021</v>
      </c>
      <c r="P764">
        <f t="shared" ca="1" si="56"/>
        <v>1</v>
      </c>
      <c r="Q764">
        <f t="shared" ca="1" si="57"/>
        <v>18</v>
      </c>
      <c r="R764" s="2">
        <f t="shared" ca="1" si="58"/>
        <v>44214</v>
      </c>
      <c r="S764" t="str">
        <f t="shared" ca="1" si="59"/>
        <v>Jan-2021</v>
      </c>
    </row>
    <row r="765" spans="1:19" x14ac:dyDescent="0.3">
      <c r="A765">
        <v>747</v>
      </c>
      <c r="B765">
        <v>63</v>
      </c>
      <c r="C765">
        <v>64</v>
      </c>
      <c r="D765">
        <v>1956</v>
      </c>
      <c r="E765">
        <v>4</v>
      </c>
      <c r="F765" t="s">
        <v>19</v>
      </c>
      <c r="G765" t="s">
        <v>779</v>
      </c>
      <c r="H765">
        <v>39.33</v>
      </c>
      <c r="I765">
        <v>-82.23</v>
      </c>
      <c r="J765" s="1">
        <v>14137</v>
      </c>
      <c r="K765" s="1">
        <v>28828</v>
      </c>
      <c r="L765" s="1">
        <v>49793</v>
      </c>
      <c r="M765">
        <v>687</v>
      </c>
      <c r="N765">
        <v>4</v>
      </c>
      <c r="O765" s="2">
        <f t="shared" ca="1" si="55"/>
        <v>2023</v>
      </c>
      <c r="P765">
        <f t="shared" ca="1" si="56"/>
        <v>5</v>
      </c>
      <c r="Q765">
        <f t="shared" ca="1" si="57"/>
        <v>22</v>
      </c>
      <c r="R765" s="2">
        <f t="shared" ca="1" si="58"/>
        <v>45068</v>
      </c>
      <c r="S765" t="str">
        <f t="shared" ca="1" si="59"/>
        <v>May-2023</v>
      </c>
    </row>
    <row r="766" spans="1:19" x14ac:dyDescent="0.3">
      <c r="A766">
        <v>1942</v>
      </c>
      <c r="B766">
        <v>77</v>
      </c>
      <c r="C766">
        <v>63</v>
      </c>
      <c r="D766">
        <v>1942</v>
      </c>
      <c r="E766">
        <v>3</v>
      </c>
      <c r="F766" t="s">
        <v>14</v>
      </c>
      <c r="G766" t="s">
        <v>780</v>
      </c>
      <c r="H766">
        <v>40.71</v>
      </c>
      <c r="I766">
        <v>-73.989999999999995</v>
      </c>
      <c r="J766" s="1">
        <v>0</v>
      </c>
      <c r="K766" s="1">
        <v>1</v>
      </c>
      <c r="L766" s="1">
        <v>0</v>
      </c>
      <c r="M766">
        <v>673</v>
      </c>
      <c r="N766">
        <v>3</v>
      </c>
      <c r="O766" s="2">
        <f t="shared" ca="1" si="55"/>
        <v>2021</v>
      </c>
      <c r="P766">
        <f t="shared" ca="1" si="56"/>
        <v>4</v>
      </c>
      <c r="Q766">
        <f t="shared" ca="1" si="57"/>
        <v>3</v>
      </c>
      <c r="R766" s="2">
        <f t="shared" ca="1" si="58"/>
        <v>44289</v>
      </c>
      <c r="S766" t="str">
        <f t="shared" ca="1" si="59"/>
        <v>Apr-2021</v>
      </c>
    </row>
    <row r="767" spans="1:19" x14ac:dyDescent="0.3">
      <c r="A767">
        <v>452</v>
      </c>
      <c r="B767">
        <v>31</v>
      </c>
      <c r="C767">
        <v>74</v>
      </c>
      <c r="D767">
        <v>1988</v>
      </c>
      <c r="E767">
        <v>3</v>
      </c>
      <c r="F767" t="s">
        <v>19</v>
      </c>
      <c r="G767" t="s">
        <v>781</v>
      </c>
      <c r="H767">
        <v>29.76</v>
      </c>
      <c r="I767">
        <v>-95.38</v>
      </c>
      <c r="J767" s="1">
        <v>31072</v>
      </c>
      <c r="K767" s="1">
        <v>63356</v>
      </c>
      <c r="L767" s="1">
        <v>140107</v>
      </c>
      <c r="M767">
        <v>704</v>
      </c>
      <c r="N767">
        <v>5</v>
      </c>
      <c r="O767" s="2">
        <f t="shared" ca="1" si="55"/>
        <v>2021</v>
      </c>
      <c r="P767">
        <f t="shared" ca="1" si="56"/>
        <v>10</v>
      </c>
      <c r="Q767">
        <f t="shared" ca="1" si="57"/>
        <v>19</v>
      </c>
      <c r="R767" s="2">
        <f t="shared" ca="1" si="58"/>
        <v>44488</v>
      </c>
      <c r="S767" t="str">
        <f t="shared" ca="1" si="59"/>
        <v>Oct-2021</v>
      </c>
    </row>
    <row r="768" spans="1:19" x14ac:dyDescent="0.3">
      <c r="A768">
        <v>1157</v>
      </c>
      <c r="B768">
        <v>33</v>
      </c>
      <c r="C768">
        <v>58</v>
      </c>
      <c r="D768">
        <v>1986</v>
      </c>
      <c r="E768">
        <v>12</v>
      </c>
      <c r="F768" t="s">
        <v>14</v>
      </c>
      <c r="G768" t="s">
        <v>782</v>
      </c>
      <c r="H768">
        <v>32.979999999999997</v>
      </c>
      <c r="I768">
        <v>-96.89</v>
      </c>
      <c r="J768" s="1">
        <v>28213</v>
      </c>
      <c r="K768" s="1">
        <v>57526</v>
      </c>
      <c r="L768" s="1">
        <v>82715</v>
      </c>
      <c r="M768">
        <v>812</v>
      </c>
      <c r="N768">
        <v>1</v>
      </c>
      <c r="O768" s="2">
        <f t="shared" ca="1" si="55"/>
        <v>2023</v>
      </c>
      <c r="P768">
        <f t="shared" ca="1" si="56"/>
        <v>3</v>
      </c>
      <c r="Q768">
        <f t="shared" ca="1" si="57"/>
        <v>18</v>
      </c>
      <c r="R768" s="2">
        <f t="shared" ca="1" si="58"/>
        <v>45003</v>
      </c>
      <c r="S768" t="str">
        <f t="shared" ca="1" si="59"/>
        <v>Mar-2023</v>
      </c>
    </row>
    <row r="769" spans="1:19" x14ac:dyDescent="0.3">
      <c r="A769">
        <v>1534</v>
      </c>
      <c r="B769">
        <v>36</v>
      </c>
      <c r="C769">
        <v>65</v>
      </c>
      <c r="D769">
        <v>1983</v>
      </c>
      <c r="E769">
        <v>7</v>
      </c>
      <c r="F769" t="s">
        <v>19</v>
      </c>
      <c r="G769" t="s">
        <v>783</v>
      </c>
      <c r="H769">
        <v>39.9</v>
      </c>
      <c r="I769">
        <v>-74.989999999999995</v>
      </c>
      <c r="J769" s="1">
        <v>39626</v>
      </c>
      <c r="K769" s="1">
        <v>80794</v>
      </c>
      <c r="L769" s="1">
        <v>3867</v>
      </c>
      <c r="M769">
        <v>803</v>
      </c>
      <c r="N769">
        <v>2</v>
      </c>
      <c r="O769" s="2">
        <f t="shared" ca="1" si="55"/>
        <v>2022</v>
      </c>
      <c r="P769">
        <f t="shared" ca="1" si="56"/>
        <v>4</v>
      </c>
      <c r="Q769">
        <f t="shared" ca="1" si="57"/>
        <v>9</v>
      </c>
      <c r="R769" s="2">
        <f t="shared" ca="1" si="58"/>
        <v>44660</v>
      </c>
      <c r="S769" t="str">
        <f t="shared" ca="1" si="59"/>
        <v>Apr-2022</v>
      </c>
    </row>
    <row r="770" spans="1:19" x14ac:dyDescent="0.3">
      <c r="A770">
        <v>1086</v>
      </c>
      <c r="B770">
        <v>57</v>
      </c>
      <c r="C770">
        <v>64</v>
      </c>
      <c r="D770">
        <v>1962</v>
      </c>
      <c r="E770">
        <v>12</v>
      </c>
      <c r="F770" t="s">
        <v>14</v>
      </c>
      <c r="G770" t="s">
        <v>784</v>
      </c>
      <c r="H770">
        <v>42.02</v>
      </c>
      <c r="I770">
        <v>-71.209999999999994</v>
      </c>
      <c r="J770" s="1">
        <v>37407</v>
      </c>
      <c r="K770" s="1">
        <v>76274</v>
      </c>
      <c r="L770" s="1">
        <v>102611</v>
      </c>
      <c r="M770">
        <v>698</v>
      </c>
      <c r="N770">
        <v>2</v>
      </c>
      <c r="O770" s="2">
        <f t="shared" ca="1" si="55"/>
        <v>2021</v>
      </c>
      <c r="P770">
        <f t="shared" ca="1" si="56"/>
        <v>7</v>
      </c>
      <c r="Q770">
        <f t="shared" ca="1" si="57"/>
        <v>19</v>
      </c>
      <c r="R770" s="2">
        <f t="shared" ca="1" si="58"/>
        <v>44396</v>
      </c>
      <c r="S770" t="str">
        <f t="shared" ca="1" si="59"/>
        <v>Jul-2021</v>
      </c>
    </row>
    <row r="771" spans="1:19" x14ac:dyDescent="0.3">
      <c r="A771">
        <v>1984</v>
      </c>
      <c r="B771">
        <v>29</v>
      </c>
      <c r="C771">
        <v>60</v>
      </c>
      <c r="D771">
        <v>1990</v>
      </c>
      <c r="E771">
        <v>5</v>
      </c>
      <c r="F771" t="s">
        <v>14</v>
      </c>
      <c r="G771" t="s">
        <v>785</v>
      </c>
      <c r="H771">
        <v>43.97</v>
      </c>
      <c r="I771">
        <v>-88.95</v>
      </c>
      <c r="J771" s="1">
        <v>19059</v>
      </c>
      <c r="K771" s="1">
        <v>38861</v>
      </c>
      <c r="L771" s="1">
        <v>62080</v>
      </c>
      <c r="M771">
        <v>528</v>
      </c>
      <c r="N771">
        <v>1</v>
      </c>
      <c r="O771" s="2">
        <f t="shared" ref="O771:O834" ca="1" si="60">2021+RANDBETWEEN(0,2)</f>
        <v>2021</v>
      </c>
      <c r="P771">
        <f t="shared" ref="P771:P834" ca="1" si="61">RANDBETWEEN(1,12)</f>
        <v>12</v>
      </c>
      <c r="Q771">
        <f t="shared" ref="Q771:Q834" ca="1" si="62">RANDBETWEEN(1,28)</f>
        <v>28</v>
      </c>
      <c r="R771" s="2">
        <f t="shared" ref="R771:R834" ca="1" si="63">DATE(O771,P771,Q771)</f>
        <v>44558</v>
      </c>
      <c r="S771" t="str">
        <f t="shared" ref="S771:S834" ca="1" si="64">TEXT(R771, "mmm-yyy")</f>
        <v>Dec-2021</v>
      </c>
    </row>
    <row r="772" spans="1:19" x14ac:dyDescent="0.3">
      <c r="A772">
        <v>835</v>
      </c>
      <c r="B772">
        <v>32</v>
      </c>
      <c r="C772">
        <v>65</v>
      </c>
      <c r="D772">
        <v>1987</v>
      </c>
      <c r="E772">
        <v>4</v>
      </c>
      <c r="F772" t="s">
        <v>19</v>
      </c>
      <c r="G772" t="s">
        <v>786</v>
      </c>
      <c r="H772">
        <v>29.79</v>
      </c>
      <c r="I772">
        <v>-90.82</v>
      </c>
      <c r="J772" s="1">
        <v>22223</v>
      </c>
      <c r="K772" s="1">
        <v>45312</v>
      </c>
      <c r="L772" s="1">
        <v>11788</v>
      </c>
      <c r="M772">
        <v>681</v>
      </c>
      <c r="N772">
        <v>4</v>
      </c>
      <c r="O772" s="2">
        <f t="shared" ca="1" si="60"/>
        <v>2023</v>
      </c>
      <c r="P772">
        <f t="shared" ca="1" si="61"/>
        <v>3</v>
      </c>
      <c r="Q772">
        <f t="shared" ca="1" si="62"/>
        <v>10</v>
      </c>
      <c r="R772" s="2">
        <f t="shared" ca="1" si="63"/>
        <v>44995</v>
      </c>
      <c r="S772" t="str">
        <f t="shared" ca="1" si="64"/>
        <v>Mar-2023</v>
      </c>
    </row>
    <row r="773" spans="1:19" x14ac:dyDescent="0.3">
      <c r="A773">
        <v>758</v>
      </c>
      <c r="B773">
        <v>63</v>
      </c>
      <c r="C773">
        <v>68</v>
      </c>
      <c r="D773">
        <v>1956</v>
      </c>
      <c r="E773">
        <v>12</v>
      </c>
      <c r="F773" t="s">
        <v>19</v>
      </c>
      <c r="G773" t="s">
        <v>787</v>
      </c>
      <c r="H773">
        <v>34.090000000000003</v>
      </c>
      <c r="I773">
        <v>-118.13</v>
      </c>
      <c r="J773" s="1">
        <v>21178</v>
      </c>
      <c r="K773" s="1">
        <v>43180</v>
      </c>
      <c r="L773" s="1">
        <v>36832</v>
      </c>
      <c r="M773">
        <v>764</v>
      </c>
      <c r="N773">
        <v>5</v>
      </c>
      <c r="O773" s="2">
        <f t="shared" ca="1" si="60"/>
        <v>2023</v>
      </c>
      <c r="P773">
        <f t="shared" ca="1" si="61"/>
        <v>8</v>
      </c>
      <c r="Q773">
        <f t="shared" ca="1" si="62"/>
        <v>1</v>
      </c>
      <c r="R773" s="2">
        <f t="shared" ca="1" si="63"/>
        <v>45139</v>
      </c>
      <c r="S773" t="str">
        <f t="shared" ca="1" si="64"/>
        <v>Aug-2023</v>
      </c>
    </row>
    <row r="774" spans="1:19" x14ac:dyDescent="0.3">
      <c r="A774">
        <v>1795</v>
      </c>
      <c r="B774">
        <v>25</v>
      </c>
      <c r="C774">
        <v>66</v>
      </c>
      <c r="D774">
        <v>1994</v>
      </c>
      <c r="E774">
        <v>10</v>
      </c>
      <c r="F774" t="s">
        <v>14</v>
      </c>
      <c r="G774" t="s">
        <v>788</v>
      </c>
      <c r="H774">
        <v>45.25</v>
      </c>
      <c r="I774">
        <v>-93.33</v>
      </c>
      <c r="J774" s="1">
        <v>29580</v>
      </c>
      <c r="K774" s="1">
        <v>60310</v>
      </c>
      <c r="L774" s="1">
        <v>91017</v>
      </c>
      <c r="M774">
        <v>647</v>
      </c>
      <c r="N774">
        <v>6</v>
      </c>
      <c r="O774" s="2">
        <f t="shared" ca="1" si="60"/>
        <v>2023</v>
      </c>
      <c r="P774">
        <f t="shared" ca="1" si="61"/>
        <v>8</v>
      </c>
      <c r="Q774">
        <f t="shared" ca="1" si="62"/>
        <v>15</v>
      </c>
      <c r="R774" s="2">
        <f t="shared" ca="1" si="63"/>
        <v>45153</v>
      </c>
      <c r="S774" t="str">
        <f t="shared" ca="1" si="64"/>
        <v>Aug-2023</v>
      </c>
    </row>
    <row r="775" spans="1:19" x14ac:dyDescent="0.3">
      <c r="A775">
        <v>1221</v>
      </c>
      <c r="B775">
        <v>64</v>
      </c>
      <c r="C775">
        <v>69</v>
      </c>
      <c r="D775">
        <v>1955</v>
      </c>
      <c r="E775">
        <v>11</v>
      </c>
      <c r="F775" t="s">
        <v>14</v>
      </c>
      <c r="G775" t="s">
        <v>789</v>
      </c>
      <c r="H775">
        <v>33.92</v>
      </c>
      <c r="I775">
        <v>-117.24</v>
      </c>
      <c r="J775" s="1">
        <v>15079</v>
      </c>
      <c r="K775" s="1">
        <v>30747</v>
      </c>
      <c r="L775" s="1">
        <v>51667</v>
      </c>
      <c r="M775">
        <v>850</v>
      </c>
      <c r="N775">
        <v>4</v>
      </c>
      <c r="O775" s="2">
        <f t="shared" ca="1" si="60"/>
        <v>2022</v>
      </c>
      <c r="P775">
        <f t="shared" ca="1" si="61"/>
        <v>6</v>
      </c>
      <c r="Q775">
        <f t="shared" ca="1" si="62"/>
        <v>16</v>
      </c>
      <c r="R775" s="2">
        <f t="shared" ca="1" si="63"/>
        <v>44728</v>
      </c>
      <c r="S775" t="str">
        <f t="shared" ca="1" si="64"/>
        <v>Jun-2022</v>
      </c>
    </row>
    <row r="776" spans="1:19" x14ac:dyDescent="0.3">
      <c r="A776">
        <v>1821</v>
      </c>
      <c r="B776">
        <v>21</v>
      </c>
      <c r="C776">
        <v>68</v>
      </c>
      <c r="D776">
        <v>1998</v>
      </c>
      <c r="E776">
        <v>9</v>
      </c>
      <c r="F776" t="s">
        <v>19</v>
      </c>
      <c r="G776" t="s">
        <v>790</v>
      </c>
      <c r="H776">
        <v>38.270000000000003</v>
      </c>
      <c r="I776">
        <v>-104.62</v>
      </c>
      <c r="J776" s="1">
        <v>21394</v>
      </c>
      <c r="K776" s="1">
        <v>43617</v>
      </c>
      <c r="L776" s="1">
        <v>16661</v>
      </c>
      <c r="M776">
        <v>803</v>
      </c>
      <c r="N776">
        <v>3</v>
      </c>
      <c r="O776" s="2">
        <f t="shared" ca="1" si="60"/>
        <v>2021</v>
      </c>
      <c r="P776">
        <f t="shared" ca="1" si="61"/>
        <v>1</v>
      </c>
      <c r="Q776">
        <f t="shared" ca="1" si="62"/>
        <v>24</v>
      </c>
      <c r="R776" s="2">
        <f t="shared" ca="1" si="63"/>
        <v>44220</v>
      </c>
      <c r="S776" t="str">
        <f t="shared" ca="1" si="64"/>
        <v>Jan-2021</v>
      </c>
    </row>
    <row r="777" spans="1:19" x14ac:dyDescent="0.3">
      <c r="A777">
        <v>1248</v>
      </c>
      <c r="B777">
        <v>51</v>
      </c>
      <c r="C777">
        <v>71</v>
      </c>
      <c r="D777">
        <v>1968</v>
      </c>
      <c r="E777">
        <v>7</v>
      </c>
      <c r="F777" t="s">
        <v>14</v>
      </c>
      <c r="G777" t="s">
        <v>791</v>
      </c>
      <c r="H777">
        <v>42.68</v>
      </c>
      <c r="I777">
        <v>-89.01</v>
      </c>
      <c r="J777" s="1">
        <v>21278</v>
      </c>
      <c r="K777" s="1">
        <v>43386</v>
      </c>
      <c r="L777" s="1">
        <v>2192</v>
      </c>
      <c r="M777">
        <v>698</v>
      </c>
      <c r="N777">
        <v>3</v>
      </c>
      <c r="O777" s="2">
        <f t="shared" ca="1" si="60"/>
        <v>2022</v>
      </c>
      <c r="P777">
        <f t="shared" ca="1" si="61"/>
        <v>5</v>
      </c>
      <c r="Q777">
        <f t="shared" ca="1" si="62"/>
        <v>11</v>
      </c>
      <c r="R777" s="2">
        <f t="shared" ca="1" si="63"/>
        <v>44692</v>
      </c>
      <c r="S777" t="str">
        <f t="shared" ca="1" si="64"/>
        <v>May-2022</v>
      </c>
    </row>
    <row r="778" spans="1:19" x14ac:dyDescent="0.3">
      <c r="A778">
        <v>1900</v>
      </c>
      <c r="B778">
        <v>62</v>
      </c>
      <c r="C778">
        <v>62</v>
      </c>
      <c r="D778">
        <v>1958</v>
      </c>
      <c r="E778">
        <v>2</v>
      </c>
      <c r="F778" t="s">
        <v>14</v>
      </c>
      <c r="G778" t="s">
        <v>792</v>
      </c>
      <c r="H778">
        <v>43.06</v>
      </c>
      <c r="I778">
        <v>-87.96</v>
      </c>
      <c r="J778" s="1">
        <v>19483</v>
      </c>
      <c r="K778" s="1">
        <v>36465</v>
      </c>
      <c r="L778" s="1">
        <v>12789</v>
      </c>
      <c r="M778">
        <v>688</v>
      </c>
      <c r="N778">
        <v>1</v>
      </c>
      <c r="O778" s="2">
        <f t="shared" ca="1" si="60"/>
        <v>2023</v>
      </c>
      <c r="P778">
        <f t="shared" ca="1" si="61"/>
        <v>4</v>
      </c>
      <c r="Q778">
        <f t="shared" ca="1" si="62"/>
        <v>5</v>
      </c>
      <c r="R778" s="2">
        <f t="shared" ca="1" si="63"/>
        <v>45021</v>
      </c>
      <c r="S778" t="str">
        <f t="shared" ca="1" si="64"/>
        <v>Apr-2023</v>
      </c>
    </row>
    <row r="779" spans="1:19" x14ac:dyDescent="0.3">
      <c r="A779">
        <v>597</v>
      </c>
      <c r="B779">
        <v>72</v>
      </c>
      <c r="C779">
        <v>66</v>
      </c>
      <c r="D779">
        <v>1948</v>
      </c>
      <c r="E779">
        <v>1</v>
      </c>
      <c r="F779" t="s">
        <v>19</v>
      </c>
      <c r="G779" t="s">
        <v>793</v>
      </c>
      <c r="H779">
        <v>37.74</v>
      </c>
      <c r="I779">
        <v>-122.44</v>
      </c>
      <c r="J779" s="1">
        <v>51692</v>
      </c>
      <c r="K779" s="1">
        <v>65055</v>
      </c>
      <c r="L779" s="1">
        <v>1676</v>
      </c>
      <c r="M779">
        <v>736</v>
      </c>
      <c r="N779">
        <v>6</v>
      </c>
      <c r="O779" s="2">
        <f t="shared" ca="1" si="60"/>
        <v>2021</v>
      </c>
      <c r="P779">
        <f t="shared" ca="1" si="61"/>
        <v>12</v>
      </c>
      <c r="Q779">
        <f t="shared" ca="1" si="62"/>
        <v>19</v>
      </c>
      <c r="R779" s="2">
        <f t="shared" ca="1" si="63"/>
        <v>44549</v>
      </c>
      <c r="S779" t="str">
        <f t="shared" ca="1" si="64"/>
        <v>Dec-2021</v>
      </c>
    </row>
    <row r="780" spans="1:19" x14ac:dyDescent="0.3">
      <c r="A780">
        <v>1620</v>
      </c>
      <c r="B780">
        <v>21</v>
      </c>
      <c r="C780">
        <v>68</v>
      </c>
      <c r="D780">
        <v>1998</v>
      </c>
      <c r="E780">
        <v>6</v>
      </c>
      <c r="F780" t="s">
        <v>19</v>
      </c>
      <c r="G780" t="s">
        <v>794</v>
      </c>
      <c r="H780">
        <v>32.33</v>
      </c>
      <c r="I780">
        <v>-96.62</v>
      </c>
      <c r="J780" s="1">
        <v>18112</v>
      </c>
      <c r="K780" s="1">
        <v>36924</v>
      </c>
      <c r="L780" s="1">
        <v>71952</v>
      </c>
      <c r="M780">
        <v>701</v>
      </c>
      <c r="N780">
        <v>3</v>
      </c>
      <c r="O780" s="2">
        <f t="shared" ca="1" si="60"/>
        <v>2023</v>
      </c>
      <c r="P780">
        <f t="shared" ca="1" si="61"/>
        <v>6</v>
      </c>
      <c r="Q780">
        <f t="shared" ca="1" si="62"/>
        <v>2</v>
      </c>
      <c r="R780" s="2">
        <f t="shared" ca="1" si="63"/>
        <v>45079</v>
      </c>
      <c r="S780" t="str">
        <f t="shared" ca="1" si="64"/>
        <v>Jun-2023</v>
      </c>
    </row>
    <row r="781" spans="1:19" x14ac:dyDescent="0.3">
      <c r="A781">
        <v>1213</v>
      </c>
      <c r="B781">
        <v>34</v>
      </c>
      <c r="C781">
        <v>69</v>
      </c>
      <c r="D781">
        <v>1985</v>
      </c>
      <c r="E781">
        <v>11</v>
      </c>
      <c r="F781" t="s">
        <v>19</v>
      </c>
      <c r="G781" t="s">
        <v>795</v>
      </c>
      <c r="H781">
        <v>38.619999999999997</v>
      </c>
      <c r="I781">
        <v>-122.61</v>
      </c>
      <c r="J781" s="1">
        <v>21373</v>
      </c>
      <c r="K781" s="1">
        <v>43579</v>
      </c>
      <c r="L781" s="1">
        <v>96994</v>
      </c>
      <c r="M781">
        <v>795</v>
      </c>
      <c r="N781">
        <v>3</v>
      </c>
      <c r="O781" s="2">
        <f t="shared" ca="1" si="60"/>
        <v>2022</v>
      </c>
      <c r="P781">
        <f t="shared" ca="1" si="61"/>
        <v>10</v>
      </c>
      <c r="Q781">
        <f t="shared" ca="1" si="62"/>
        <v>20</v>
      </c>
      <c r="R781" s="2">
        <f t="shared" ca="1" si="63"/>
        <v>44854</v>
      </c>
      <c r="S781" t="str">
        <f t="shared" ca="1" si="64"/>
        <v>Oct-2022</v>
      </c>
    </row>
    <row r="782" spans="1:19" x14ac:dyDescent="0.3">
      <c r="A782">
        <v>619</v>
      </c>
      <c r="B782">
        <v>54</v>
      </c>
      <c r="C782">
        <v>65</v>
      </c>
      <c r="D782">
        <v>1965</v>
      </c>
      <c r="E782">
        <v>12</v>
      </c>
      <c r="F782" t="s">
        <v>19</v>
      </c>
      <c r="G782" t="s">
        <v>796</v>
      </c>
      <c r="H782">
        <v>44.01</v>
      </c>
      <c r="I782">
        <v>-92.47</v>
      </c>
      <c r="J782" s="1">
        <v>26478</v>
      </c>
      <c r="K782" s="1">
        <v>53986</v>
      </c>
      <c r="L782" s="1">
        <v>58381</v>
      </c>
      <c r="M782">
        <v>748</v>
      </c>
      <c r="N782">
        <v>4</v>
      </c>
      <c r="O782" s="2">
        <f t="shared" ca="1" si="60"/>
        <v>2022</v>
      </c>
      <c r="P782">
        <f t="shared" ca="1" si="61"/>
        <v>10</v>
      </c>
      <c r="Q782">
        <f t="shared" ca="1" si="62"/>
        <v>16</v>
      </c>
      <c r="R782" s="2">
        <f t="shared" ca="1" si="63"/>
        <v>44850</v>
      </c>
      <c r="S782" t="str">
        <f t="shared" ca="1" si="64"/>
        <v>Oct-2022</v>
      </c>
    </row>
    <row r="783" spans="1:19" x14ac:dyDescent="0.3">
      <c r="A783">
        <v>1043</v>
      </c>
      <c r="B783">
        <v>21</v>
      </c>
      <c r="C783">
        <v>61</v>
      </c>
      <c r="D783">
        <v>1998</v>
      </c>
      <c r="E783">
        <v>9</v>
      </c>
      <c r="F783" t="s">
        <v>14</v>
      </c>
      <c r="G783" t="s">
        <v>797</v>
      </c>
      <c r="H783">
        <v>42.37</v>
      </c>
      <c r="I783">
        <v>-71.11</v>
      </c>
      <c r="J783" s="1">
        <v>47637</v>
      </c>
      <c r="K783" s="1">
        <v>97127</v>
      </c>
      <c r="L783" s="1">
        <v>210206</v>
      </c>
      <c r="M783">
        <v>660</v>
      </c>
      <c r="N783">
        <v>2</v>
      </c>
      <c r="O783" s="2">
        <f t="shared" ca="1" si="60"/>
        <v>2021</v>
      </c>
      <c r="P783">
        <f t="shared" ca="1" si="61"/>
        <v>6</v>
      </c>
      <c r="Q783">
        <f t="shared" ca="1" si="62"/>
        <v>17</v>
      </c>
      <c r="R783" s="2">
        <f t="shared" ca="1" si="63"/>
        <v>44364</v>
      </c>
      <c r="S783" t="str">
        <f t="shared" ca="1" si="64"/>
        <v>Jun-2021</v>
      </c>
    </row>
    <row r="784" spans="1:19" x14ac:dyDescent="0.3">
      <c r="A784">
        <v>394</v>
      </c>
      <c r="B784">
        <v>52</v>
      </c>
      <c r="C784">
        <v>71</v>
      </c>
      <c r="D784">
        <v>1967</v>
      </c>
      <c r="E784">
        <v>4</v>
      </c>
      <c r="F784" t="s">
        <v>19</v>
      </c>
      <c r="G784" t="s">
        <v>798</v>
      </c>
      <c r="H784">
        <v>41.09</v>
      </c>
      <c r="I784">
        <v>-73.55</v>
      </c>
      <c r="J784" s="1">
        <v>34138</v>
      </c>
      <c r="K784" s="1">
        <v>69604</v>
      </c>
      <c r="L784" s="1">
        <v>47193</v>
      </c>
      <c r="M784">
        <v>684</v>
      </c>
      <c r="N784">
        <v>4</v>
      </c>
      <c r="O784" s="2">
        <f t="shared" ca="1" si="60"/>
        <v>2021</v>
      </c>
      <c r="P784">
        <f t="shared" ca="1" si="61"/>
        <v>5</v>
      </c>
      <c r="Q784">
        <f t="shared" ca="1" si="62"/>
        <v>20</v>
      </c>
      <c r="R784" s="2">
        <f t="shared" ca="1" si="63"/>
        <v>44336</v>
      </c>
      <c r="S784" t="str">
        <f t="shared" ca="1" si="64"/>
        <v>May-2021</v>
      </c>
    </row>
    <row r="785" spans="1:19" x14ac:dyDescent="0.3">
      <c r="A785">
        <v>1376</v>
      </c>
      <c r="B785">
        <v>49</v>
      </c>
      <c r="C785">
        <v>68</v>
      </c>
      <c r="D785">
        <v>1971</v>
      </c>
      <c r="E785">
        <v>1</v>
      </c>
      <c r="F785" t="s">
        <v>14</v>
      </c>
      <c r="G785" t="s">
        <v>799</v>
      </c>
      <c r="H785">
        <v>30.51</v>
      </c>
      <c r="I785">
        <v>-97.83</v>
      </c>
      <c r="J785" s="1">
        <v>30418</v>
      </c>
      <c r="K785" s="1">
        <v>62019</v>
      </c>
      <c r="L785" s="1">
        <v>85666</v>
      </c>
      <c r="M785">
        <v>543</v>
      </c>
      <c r="N785">
        <v>4</v>
      </c>
      <c r="O785" s="2">
        <f t="shared" ca="1" si="60"/>
        <v>2023</v>
      </c>
      <c r="P785">
        <f t="shared" ca="1" si="61"/>
        <v>1</v>
      </c>
      <c r="Q785">
        <f t="shared" ca="1" si="62"/>
        <v>22</v>
      </c>
      <c r="R785" s="2">
        <f t="shared" ca="1" si="63"/>
        <v>44948</v>
      </c>
      <c r="S785" t="str">
        <f t="shared" ca="1" si="64"/>
        <v>Jan-2023</v>
      </c>
    </row>
    <row r="786" spans="1:19" x14ac:dyDescent="0.3">
      <c r="A786">
        <v>834</v>
      </c>
      <c r="B786">
        <v>19</v>
      </c>
      <c r="C786">
        <v>68</v>
      </c>
      <c r="D786">
        <v>2000</v>
      </c>
      <c r="E786">
        <v>11</v>
      </c>
      <c r="F786" t="s">
        <v>19</v>
      </c>
      <c r="G786" t="s">
        <v>800</v>
      </c>
      <c r="H786">
        <v>33.950000000000003</v>
      </c>
      <c r="I786">
        <v>-118.36</v>
      </c>
      <c r="J786" s="1">
        <v>15965</v>
      </c>
      <c r="K786" s="1">
        <v>32550</v>
      </c>
      <c r="L786" s="1">
        <v>82878</v>
      </c>
      <c r="M786">
        <v>746</v>
      </c>
      <c r="N786">
        <v>6</v>
      </c>
      <c r="O786" s="2">
        <f t="shared" ca="1" si="60"/>
        <v>2023</v>
      </c>
      <c r="P786">
        <f t="shared" ca="1" si="61"/>
        <v>3</v>
      </c>
      <c r="Q786">
        <f t="shared" ca="1" si="62"/>
        <v>7</v>
      </c>
      <c r="R786" s="2">
        <f t="shared" ca="1" si="63"/>
        <v>44992</v>
      </c>
      <c r="S786" t="str">
        <f t="shared" ca="1" si="64"/>
        <v>Mar-2023</v>
      </c>
    </row>
    <row r="787" spans="1:19" x14ac:dyDescent="0.3">
      <c r="A787">
        <v>837</v>
      </c>
      <c r="B787">
        <v>30</v>
      </c>
      <c r="C787">
        <v>65</v>
      </c>
      <c r="D787">
        <v>1989</v>
      </c>
      <c r="E787">
        <v>4</v>
      </c>
      <c r="F787" t="s">
        <v>19</v>
      </c>
      <c r="G787" t="s">
        <v>801</v>
      </c>
      <c r="H787">
        <v>39.15</v>
      </c>
      <c r="I787">
        <v>-80.349999999999994</v>
      </c>
      <c r="J787" s="1">
        <v>17701</v>
      </c>
      <c r="K787" s="1">
        <v>36092</v>
      </c>
      <c r="L787" s="1">
        <v>63276</v>
      </c>
      <c r="M787">
        <v>679</v>
      </c>
      <c r="N787">
        <v>1</v>
      </c>
      <c r="O787" s="2">
        <f t="shared" ca="1" si="60"/>
        <v>2023</v>
      </c>
      <c r="P787">
        <f t="shared" ca="1" si="61"/>
        <v>3</v>
      </c>
      <c r="Q787">
        <f t="shared" ca="1" si="62"/>
        <v>10</v>
      </c>
      <c r="R787" s="2">
        <f t="shared" ca="1" si="63"/>
        <v>44995</v>
      </c>
      <c r="S787" t="str">
        <f t="shared" ca="1" si="64"/>
        <v>Mar-2023</v>
      </c>
    </row>
    <row r="788" spans="1:19" x14ac:dyDescent="0.3">
      <c r="A788">
        <v>1257</v>
      </c>
      <c r="B788">
        <v>55</v>
      </c>
      <c r="C788">
        <v>67</v>
      </c>
      <c r="D788">
        <v>1964</v>
      </c>
      <c r="E788">
        <v>7</v>
      </c>
      <c r="F788" t="s">
        <v>19</v>
      </c>
      <c r="G788" t="s">
        <v>802</v>
      </c>
      <c r="H788">
        <v>47.79</v>
      </c>
      <c r="I788">
        <v>-122.3</v>
      </c>
      <c r="J788" s="1">
        <v>23668</v>
      </c>
      <c r="K788" s="1">
        <v>48259</v>
      </c>
      <c r="L788" s="1">
        <v>146774</v>
      </c>
      <c r="M788">
        <v>721</v>
      </c>
      <c r="N788">
        <v>3</v>
      </c>
      <c r="O788" s="2">
        <f t="shared" ca="1" si="60"/>
        <v>2023</v>
      </c>
      <c r="P788">
        <f t="shared" ca="1" si="61"/>
        <v>11</v>
      </c>
      <c r="Q788">
        <f t="shared" ca="1" si="62"/>
        <v>6</v>
      </c>
      <c r="R788" s="2">
        <f t="shared" ca="1" si="63"/>
        <v>45236</v>
      </c>
      <c r="S788" t="str">
        <f t="shared" ca="1" si="64"/>
        <v>Nov-2023</v>
      </c>
    </row>
    <row r="789" spans="1:19" x14ac:dyDescent="0.3">
      <c r="A789">
        <v>1966</v>
      </c>
      <c r="B789">
        <v>42</v>
      </c>
      <c r="C789">
        <v>68</v>
      </c>
      <c r="D789">
        <v>1977</v>
      </c>
      <c r="E789">
        <v>11</v>
      </c>
      <c r="F789" t="s">
        <v>19</v>
      </c>
      <c r="G789" t="s">
        <v>803</v>
      </c>
      <c r="H789">
        <v>36.049999999999997</v>
      </c>
      <c r="I789">
        <v>-90.51</v>
      </c>
      <c r="J789" s="1">
        <v>15447</v>
      </c>
      <c r="K789" s="1">
        <v>31499</v>
      </c>
      <c r="L789" s="1">
        <v>45661</v>
      </c>
      <c r="M789">
        <v>782</v>
      </c>
      <c r="N789">
        <v>4</v>
      </c>
      <c r="O789" s="2">
        <f t="shared" ca="1" si="60"/>
        <v>2021</v>
      </c>
      <c r="P789">
        <f t="shared" ca="1" si="61"/>
        <v>9</v>
      </c>
      <c r="Q789">
        <f t="shared" ca="1" si="62"/>
        <v>15</v>
      </c>
      <c r="R789" s="2">
        <f t="shared" ca="1" si="63"/>
        <v>44454</v>
      </c>
      <c r="S789" t="str">
        <f t="shared" ca="1" si="64"/>
        <v>Sep-2021</v>
      </c>
    </row>
    <row r="790" spans="1:19" x14ac:dyDescent="0.3">
      <c r="A790">
        <v>358</v>
      </c>
      <c r="B790">
        <v>36</v>
      </c>
      <c r="C790">
        <v>71</v>
      </c>
      <c r="D790">
        <v>1983</v>
      </c>
      <c r="E790">
        <v>7</v>
      </c>
      <c r="F790" t="s">
        <v>14</v>
      </c>
      <c r="G790" t="s">
        <v>804</v>
      </c>
      <c r="H790">
        <v>34.17</v>
      </c>
      <c r="I790">
        <v>-82.37</v>
      </c>
      <c r="J790" s="1">
        <v>15243</v>
      </c>
      <c r="K790" s="1">
        <v>31079</v>
      </c>
      <c r="L790" s="1">
        <v>91845</v>
      </c>
      <c r="M790">
        <v>605</v>
      </c>
      <c r="N790">
        <v>2</v>
      </c>
      <c r="O790" s="2">
        <f t="shared" ca="1" si="60"/>
        <v>2022</v>
      </c>
      <c r="P790">
        <f t="shared" ca="1" si="61"/>
        <v>3</v>
      </c>
      <c r="Q790">
        <f t="shared" ca="1" si="62"/>
        <v>17</v>
      </c>
      <c r="R790" s="2">
        <f t="shared" ca="1" si="63"/>
        <v>44637</v>
      </c>
      <c r="S790" t="str">
        <f t="shared" ca="1" si="64"/>
        <v>Mar-2022</v>
      </c>
    </row>
    <row r="791" spans="1:19" x14ac:dyDescent="0.3">
      <c r="A791">
        <v>912</v>
      </c>
      <c r="B791">
        <v>46</v>
      </c>
      <c r="C791">
        <v>66</v>
      </c>
      <c r="D791">
        <v>1973</v>
      </c>
      <c r="E791">
        <v>8</v>
      </c>
      <c r="F791" t="s">
        <v>19</v>
      </c>
      <c r="G791" t="s">
        <v>805</v>
      </c>
      <c r="H791">
        <v>25.77</v>
      </c>
      <c r="I791">
        <v>-80.2</v>
      </c>
      <c r="J791" s="1">
        <v>23244</v>
      </c>
      <c r="K791" s="1">
        <v>47395</v>
      </c>
      <c r="L791" s="1">
        <v>41381</v>
      </c>
      <c r="M791">
        <v>755</v>
      </c>
      <c r="N791">
        <v>2</v>
      </c>
      <c r="O791" s="2">
        <f t="shared" ca="1" si="60"/>
        <v>2023</v>
      </c>
      <c r="P791">
        <f t="shared" ca="1" si="61"/>
        <v>6</v>
      </c>
      <c r="Q791">
        <f t="shared" ca="1" si="62"/>
        <v>2</v>
      </c>
      <c r="R791" s="2">
        <f t="shared" ca="1" si="63"/>
        <v>45079</v>
      </c>
      <c r="S791" t="str">
        <f t="shared" ca="1" si="64"/>
        <v>Jun-2023</v>
      </c>
    </row>
    <row r="792" spans="1:19" x14ac:dyDescent="0.3">
      <c r="A792">
        <v>605</v>
      </c>
      <c r="B792">
        <v>42</v>
      </c>
      <c r="C792">
        <v>73</v>
      </c>
      <c r="D792">
        <v>1977</v>
      </c>
      <c r="E792">
        <v>10</v>
      </c>
      <c r="F792" t="s">
        <v>19</v>
      </c>
      <c r="G792" t="s">
        <v>806</v>
      </c>
      <c r="H792">
        <v>40.64</v>
      </c>
      <c r="I792">
        <v>-73.94</v>
      </c>
      <c r="J792" s="1">
        <v>23316</v>
      </c>
      <c r="K792" s="1">
        <v>47542</v>
      </c>
      <c r="L792" s="1">
        <v>2667</v>
      </c>
      <c r="M792">
        <v>725</v>
      </c>
      <c r="N792">
        <v>3</v>
      </c>
      <c r="O792" s="2">
        <f t="shared" ca="1" si="60"/>
        <v>2022</v>
      </c>
      <c r="P792">
        <f t="shared" ca="1" si="61"/>
        <v>8</v>
      </c>
      <c r="Q792">
        <f t="shared" ca="1" si="62"/>
        <v>26</v>
      </c>
      <c r="R792" s="2">
        <f t="shared" ca="1" si="63"/>
        <v>44799</v>
      </c>
      <c r="S792" t="str">
        <f t="shared" ca="1" si="64"/>
        <v>Aug-2022</v>
      </c>
    </row>
    <row r="793" spans="1:19" x14ac:dyDescent="0.3">
      <c r="A793">
        <v>1362</v>
      </c>
      <c r="B793">
        <v>58</v>
      </c>
      <c r="C793">
        <v>67</v>
      </c>
      <c r="D793">
        <v>1962</v>
      </c>
      <c r="E793">
        <v>1</v>
      </c>
      <c r="F793" t="s">
        <v>19</v>
      </c>
      <c r="G793" t="s">
        <v>807</v>
      </c>
      <c r="H793">
        <v>38.78</v>
      </c>
      <c r="I793">
        <v>-77.27</v>
      </c>
      <c r="J793" s="1">
        <v>35563</v>
      </c>
      <c r="K793" s="1">
        <v>72510</v>
      </c>
      <c r="L793" s="1">
        <v>44317</v>
      </c>
      <c r="M793">
        <v>727</v>
      </c>
      <c r="N793">
        <v>4</v>
      </c>
      <c r="O793" s="2">
        <f t="shared" ca="1" si="60"/>
        <v>2021</v>
      </c>
      <c r="P793">
        <f t="shared" ca="1" si="61"/>
        <v>7</v>
      </c>
      <c r="Q793">
        <f t="shared" ca="1" si="62"/>
        <v>1</v>
      </c>
      <c r="R793" s="2">
        <f t="shared" ca="1" si="63"/>
        <v>44378</v>
      </c>
      <c r="S793" t="str">
        <f t="shared" ca="1" si="64"/>
        <v>Jul-2021</v>
      </c>
    </row>
    <row r="794" spans="1:19" x14ac:dyDescent="0.3">
      <c r="A794">
        <v>1513</v>
      </c>
      <c r="B794">
        <v>48</v>
      </c>
      <c r="C794">
        <v>66</v>
      </c>
      <c r="D794">
        <v>1972</v>
      </c>
      <c r="E794">
        <v>2</v>
      </c>
      <c r="F794" t="s">
        <v>19</v>
      </c>
      <c r="G794" t="s">
        <v>808</v>
      </c>
      <c r="H794">
        <v>41.3</v>
      </c>
      <c r="I794">
        <v>-73.13</v>
      </c>
      <c r="J794" s="1">
        <v>32240</v>
      </c>
      <c r="K794" s="1">
        <v>65736</v>
      </c>
      <c r="L794" s="1">
        <v>206000</v>
      </c>
      <c r="M794">
        <v>733</v>
      </c>
      <c r="N794">
        <v>3</v>
      </c>
      <c r="O794" s="2">
        <f t="shared" ca="1" si="60"/>
        <v>2023</v>
      </c>
      <c r="P794">
        <f t="shared" ca="1" si="61"/>
        <v>7</v>
      </c>
      <c r="Q794">
        <f t="shared" ca="1" si="62"/>
        <v>3</v>
      </c>
      <c r="R794" s="2">
        <f t="shared" ca="1" si="63"/>
        <v>45110</v>
      </c>
      <c r="S794" t="str">
        <f t="shared" ca="1" si="64"/>
        <v>Jul-2023</v>
      </c>
    </row>
    <row r="795" spans="1:19" x14ac:dyDescent="0.3">
      <c r="A795">
        <v>1521</v>
      </c>
      <c r="B795">
        <v>71</v>
      </c>
      <c r="C795">
        <v>71</v>
      </c>
      <c r="D795">
        <v>1948</v>
      </c>
      <c r="E795">
        <v>3</v>
      </c>
      <c r="F795" t="s">
        <v>14</v>
      </c>
      <c r="G795" t="s">
        <v>809</v>
      </c>
      <c r="H795">
        <v>32.75</v>
      </c>
      <c r="I795">
        <v>-97.77</v>
      </c>
      <c r="J795" s="1">
        <v>19120</v>
      </c>
      <c r="K795" s="1">
        <v>19581</v>
      </c>
      <c r="L795" s="1">
        <v>21424</v>
      </c>
      <c r="M795">
        <v>706</v>
      </c>
      <c r="N795">
        <v>3</v>
      </c>
      <c r="O795" s="2">
        <f t="shared" ca="1" si="60"/>
        <v>2023</v>
      </c>
      <c r="P795">
        <f t="shared" ca="1" si="61"/>
        <v>6</v>
      </c>
      <c r="Q795">
        <f t="shared" ca="1" si="62"/>
        <v>11</v>
      </c>
      <c r="R795" s="2">
        <f t="shared" ca="1" si="63"/>
        <v>45088</v>
      </c>
      <c r="S795" t="str">
        <f t="shared" ca="1" si="64"/>
        <v>Jun-2023</v>
      </c>
    </row>
    <row r="796" spans="1:19" x14ac:dyDescent="0.3">
      <c r="A796">
        <v>564</v>
      </c>
      <c r="B796">
        <v>57</v>
      </c>
      <c r="C796">
        <v>64</v>
      </c>
      <c r="D796">
        <v>1962</v>
      </c>
      <c r="E796">
        <v>6</v>
      </c>
      <c r="F796" t="s">
        <v>19</v>
      </c>
      <c r="G796" t="s">
        <v>810</v>
      </c>
      <c r="H796">
        <v>44.08</v>
      </c>
      <c r="I796">
        <v>-70.239999999999995</v>
      </c>
      <c r="J796" s="1">
        <v>20800</v>
      </c>
      <c r="K796" s="1">
        <v>42411</v>
      </c>
      <c r="L796" s="1">
        <v>111077</v>
      </c>
      <c r="M796">
        <v>765</v>
      </c>
      <c r="N796">
        <v>2</v>
      </c>
      <c r="O796" s="2">
        <f t="shared" ca="1" si="60"/>
        <v>2022</v>
      </c>
      <c r="P796">
        <f t="shared" ca="1" si="61"/>
        <v>1</v>
      </c>
      <c r="Q796">
        <f t="shared" ca="1" si="62"/>
        <v>3</v>
      </c>
      <c r="R796" s="2">
        <f t="shared" ca="1" si="63"/>
        <v>44564</v>
      </c>
      <c r="S796" t="str">
        <f t="shared" ca="1" si="64"/>
        <v>Jan-2022</v>
      </c>
    </row>
    <row r="797" spans="1:19" x14ac:dyDescent="0.3">
      <c r="A797">
        <v>1309</v>
      </c>
      <c r="B797">
        <v>87</v>
      </c>
      <c r="C797">
        <v>64</v>
      </c>
      <c r="D797">
        <v>1932</v>
      </c>
      <c r="E797">
        <v>4</v>
      </c>
      <c r="F797" t="s">
        <v>14</v>
      </c>
      <c r="G797" t="s">
        <v>811</v>
      </c>
      <c r="H797">
        <v>47.61</v>
      </c>
      <c r="I797">
        <v>-122.3</v>
      </c>
      <c r="J797" s="1">
        <v>37485</v>
      </c>
      <c r="K797" s="1">
        <v>55902</v>
      </c>
      <c r="L797" s="1">
        <v>3385</v>
      </c>
      <c r="M797">
        <v>531</v>
      </c>
      <c r="N797">
        <v>1</v>
      </c>
      <c r="O797" s="2">
        <f t="shared" ca="1" si="60"/>
        <v>2023</v>
      </c>
      <c r="P797">
        <f t="shared" ca="1" si="61"/>
        <v>4</v>
      </c>
      <c r="Q797">
        <f t="shared" ca="1" si="62"/>
        <v>12</v>
      </c>
      <c r="R797" s="2">
        <f t="shared" ca="1" si="63"/>
        <v>45028</v>
      </c>
      <c r="S797" t="str">
        <f t="shared" ca="1" si="64"/>
        <v>Apr-2023</v>
      </c>
    </row>
    <row r="798" spans="1:19" x14ac:dyDescent="0.3">
      <c r="A798">
        <v>1583</v>
      </c>
      <c r="B798">
        <v>38</v>
      </c>
      <c r="C798">
        <v>68</v>
      </c>
      <c r="D798">
        <v>1981</v>
      </c>
      <c r="E798">
        <v>10</v>
      </c>
      <c r="F798" t="s">
        <v>19</v>
      </c>
      <c r="G798" t="s">
        <v>812</v>
      </c>
      <c r="H798">
        <v>40.04</v>
      </c>
      <c r="I798">
        <v>-76.3</v>
      </c>
      <c r="J798" s="1">
        <v>25917</v>
      </c>
      <c r="K798" s="1">
        <v>52844</v>
      </c>
      <c r="L798" s="1">
        <v>0</v>
      </c>
      <c r="M798">
        <v>826</v>
      </c>
      <c r="N798">
        <v>3</v>
      </c>
      <c r="O798" s="2">
        <f t="shared" ca="1" si="60"/>
        <v>2022</v>
      </c>
      <c r="P798">
        <f t="shared" ca="1" si="61"/>
        <v>5</v>
      </c>
      <c r="Q798">
        <f t="shared" ca="1" si="62"/>
        <v>18</v>
      </c>
      <c r="R798" s="2">
        <f t="shared" ca="1" si="63"/>
        <v>44699</v>
      </c>
      <c r="S798" t="str">
        <f t="shared" ca="1" si="64"/>
        <v>May-2022</v>
      </c>
    </row>
    <row r="799" spans="1:19" x14ac:dyDescent="0.3">
      <c r="A799">
        <v>1885</v>
      </c>
      <c r="B799">
        <v>46</v>
      </c>
      <c r="C799">
        <v>65</v>
      </c>
      <c r="D799">
        <v>1973</v>
      </c>
      <c r="E799">
        <v>9</v>
      </c>
      <c r="F799" t="s">
        <v>19</v>
      </c>
      <c r="G799" t="s">
        <v>813</v>
      </c>
      <c r="H799">
        <v>33.99</v>
      </c>
      <c r="I799">
        <v>-83.72</v>
      </c>
      <c r="J799" s="1">
        <v>18171</v>
      </c>
      <c r="K799" s="1">
        <v>37056</v>
      </c>
      <c r="L799" s="1">
        <v>75730</v>
      </c>
      <c r="M799">
        <v>753</v>
      </c>
      <c r="N799">
        <v>4</v>
      </c>
      <c r="O799" s="2">
        <f t="shared" ca="1" si="60"/>
        <v>2022</v>
      </c>
      <c r="P799">
        <f t="shared" ca="1" si="61"/>
        <v>12</v>
      </c>
      <c r="Q799">
        <f t="shared" ca="1" si="62"/>
        <v>15</v>
      </c>
      <c r="R799" s="2">
        <f t="shared" ca="1" si="63"/>
        <v>44910</v>
      </c>
      <c r="S799" t="str">
        <f t="shared" ca="1" si="64"/>
        <v>Dec-2022</v>
      </c>
    </row>
    <row r="800" spans="1:19" x14ac:dyDescent="0.3">
      <c r="A800">
        <v>1566</v>
      </c>
      <c r="B800">
        <v>44</v>
      </c>
      <c r="C800">
        <v>64</v>
      </c>
      <c r="D800">
        <v>1976</v>
      </c>
      <c r="E800">
        <v>1</v>
      </c>
      <c r="F800" t="s">
        <v>19</v>
      </c>
      <c r="G800" t="s">
        <v>814</v>
      </c>
      <c r="H800">
        <v>38.69</v>
      </c>
      <c r="I800">
        <v>-121.31</v>
      </c>
      <c r="J800" s="1">
        <v>19726</v>
      </c>
      <c r="K800" s="1">
        <v>40220</v>
      </c>
      <c r="L800" s="1">
        <v>106171</v>
      </c>
      <c r="M800">
        <v>718</v>
      </c>
      <c r="N800">
        <v>3</v>
      </c>
      <c r="O800" s="2">
        <f t="shared" ca="1" si="60"/>
        <v>2021</v>
      </c>
      <c r="P800">
        <f t="shared" ca="1" si="61"/>
        <v>3</v>
      </c>
      <c r="Q800">
        <f t="shared" ca="1" si="62"/>
        <v>4</v>
      </c>
      <c r="R800" s="2">
        <f t="shared" ca="1" si="63"/>
        <v>44259</v>
      </c>
      <c r="S800" t="str">
        <f t="shared" ca="1" si="64"/>
        <v>Mar-2021</v>
      </c>
    </row>
    <row r="801" spans="1:19" x14ac:dyDescent="0.3">
      <c r="A801">
        <v>401</v>
      </c>
      <c r="B801">
        <v>81</v>
      </c>
      <c r="C801">
        <v>71</v>
      </c>
      <c r="D801">
        <v>1938</v>
      </c>
      <c r="E801">
        <v>9</v>
      </c>
      <c r="F801" t="s">
        <v>19</v>
      </c>
      <c r="G801" t="s">
        <v>815</v>
      </c>
      <c r="H801">
        <v>34.200000000000003</v>
      </c>
      <c r="I801">
        <v>-118.39</v>
      </c>
      <c r="J801" s="1">
        <v>15239</v>
      </c>
      <c r="K801" s="1">
        <v>28644</v>
      </c>
      <c r="L801" s="1">
        <v>879</v>
      </c>
      <c r="M801">
        <v>806</v>
      </c>
      <c r="N801">
        <v>7</v>
      </c>
      <c r="O801" s="2">
        <f t="shared" ca="1" si="60"/>
        <v>2022</v>
      </c>
      <c r="P801">
        <f t="shared" ca="1" si="61"/>
        <v>4</v>
      </c>
      <c r="Q801">
        <f t="shared" ca="1" si="62"/>
        <v>22</v>
      </c>
      <c r="R801" s="2">
        <f t="shared" ca="1" si="63"/>
        <v>44673</v>
      </c>
      <c r="S801" t="str">
        <f t="shared" ca="1" si="64"/>
        <v>Apr-2022</v>
      </c>
    </row>
    <row r="802" spans="1:19" x14ac:dyDescent="0.3">
      <c r="A802">
        <v>15</v>
      </c>
      <c r="B802">
        <v>52</v>
      </c>
      <c r="C802">
        <v>66</v>
      </c>
      <c r="D802">
        <v>1968</v>
      </c>
      <c r="E802">
        <v>2</v>
      </c>
      <c r="F802" t="s">
        <v>14</v>
      </c>
      <c r="G802" t="s">
        <v>816</v>
      </c>
      <c r="H802">
        <v>34.020000000000003</v>
      </c>
      <c r="I802">
        <v>-118.31</v>
      </c>
      <c r="J802" s="1">
        <v>14553</v>
      </c>
      <c r="K802" s="1">
        <v>29673</v>
      </c>
      <c r="L802" s="1">
        <v>12950</v>
      </c>
      <c r="M802">
        <v>788</v>
      </c>
      <c r="N802">
        <v>3</v>
      </c>
      <c r="O802" s="2">
        <f t="shared" ca="1" si="60"/>
        <v>2023</v>
      </c>
      <c r="P802">
        <f t="shared" ca="1" si="61"/>
        <v>7</v>
      </c>
      <c r="Q802">
        <f t="shared" ca="1" si="62"/>
        <v>2</v>
      </c>
      <c r="R802" s="2">
        <f t="shared" ca="1" si="63"/>
        <v>45109</v>
      </c>
      <c r="S802" t="str">
        <f t="shared" ca="1" si="64"/>
        <v>Jul-2023</v>
      </c>
    </row>
    <row r="803" spans="1:19" x14ac:dyDescent="0.3">
      <c r="A803">
        <v>1666</v>
      </c>
      <c r="B803">
        <v>61</v>
      </c>
      <c r="C803">
        <v>62</v>
      </c>
      <c r="D803">
        <v>1958</v>
      </c>
      <c r="E803">
        <v>12</v>
      </c>
      <c r="F803" t="s">
        <v>19</v>
      </c>
      <c r="G803" t="s">
        <v>817</v>
      </c>
      <c r="H803">
        <v>32.29</v>
      </c>
      <c r="I803">
        <v>-81.23</v>
      </c>
      <c r="J803" s="1">
        <v>23029</v>
      </c>
      <c r="K803" s="1">
        <v>46954</v>
      </c>
      <c r="L803" s="1">
        <v>69753</v>
      </c>
      <c r="M803">
        <v>578</v>
      </c>
      <c r="N803">
        <v>4</v>
      </c>
      <c r="O803" s="2">
        <f t="shared" ca="1" si="60"/>
        <v>2022</v>
      </c>
      <c r="P803">
        <f t="shared" ca="1" si="61"/>
        <v>12</v>
      </c>
      <c r="Q803">
        <f t="shared" ca="1" si="62"/>
        <v>2</v>
      </c>
      <c r="R803" s="2">
        <f t="shared" ca="1" si="63"/>
        <v>44897</v>
      </c>
      <c r="S803" t="str">
        <f t="shared" ca="1" si="64"/>
        <v>Dec-2022</v>
      </c>
    </row>
    <row r="804" spans="1:19" x14ac:dyDescent="0.3">
      <c r="A804">
        <v>509</v>
      </c>
      <c r="B804">
        <v>33</v>
      </c>
      <c r="C804">
        <v>66</v>
      </c>
      <c r="D804">
        <v>1986</v>
      </c>
      <c r="E804">
        <v>7</v>
      </c>
      <c r="F804" t="s">
        <v>19</v>
      </c>
      <c r="G804" t="s">
        <v>818</v>
      </c>
      <c r="H804">
        <v>38.409999999999997</v>
      </c>
      <c r="I804">
        <v>-82.43</v>
      </c>
      <c r="J804" s="1">
        <v>21842</v>
      </c>
      <c r="K804" s="1">
        <v>44534</v>
      </c>
      <c r="L804" s="1">
        <v>107410</v>
      </c>
      <c r="M804">
        <v>702</v>
      </c>
      <c r="N804">
        <v>4</v>
      </c>
      <c r="O804" s="2">
        <f t="shared" ca="1" si="60"/>
        <v>2023</v>
      </c>
      <c r="P804">
        <f t="shared" ca="1" si="61"/>
        <v>2</v>
      </c>
      <c r="Q804">
        <f t="shared" ca="1" si="62"/>
        <v>21</v>
      </c>
      <c r="R804" s="2">
        <f t="shared" ca="1" si="63"/>
        <v>44978</v>
      </c>
      <c r="S804" t="str">
        <f t="shared" ca="1" si="64"/>
        <v>Feb-2023</v>
      </c>
    </row>
    <row r="805" spans="1:19" x14ac:dyDescent="0.3">
      <c r="A805">
        <v>954</v>
      </c>
      <c r="B805">
        <v>51</v>
      </c>
      <c r="C805">
        <v>65</v>
      </c>
      <c r="D805">
        <v>1968</v>
      </c>
      <c r="E805">
        <v>6</v>
      </c>
      <c r="F805" t="s">
        <v>19</v>
      </c>
      <c r="G805" t="s">
        <v>819</v>
      </c>
      <c r="H805">
        <v>33.93</v>
      </c>
      <c r="I805">
        <v>-117.49</v>
      </c>
      <c r="J805" s="1">
        <v>18619</v>
      </c>
      <c r="K805" s="1">
        <v>37963</v>
      </c>
      <c r="L805" s="1">
        <v>102716</v>
      </c>
      <c r="M805">
        <v>772</v>
      </c>
      <c r="N805">
        <v>4</v>
      </c>
      <c r="O805" s="2">
        <f t="shared" ca="1" si="60"/>
        <v>2021</v>
      </c>
      <c r="P805">
        <f t="shared" ca="1" si="61"/>
        <v>11</v>
      </c>
      <c r="Q805">
        <f t="shared" ca="1" si="62"/>
        <v>6</v>
      </c>
      <c r="R805" s="2">
        <f t="shared" ca="1" si="63"/>
        <v>44506</v>
      </c>
      <c r="S805" t="str">
        <f t="shared" ca="1" si="64"/>
        <v>Nov-2021</v>
      </c>
    </row>
    <row r="806" spans="1:19" x14ac:dyDescent="0.3">
      <c r="A806">
        <v>832</v>
      </c>
      <c r="B806">
        <v>40</v>
      </c>
      <c r="C806">
        <v>67</v>
      </c>
      <c r="D806">
        <v>1979</v>
      </c>
      <c r="E806">
        <v>5</v>
      </c>
      <c r="F806" t="s">
        <v>14</v>
      </c>
      <c r="G806" t="s">
        <v>820</v>
      </c>
      <c r="H806">
        <v>33.200000000000003</v>
      </c>
      <c r="I806">
        <v>-96.65</v>
      </c>
      <c r="J806" s="1">
        <v>24684</v>
      </c>
      <c r="K806" s="1">
        <v>50329</v>
      </c>
      <c r="L806" s="1">
        <v>76759</v>
      </c>
      <c r="M806">
        <v>625</v>
      </c>
      <c r="N806">
        <v>4</v>
      </c>
      <c r="O806" s="2">
        <f t="shared" ca="1" si="60"/>
        <v>2022</v>
      </c>
      <c r="P806">
        <f t="shared" ca="1" si="61"/>
        <v>6</v>
      </c>
      <c r="Q806">
        <f t="shared" ca="1" si="62"/>
        <v>11</v>
      </c>
      <c r="R806" s="2">
        <f t="shared" ca="1" si="63"/>
        <v>44723</v>
      </c>
      <c r="S806" t="str">
        <f t="shared" ca="1" si="64"/>
        <v>Jun-2022</v>
      </c>
    </row>
    <row r="807" spans="1:19" x14ac:dyDescent="0.3">
      <c r="A807">
        <v>1046</v>
      </c>
      <c r="B807">
        <v>44</v>
      </c>
      <c r="C807">
        <v>66</v>
      </c>
      <c r="D807">
        <v>1975</v>
      </c>
      <c r="E807">
        <v>6</v>
      </c>
      <c r="F807" t="s">
        <v>19</v>
      </c>
      <c r="G807" t="s">
        <v>821</v>
      </c>
      <c r="H807">
        <v>39.950000000000003</v>
      </c>
      <c r="I807">
        <v>-75.16</v>
      </c>
      <c r="J807" s="1">
        <v>18007</v>
      </c>
      <c r="K807" s="1">
        <v>36715</v>
      </c>
      <c r="L807" s="1">
        <v>74022</v>
      </c>
      <c r="M807">
        <v>547</v>
      </c>
      <c r="N807">
        <v>4</v>
      </c>
      <c r="O807" s="2">
        <f t="shared" ca="1" si="60"/>
        <v>2021</v>
      </c>
      <c r="P807">
        <f t="shared" ca="1" si="61"/>
        <v>9</v>
      </c>
      <c r="Q807">
        <f t="shared" ca="1" si="62"/>
        <v>24</v>
      </c>
      <c r="R807" s="2">
        <f t="shared" ca="1" si="63"/>
        <v>44463</v>
      </c>
      <c r="S807" t="str">
        <f t="shared" ca="1" si="64"/>
        <v>Sep-2021</v>
      </c>
    </row>
    <row r="808" spans="1:19" x14ac:dyDescent="0.3">
      <c r="A808">
        <v>630</v>
      </c>
      <c r="B808">
        <v>60</v>
      </c>
      <c r="C808">
        <v>66</v>
      </c>
      <c r="D808">
        <v>1959</v>
      </c>
      <c r="E808">
        <v>7</v>
      </c>
      <c r="F808" t="s">
        <v>19</v>
      </c>
      <c r="G808" t="s">
        <v>822</v>
      </c>
      <c r="H808">
        <v>30.33</v>
      </c>
      <c r="I808">
        <v>-81.650000000000006</v>
      </c>
      <c r="J808" s="1">
        <v>19382</v>
      </c>
      <c r="K808" s="1">
        <v>39521</v>
      </c>
      <c r="L808" s="1">
        <v>61861</v>
      </c>
      <c r="M808">
        <v>491</v>
      </c>
      <c r="N808">
        <v>3</v>
      </c>
      <c r="O808" s="2">
        <f t="shared" ca="1" si="60"/>
        <v>2022</v>
      </c>
      <c r="P808">
        <f t="shared" ca="1" si="61"/>
        <v>5</v>
      </c>
      <c r="Q808">
        <f t="shared" ca="1" si="62"/>
        <v>24</v>
      </c>
      <c r="R808" s="2">
        <f t="shared" ca="1" si="63"/>
        <v>44705</v>
      </c>
      <c r="S808" t="str">
        <f t="shared" ca="1" si="64"/>
        <v>May-2022</v>
      </c>
    </row>
    <row r="809" spans="1:19" x14ac:dyDescent="0.3">
      <c r="A809">
        <v>1561</v>
      </c>
      <c r="B809">
        <v>78</v>
      </c>
      <c r="C809">
        <v>67</v>
      </c>
      <c r="D809">
        <v>1941</v>
      </c>
      <c r="E809">
        <v>5</v>
      </c>
      <c r="F809" t="s">
        <v>14</v>
      </c>
      <c r="G809" t="s">
        <v>823</v>
      </c>
      <c r="H809">
        <v>35</v>
      </c>
      <c r="I809">
        <v>-80.94</v>
      </c>
      <c r="J809" s="1">
        <v>26707</v>
      </c>
      <c r="K809" s="1">
        <v>51014</v>
      </c>
      <c r="L809" s="1">
        <v>23366</v>
      </c>
      <c r="M809">
        <v>759</v>
      </c>
      <c r="N809">
        <v>4</v>
      </c>
      <c r="O809" s="2">
        <f t="shared" ca="1" si="60"/>
        <v>2021</v>
      </c>
      <c r="P809">
        <f t="shared" ca="1" si="61"/>
        <v>10</v>
      </c>
      <c r="Q809">
        <f t="shared" ca="1" si="62"/>
        <v>7</v>
      </c>
      <c r="R809" s="2">
        <f t="shared" ca="1" si="63"/>
        <v>44476</v>
      </c>
      <c r="S809" t="str">
        <f t="shared" ca="1" si="64"/>
        <v>Oct-2021</v>
      </c>
    </row>
    <row r="810" spans="1:19" x14ac:dyDescent="0.3">
      <c r="A810">
        <v>1548</v>
      </c>
      <c r="B810">
        <v>41</v>
      </c>
      <c r="C810">
        <v>65</v>
      </c>
      <c r="D810">
        <v>1978</v>
      </c>
      <c r="E810">
        <v>10</v>
      </c>
      <c r="F810" t="s">
        <v>19</v>
      </c>
      <c r="G810" t="s">
        <v>824</v>
      </c>
      <c r="H810">
        <v>40.5</v>
      </c>
      <c r="I810">
        <v>-111.7</v>
      </c>
      <c r="J810" s="1">
        <v>35834</v>
      </c>
      <c r="K810" s="1">
        <v>73067</v>
      </c>
      <c r="L810" s="1">
        <v>6332</v>
      </c>
      <c r="M810">
        <v>721</v>
      </c>
      <c r="N810">
        <v>3</v>
      </c>
      <c r="O810" s="2">
        <f t="shared" ca="1" si="60"/>
        <v>2023</v>
      </c>
      <c r="P810">
        <f t="shared" ca="1" si="61"/>
        <v>9</v>
      </c>
      <c r="Q810">
        <f t="shared" ca="1" si="62"/>
        <v>12</v>
      </c>
      <c r="R810" s="2">
        <f t="shared" ca="1" si="63"/>
        <v>45181</v>
      </c>
      <c r="S810" t="str">
        <f t="shared" ca="1" si="64"/>
        <v>Sep-2023</v>
      </c>
    </row>
    <row r="811" spans="1:19" x14ac:dyDescent="0.3">
      <c r="A811">
        <v>221</v>
      </c>
      <c r="B811">
        <v>63</v>
      </c>
      <c r="C811">
        <v>65</v>
      </c>
      <c r="D811">
        <v>1956</v>
      </c>
      <c r="E811">
        <v>12</v>
      </c>
      <c r="F811" t="s">
        <v>14</v>
      </c>
      <c r="G811" t="s">
        <v>825</v>
      </c>
      <c r="H811">
        <v>37.700000000000003</v>
      </c>
      <c r="I811">
        <v>-122.12</v>
      </c>
      <c r="J811" s="1">
        <v>21669</v>
      </c>
      <c r="K811" s="1">
        <v>44183</v>
      </c>
      <c r="L811" s="1">
        <v>89852</v>
      </c>
      <c r="M811">
        <v>850</v>
      </c>
      <c r="N811">
        <v>4</v>
      </c>
      <c r="O811" s="2">
        <f t="shared" ca="1" si="60"/>
        <v>2022</v>
      </c>
      <c r="P811">
        <f t="shared" ca="1" si="61"/>
        <v>10</v>
      </c>
      <c r="Q811">
        <f t="shared" ca="1" si="62"/>
        <v>26</v>
      </c>
      <c r="R811" s="2">
        <f t="shared" ca="1" si="63"/>
        <v>44860</v>
      </c>
      <c r="S811" t="str">
        <f t="shared" ca="1" si="64"/>
        <v>Oct-2022</v>
      </c>
    </row>
    <row r="812" spans="1:19" x14ac:dyDescent="0.3">
      <c r="A812">
        <v>1991</v>
      </c>
      <c r="B812">
        <v>21</v>
      </c>
      <c r="C812">
        <v>65</v>
      </c>
      <c r="D812">
        <v>1998</v>
      </c>
      <c r="E812">
        <v>10</v>
      </c>
      <c r="F812" t="s">
        <v>19</v>
      </c>
      <c r="G812" t="s">
        <v>826</v>
      </c>
      <c r="H812">
        <v>39.979999999999997</v>
      </c>
      <c r="I812">
        <v>-82.98</v>
      </c>
      <c r="J812" s="1">
        <v>11243</v>
      </c>
      <c r="K812" s="1">
        <v>22922</v>
      </c>
      <c r="L812" s="1">
        <v>9004</v>
      </c>
      <c r="M812">
        <v>694</v>
      </c>
      <c r="N812">
        <v>1</v>
      </c>
      <c r="O812" s="2">
        <f t="shared" ca="1" si="60"/>
        <v>2023</v>
      </c>
      <c r="P812">
        <f t="shared" ca="1" si="61"/>
        <v>2</v>
      </c>
      <c r="Q812">
        <f t="shared" ca="1" si="62"/>
        <v>27</v>
      </c>
      <c r="R812" s="2">
        <f t="shared" ca="1" si="63"/>
        <v>44984</v>
      </c>
      <c r="S812" t="str">
        <f t="shared" ca="1" si="64"/>
        <v>Feb-2023</v>
      </c>
    </row>
    <row r="813" spans="1:19" x14ac:dyDescent="0.3">
      <c r="A813">
        <v>1328</v>
      </c>
      <c r="B813">
        <v>28</v>
      </c>
      <c r="C813">
        <v>68</v>
      </c>
      <c r="D813">
        <v>1992</v>
      </c>
      <c r="E813">
        <v>1</v>
      </c>
      <c r="F813" t="s">
        <v>14</v>
      </c>
      <c r="G813" t="s">
        <v>827</v>
      </c>
      <c r="H813">
        <v>40.159999999999997</v>
      </c>
      <c r="I813">
        <v>-83.06</v>
      </c>
      <c r="J813" s="1">
        <v>41682</v>
      </c>
      <c r="K813" s="1">
        <v>84987</v>
      </c>
      <c r="L813" s="1">
        <v>162718</v>
      </c>
      <c r="M813">
        <v>600</v>
      </c>
      <c r="N813">
        <v>2</v>
      </c>
      <c r="O813" s="2">
        <f t="shared" ca="1" si="60"/>
        <v>2021</v>
      </c>
      <c r="P813">
        <f t="shared" ca="1" si="61"/>
        <v>8</v>
      </c>
      <c r="Q813">
        <f t="shared" ca="1" si="62"/>
        <v>11</v>
      </c>
      <c r="R813" s="2">
        <f t="shared" ca="1" si="63"/>
        <v>44419</v>
      </c>
      <c r="S813" t="str">
        <f t="shared" ca="1" si="64"/>
        <v>Aug-2021</v>
      </c>
    </row>
    <row r="814" spans="1:19" x14ac:dyDescent="0.3">
      <c r="A814">
        <v>1901</v>
      </c>
      <c r="B814">
        <v>63</v>
      </c>
      <c r="C814">
        <v>69</v>
      </c>
      <c r="D814">
        <v>1956</v>
      </c>
      <c r="E814">
        <v>3</v>
      </c>
      <c r="F814" t="s">
        <v>14</v>
      </c>
      <c r="G814" t="s">
        <v>828</v>
      </c>
      <c r="H814">
        <v>43.69</v>
      </c>
      <c r="I814">
        <v>-84.76</v>
      </c>
      <c r="J814" s="1">
        <v>16542</v>
      </c>
      <c r="K814" s="1">
        <v>33728</v>
      </c>
      <c r="L814" s="1">
        <v>107287</v>
      </c>
      <c r="M814">
        <v>730</v>
      </c>
      <c r="N814">
        <v>3</v>
      </c>
      <c r="O814" s="2">
        <f t="shared" ca="1" si="60"/>
        <v>2021</v>
      </c>
      <c r="P814">
        <f t="shared" ca="1" si="61"/>
        <v>8</v>
      </c>
      <c r="Q814">
        <f t="shared" ca="1" si="62"/>
        <v>8</v>
      </c>
      <c r="R814" s="2">
        <f t="shared" ca="1" si="63"/>
        <v>44416</v>
      </c>
      <c r="S814" t="str">
        <f t="shared" ca="1" si="64"/>
        <v>Aug-2021</v>
      </c>
    </row>
    <row r="815" spans="1:19" x14ac:dyDescent="0.3">
      <c r="A815">
        <v>665</v>
      </c>
      <c r="B815">
        <v>81</v>
      </c>
      <c r="C815">
        <v>65</v>
      </c>
      <c r="D815">
        <v>1939</v>
      </c>
      <c r="E815">
        <v>1</v>
      </c>
      <c r="F815" t="s">
        <v>14</v>
      </c>
      <c r="G815" t="s">
        <v>829</v>
      </c>
      <c r="H815">
        <v>41.23</v>
      </c>
      <c r="I815">
        <v>-80.81</v>
      </c>
      <c r="J815" s="1">
        <v>12406</v>
      </c>
      <c r="K815" s="1">
        <v>11613</v>
      </c>
      <c r="L815" s="1">
        <v>427</v>
      </c>
      <c r="M815">
        <v>790</v>
      </c>
      <c r="N815">
        <v>8</v>
      </c>
      <c r="O815" s="2">
        <f t="shared" ca="1" si="60"/>
        <v>2022</v>
      </c>
      <c r="P815">
        <f t="shared" ca="1" si="61"/>
        <v>6</v>
      </c>
      <c r="Q815">
        <f t="shared" ca="1" si="62"/>
        <v>26</v>
      </c>
      <c r="R815" s="2">
        <f t="shared" ca="1" si="63"/>
        <v>44738</v>
      </c>
      <c r="S815" t="str">
        <f t="shared" ca="1" si="64"/>
        <v>Jun-2022</v>
      </c>
    </row>
    <row r="816" spans="1:19" x14ac:dyDescent="0.3">
      <c r="A816">
        <v>442</v>
      </c>
      <c r="B816">
        <v>47</v>
      </c>
      <c r="C816">
        <v>66</v>
      </c>
      <c r="D816">
        <v>1972</v>
      </c>
      <c r="E816">
        <v>8</v>
      </c>
      <c r="F816" t="s">
        <v>19</v>
      </c>
      <c r="G816" t="s">
        <v>830</v>
      </c>
      <c r="H816">
        <v>38.33</v>
      </c>
      <c r="I816">
        <v>-90.4</v>
      </c>
      <c r="J816" s="1">
        <v>23836</v>
      </c>
      <c r="K816" s="1">
        <v>48600</v>
      </c>
      <c r="L816" s="1">
        <v>23992</v>
      </c>
      <c r="M816">
        <v>791</v>
      </c>
      <c r="N816">
        <v>5</v>
      </c>
      <c r="O816" s="2">
        <f t="shared" ca="1" si="60"/>
        <v>2021</v>
      </c>
      <c r="P816">
        <f t="shared" ca="1" si="61"/>
        <v>7</v>
      </c>
      <c r="Q816">
        <f t="shared" ca="1" si="62"/>
        <v>26</v>
      </c>
      <c r="R816" s="2">
        <f t="shared" ca="1" si="63"/>
        <v>44403</v>
      </c>
      <c r="S816" t="str">
        <f t="shared" ca="1" si="64"/>
        <v>Jul-2021</v>
      </c>
    </row>
    <row r="817" spans="1:19" x14ac:dyDescent="0.3">
      <c r="A817">
        <v>1626</v>
      </c>
      <c r="B817">
        <v>58</v>
      </c>
      <c r="C817">
        <v>63</v>
      </c>
      <c r="D817">
        <v>1961</v>
      </c>
      <c r="E817">
        <v>7</v>
      </c>
      <c r="F817" t="s">
        <v>19</v>
      </c>
      <c r="G817" t="s">
        <v>831</v>
      </c>
      <c r="H817">
        <v>35.15</v>
      </c>
      <c r="I817">
        <v>-89.75</v>
      </c>
      <c r="J817" s="1">
        <v>29571</v>
      </c>
      <c r="K817" s="1">
        <v>60292</v>
      </c>
      <c r="L817" s="1">
        <v>114223</v>
      </c>
      <c r="M817">
        <v>531</v>
      </c>
      <c r="N817">
        <v>1</v>
      </c>
      <c r="O817" s="2">
        <f t="shared" ca="1" si="60"/>
        <v>2021</v>
      </c>
      <c r="P817">
        <f t="shared" ca="1" si="61"/>
        <v>3</v>
      </c>
      <c r="Q817">
        <f t="shared" ca="1" si="62"/>
        <v>4</v>
      </c>
      <c r="R817" s="2">
        <f t="shared" ca="1" si="63"/>
        <v>44259</v>
      </c>
      <c r="S817" t="str">
        <f t="shared" ca="1" si="64"/>
        <v>Mar-2021</v>
      </c>
    </row>
    <row r="818" spans="1:19" x14ac:dyDescent="0.3">
      <c r="A818">
        <v>1539</v>
      </c>
      <c r="B818">
        <v>42</v>
      </c>
      <c r="C818">
        <v>61</v>
      </c>
      <c r="D818">
        <v>1977</v>
      </c>
      <c r="E818">
        <v>3</v>
      </c>
      <c r="F818" t="s">
        <v>14</v>
      </c>
      <c r="G818" t="s">
        <v>832</v>
      </c>
      <c r="H818">
        <v>42.82</v>
      </c>
      <c r="I818">
        <v>-83.25</v>
      </c>
      <c r="J818" s="1">
        <v>28463</v>
      </c>
      <c r="K818" s="1">
        <v>58034</v>
      </c>
      <c r="L818" s="1">
        <v>129546</v>
      </c>
      <c r="M818">
        <v>676</v>
      </c>
      <c r="N818">
        <v>2</v>
      </c>
      <c r="O818" s="2">
        <f t="shared" ca="1" si="60"/>
        <v>2022</v>
      </c>
      <c r="P818">
        <f t="shared" ca="1" si="61"/>
        <v>7</v>
      </c>
      <c r="Q818">
        <f t="shared" ca="1" si="62"/>
        <v>15</v>
      </c>
      <c r="R818" s="2">
        <f t="shared" ca="1" si="63"/>
        <v>44757</v>
      </c>
      <c r="S818" t="str">
        <f t="shared" ca="1" si="64"/>
        <v>Jul-2022</v>
      </c>
    </row>
    <row r="819" spans="1:19" x14ac:dyDescent="0.3">
      <c r="A819">
        <v>601</v>
      </c>
      <c r="B819">
        <v>68</v>
      </c>
      <c r="C819">
        <v>67</v>
      </c>
      <c r="D819">
        <v>1951</v>
      </c>
      <c r="E819">
        <v>7</v>
      </c>
      <c r="F819" t="s">
        <v>19</v>
      </c>
      <c r="G819" t="s">
        <v>833</v>
      </c>
      <c r="H819">
        <v>28.5</v>
      </c>
      <c r="I819">
        <v>-81.37</v>
      </c>
      <c r="J819" s="1">
        <v>15849</v>
      </c>
      <c r="K819" s="1">
        <v>43004</v>
      </c>
      <c r="L819" s="1">
        <v>15304</v>
      </c>
      <c r="M819">
        <v>761</v>
      </c>
      <c r="N819">
        <v>6</v>
      </c>
      <c r="O819" s="2">
        <f t="shared" ca="1" si="60"/>
        <v>2021</v>
      </c>
      <c r="P819">
        <f t="shared" ca="1" si="61"/>
        <v>9</v>
      </c>
      <c r="Q819">
        <f t="shared" ca="1" si="62"/>
        <v>17</v>
      </c>
      <c r="R819" s="2">
        <f t="shared" ca="1" si="63"/>
        <v>44456</v>
      </c>
      <c r="S819" t="str">
        <f t="shared" ca="1" si="64"/>
        <v>Sep-2021</v>
      </c>
    </row>
    <row r="820" spans="1:19" x14ac:dyDescent="0.3">
      <c r="A820">
        <v>541</v>
      </c>
      <c r="B820">
        <v>51</v>
      </c>
      <c r="C820">
        <v>70</v>
      </c>
      <c r="D820">
        <v>1968</v>
      </c>
      <c r="E820">
        <v>7</v>
      </c>
      <c r="F820" t="s">
        <v>14</v>
      </c>
      <c r="G820" t="s">
        <v>834</v>
      </c>
      <c r="H820">
        <v>35.630000000000003</v>
      </c>
      <c r="I820">
        <v>-95.95</v>
      </c>
      <c r="J820" s="1">
        <v>14293</v>
      </c>
      <c r="K820" s="1">
        <v>29144</v>
      </c>
      <c r="L820" s="1">
        <v>35268</v>
      </c>
      <c r="M820">
        <v>645</v>
      </c>
      <c r="N820">
        <v>1</v>
      </c>
      <c r="O820" s="2">
        <f t="shared" ca="1" si="60"/>
        <v>2022</v>
      </c>
      <c r="P820">
        <f t="shared" ca="1" si="61"/>
        <v>9</v>
      </c>
      <c r="Q820">
        <f t="shared" ca="1" si="62"/>
        <v>19</v>
      </c>
      <c r="R820" s="2">
        <f t="shared" ca="1" si="63"/>
        <v>44823</v>
      </c>
      <c r="S820" t="str">
        <f t="shared" ca="1" si="64"/>
        <v>Sep-2022</v>
      </c>
    </row>
    <row r="821" spans="1:19" x14ac:dyDescent="0.3">
      <c r="A821">
        <v>210</v>
      </c>
      <c r="B821">
        <v>46</v>
      </c>
      <c r="C821">
        <v>63</v>
      </c>
      <c r="D821">
        <v>1973</v>
      </c>
      <c r="E821">
        <v>8</v>
      </c>
      <c r="F821" t="s">
        <v>19</v>
      </c>
      <c r="G821" t="s">
        <v>835</v>
      </c>
      <c r="H821">
        <v>29.45</v>
      </c>
      <c r="I821">
        <v>-98.5</v>
      </c>
      <c r="J821" s="1">
        <v>12677</v>
      </c>
      <c r="K821" s="1">
        <v>25850</v>
      </c>
      <c r="L821" s="1">
        <v>56285</v>
      </c>
      <c r="M821">
        <v>630</v>
      </c>
      <c r="N821">
        <v>1</v>
      </c>
      <c r="O821" s="2">
        <f t="shared" ca="1" si="60"/>
        <v>2021</v>
      </c>
      <c r="P821">
        <f t="shared" ca="1" si="61"/>
        <v>5</v>
      </c>
      <c r="Q821">
        <f t="shared" ca="1" si="62"/>
        <v>16</v>
      </c>
      <c r="R821" s="2">
        <f t="shared" ca="1" si="63"/>
        <v>44332</v>
      </c>
      <c r="S821" t="str">
        <f t="shared" ca="1" si="64"/>
        <v>May-2021</v>
      </c>
    </row>
    <row r="822" spans="1:19" x14ac:dyDescent="0.3">
      <c r="A822">
        <v>206</v>
      </c>
      <c r="B822">
        <v>28</v>
      </c>
      <c r="C822">
        <v>59</v>
      </c>
      <c r="D822">
        <v>1992</v>
      </c>
      <c r="E822">
        <v>2</v>
      </c>
      <c r="F822" t="s">
        <v>14</v>
      </c>
      <c r="G822" t="s">
        <v>836</v>
      </c>
      <c r="H822">
        <v>42.89</v>
      </c>
      <c r="I822">
        <v>-85.72</v>
      </c>
      <c r="J822" s="1">
        <v>18431</v>
      </c>
      <c r="K822" s="1">
        <v>37583</v>
      </c>
      <c r="L822" s="1">
        <v>51633</v>
      </c>
      <c r="M822">
        <v>782</v>
      </c>
      <c r="N822">
        <v>2</v>
      </c>
      <c r="O822" s="2">
        <f t="shared" ca="1" si="60"/>
        <v>2023</v>
      </c>
      <c r="P822">
        <f t="shared" ca="1" si="61"/>
        <v>12</v>
      </c>
      <c r="Q822">
        <f t="shared" ca="1" si="62"/>
        <v>20</v>
      </c>
      <c r="R822" s="2">
        <f t="shared" ca="1" si="63"/>
        <v>45280</v>
      </c>
      <c r="S822" t="str">
        <f t="shared" ca="1" si="64"/>
        <v>Dec-2023</v>
      </c>
    </row>
    <row r="823" spans="1:19" x14ac:dyDescent="0.3">
      <c r="A823">
        <v>926</v>
      </c>
      <c r="B823">
        <v>20</v>
      </c>
      <c r="C823">
        <v>60</v>
      </c>
      <c r="D823">
        <v>1999</v>
      </c>
      <c r="E823">
        <v>11</v>
      </c>
      <c r="F823" t="s">
        <v>14</v>
      </c>
      <c r="G823" t="s">
        <v>837</v>
      </c>
      <c r="H823">
        <v>41.14</v>
      </c>
      <c r="I823">
        <v>-81.36</v>
      </c>
      <c r="J823" s="1">
        <v>20305</v>
      </c>
      <c r="K823" s="1">
        <v>41403</v>
      </c>
      <c r="L823" s="1">
        <v>206131</v>
      </c>
      <c r="M823">
        <v>776</v>
      </c>
      <c r="N823">
        <v>1</v>
      </c>
      <c r="O823" s="2">
        <f t="shared" ca="1" si="60"/>
        <v>2022</v>
      </c>
      <c r="P823">
        <f t="shared" ca="1" si="61"/>
        <v>3</v>
      </c>
      <c r="Q823">
        <f t="shared" ca="1" si="62"/>
        <v>6</v>
      </c>
      <c r="R823" s="2">
        <f t="shared" ca="1" si="63"/>
        <v>44626</v>
      </c>
      <c r="S823" t="str">
        <f t="shared" ca="1" si="64"/>
        <v>Mar-2022</v>
      </c>
    </row>
    <row r="824" spans="1:19" x14ac:dyDescent="0.3">
      <c r="A824">
        <v>115</v>
      </c>
      <c r="B824">
        <v>61</v>
      </c>
      <c r="C824">
        <v>69</v>
      </c>
      <c r="D824">
        <v>1958</v>
      </c>
      <c r="E824">
        <v>7</v>
      </c>
      <c r="F824" t="s">
        <v>19</v>
      </c>
      <c r="G824" t="s">
        <v>838</v>
      </c>
      <c r="H824">
        <v>40.93</v>
      </c>
      <c r="I824">
        <v>-73.72</v>
      </c>
      <c r="J824" s="1">
        <v>49546</v>
      </c>
      <c r="K824" s="1">
        <v>101018</v>
      </c>
      <c r="L824" s="1">
        <v>78115</v>
      </c>
      <c r="M824">
        <v>748</v>
      </c>
      <c r="N824">
        <v>6</v>
      </c>
      <c r="O824" s="2">
        <f t="shared" ca="1" si="60"/>
        <v>2023</v>
      </c>
      <c r="P824">
        <f t="shared" ca="1" si="61"/>
        <v>5</v>
      </c>
      <c r="Q824">
        <f t="shared" ca="1" si="62"/>
        <v>15</v>
      </c>
      <c r="R824" s="2">
        <f t="shared" ca="1" si="63"/>
        <v>45061</v>
      </c>
      <c r="S824" t="str">
        <f t="shared" ca="1" si="64"/>
        <v>May-2023</v>
      </c>
    </row>
    <row r="825" spans="1:19" x14ac:dyDescent="0.3">
      <c r="A825">
        <v>1779</v>
      </c>
      <c r="B825">
        <v>30</v>
      </c>
      <c r="C825">
        <v>69</v>
      </c>
      <c r="D825">
        <v>1989</v>
      </c>
      <c r="E825">
        <v>4</v>
      </c>
      <c r="F825" t="s">
        <v>19</v>
      </c>
      <c r="G825" t="s">
        <v>839</v>
      </c>
      <c r="H825">
        <v>33.46</v>
      </c>
      <c r="I825">
        <v>-82.5</v>
      </c>
      <c r="J825" s="1">
        <v>15755</v>
      </c>
      <c r="K825" s="1">
        <v>32125</v>
      </c>
      <c r="L825" s="1">
        <v>58712</v>
      </c>
      <c r="M825">
        <v>733</v>
      </c>
      <c r="N825">
        <v>2</v>
      </c>
      <c r="O825" s="2">
        <f t="shared" ca="1" si="60"/>
        <v>2023</v>
      </c>
      <c r="P825">
        <f t="shared" ca="1" si="61"/>
        <v>11</v>
      </c>
      <c r="Q825">
        <f t="shared" ca="1" si="62"/>
        <v>27</v>
      </c>
      <c r="R825" s="2">
        <f t="shared" ca="1" si="63"/>
        <v>45257</v>
      </c>
      <c r="S825" t="str">
        <f t="shared" ca="1" si="64"/>
        <v>Nov-2023</v>
      </c>
    </row>
    <row r="826" spans="1:19" x14ac:dyDescent="0.3">
      <c r="A826">
        <v>248</v>
      </c>
      <c r="B826">
        <v>80</v>
      </c>
      <c r="C826">
        <v>67</v>
      </c>
      <c r="D826">
        <v>1939</v>
      </c>
      <c r="E826">
        <v>12</v>
      </c>
      <c r="F826" t="s">
        <v>14</v>
      </c>
      <c r="G826" t="s">
        <v>840</v>
      </c>
      <c r="H826">
        <v>27.95</v>
      </c>
      <c r="I826">
        <v>-82.48</v>
      </c>
      <c r="J826" s="1">
        <v>13254</v>
      </c>
      <c r="K826" s="1">
        <v>13596</v>
      </c>
      <c r="L826" s="1">
        <v>352</v>
      </c>
      <c r="M826">
        <v>684</v>
      </c>
      <c r="N826">
        <v>4</v>
      </c>
      <c r="O826" s="2">
        <f t="shared" ca="1" si="60"/>
        <v>2021</v>
      </c>
      <c r="P826">
        <f t="shared" ca="1" si="61"/>
        <v>1</v>
      </c>
      <c r="Q826">
        <f t="shared" ca="1" si="62"/>
        <v>8</v>
      </c>
      <c r="R826" s="2">
        <f t="shared" ca="1" si="63"/>
        <v>44204</v>
      </c>
      <c r="S826" t="str">
        <f t="shared" ca="1" si="64"/>
        <v>Jan-2021</v>
      </c>
    </row>
    <row r="827" spans="1:19" x14ac:dyDescent="0.3">
      <c r="A827">
        <v>1003</v>
      </c>
      <c r="B827">
        <v>51</v>
      </c>
      <c r="C827">
        <v>62</v>
      </c>
      <c r="D827">
        <v>1968</v>
      </c>
      <c r="E827">
        <v>11</v>
      </c>
      <c r="F827" t="s">
        <v>19</v>
      </c>
      <c r="G827" t="s">
        <v>841</v>
      </c>
      <c r="H827">
        <v>40.200000000000003</v>
      </c>
      <c r="I827">
        <v>-74.78</v>
      </c>
      <c r="J827" s="1">
        <v>39495</v>
      </c>
      <c r="K827" s="1">
        <v>80526</v>
      </c>
      <c r="L827" s="1">
        <v>117380</v>
      </c>
      <c r="M827">
        <v>632</v>
      </c>
      <c r="N827">
        <v>1</v>
      </c>
      <c r="O827" s="2">
        <f t="shared" ca="1" si="60"/>
        <v>2022</v>
      </c>
      <c r="P827">
        <f t="shared" ca="1" si="61"/>
        <v>5</v>
      </c>
      <c r="Q827">
        <f t="shared" ca="1" si="62"/>
        <v>25</v>
      </c>
      <c r="R827" s="2">
        <f t="shared" ca="1" si="63"/>
        <v>44706</v>
      </c>
      <c r="S827" t="str">
        <f t="shared" ca="1" si="64"/>
        <v>May-2022</v>
      </c>
    </row>
    <row r="828" spans="1:19" x14ac:dyDescent="0.3">
      <c r="A828">
        <v>294</v>
      </c>
      <c r="B828">
        <v>36</v>
      </c>
      <c r="C828">
        <v>59</v>
      </c>
      <c r="D828">
        <v>1983</v>
      </c>
      <c r="E828">
        <v>8</v>
      </c>
      <c r="F828" t="s">
        <v>19</v>
      </c>
      <c r="G828" t="s">
        <v>842</v>
      </c>
      <c r="H828">
        <v>33.83</v>
      </c>
      <c r="I828">
        <v>-83.89</v>
      </c>
      <c r="J828" s="1">
        <v>21556</v>
      </c>
      <c r="K828" s="1">
        <v>43953</v>
      </c>
      <c r="L828" s="1">
        <v>76915</v>
      </c>
      <c r="M828">
        <v>607</v>
      </c>
      <c r="N828">
        <v>1</v>
      </c>
      <c r="O828" s="2">
        <f t="shared" ca="1" si="60"/>
        <v>2023</v>
      </c>
      <c r="P828">
        <f t="shared" ca="1" si="61"/>
        <v>2</v>
      </c>
      <c r="Q828">
        <f t="shared" ca="1" si="62"/>
        <v>28</v>
      </c>
      <c r="R828" s="2">
        <f t="shared" ca="1" si="63"/>
        <v>44985</v>
      </c>
      <c r="S828" t="str">
        <f t="shared" ca="1" si="64"/>
        <v>Feb-2023</v>
      </c>
    </row>
    <row r="829" spans="1:19" x14ac:dyDescent="0.3">
      <c r="A829">
        <v>118</v>
      </c>
      <c r="B829">
        <v>56</v>
      </c>
      <c r="C829">
        <v>68</v>
      </c>
      <c r="D829">
        <v>1963</v>
      </c>
      <c r="E829">
        <v>12</v>
      </c>
      <c r="F829" t="s">
        <v>14</v>
      </c>
      <c r="G829" t="s">
        <v>843</v>
      </c>
      <c r="H829">
        <v>33.520000000000003</v>
      </c>
      <c r="I829">
        <v>-86.79</v>
      </c>
      <c r="J829" s="1">
        <v>15471</v>
      </c>
      <c r="K829" s="1">
        <v>31533</v>
      </c>
      <c r="L829" s="1">
        <v>42315</v>
      </c>
      <c r="M829">
        <v>753</v>
      </c>
      <c r="N829">
        <v>3</v>
      </c>
      <c r="O829" s="2">
        <f t="shared" ca="1" si="60"/>
        <v>2022</v>
      </c>
      <c r="P829">
        <f t="shared" ca="1" si="61"/>
        <v>9</v>
      </c>
      <c r="Q829">
        <f t="shared" ca="1" si="62"/>
        <v>23</v>
      </c>
      <c r="R829" s="2">
        <f t="shared" ca="1" si="63"/>
        <v>44827</v>
      </c>
      <c r="S829" t="str">
        <f t="shared" ca="1" si="64"/>
        <v>Sep-2022</v>
      </c>
    </row>
    <row r="830" spans="1:19" x14ac:dyDescent="0.3">
      <c r="A830">
        <v>292</v>
      </c>
      <c r="B830">
        <v>23</v>
      </c>
      <c r="C830">
        <v>65</v>
      </c>
      <c r="D830">
        <v>1996</v>
      </c>
      <c r="E830">
        <v>9</v>
      </c>
      <c r="F830" t="s">
        <v>14</v>
      </c>
      <c r="G830" t="s">
        <v>844</v>
      </c>
      <c r="H830">
        <v>32.79</v>
      </c>
      <c r="I830">
        <v>-116.96</v>
      </c>
      <c r="J830" s="1">
        <v>20947</v>
      </c>
      <c r="K830" s="1">
        <v>42711</v>
      </c>
      <c r="L830" s="1">
        <v>48493</v>
      </c>
      <c r="M830">
        <v>717</v>
      </c>
      <c r="N830">
        <v>1</v>
      </c>
      <c r="O830" s="2">
        <f t="shared" ca="1" si="60"/>
        <v>2022</v>
      </c>
      <c r="P830">
        <f t="shared" ca="1" si="61"/>
        <v>2</v>
      </c>
      <c r="Q830">
        <f t="shared" ca="1" si="62"/>
        <v>7</v>
      </c>
      <c r="R830" s="2">
        <f t="shared" ca="1" si="63"/>
        <v>44599</v>
      </c>
      <c r="S830" t="str">
        <f t="shared" ca="1" si="64"/>
        <v>Feb-2022</v>
      </c>
    </row>
    <row r="831" spans="1:19" x14ac:dyDescent="0.3">
      <c r="A831">
        <v>755</v>
      </c>
      <c r="B831">
        <v>74</v>
      </c>
      <c r="C831">
        <v>67</v>
      </c>
      <c r="D831">
        <v>1945</v>
      </c>
      <c r="E831">
        <v>11</v>
      </c>
      <c r="F831" t="s">
        <v>14</v>
      </c>
      <c r="G831" t="s">
        <v>845</v>
      </c>
      <c r="H831">
        <v>33.82</v>
      </c>
      <c r="I831">
        <v>-78.67</v>
      </c>
      <c r="J831" s="1">
        <v>13409</v>
      </c>
      <c r="K831" s="1">
        <v>23137</v>
      </c>
      <c r="L831" s="1">
        <v>4871</v>
      </c>
      <c r="M831">
        <v>642</v>
      </c>
      <c r="N831">
        <v>5</v>
      </c>
      <c r="O831" s="2">
        <f t="shared" ca="1" si="60"/>
        <v>2022</v>
      </c>
      <c r="P831">
        <f t="shared" ca="1" si="61"/>
        <v>2</v>
      </c>
      <c r="Q831">
        <f t="shared" ca="1" si="62"/>
        <v>21</v>
      </c>
      <c r="R831" s="2">
        <f t="shared" ca="1" si="63"/>
        <v>44613</v>
      </c>
      <c r="S831" t="str">
        <f t="shared" ca="1" si="64"/>
        <v>Feb-2022</v>
      </c>
    </row>
    <row r="832" spans="1:19" x14ac:dyDescent="0.3">
      <c r="A832">
        <v>1878</v>
      </c>
      <c r="B832">
        <v>18</v>
      </c>
      <c r="C832">
        <v>64</v>
      </c>
      <c r="D832">
        <v>2002</v>
      </c>
      <c r="E832">
        <v>1</v>
      </c>
      <c r="F832" t="s">
        <v>19</v>
      </c>
      <c r="G832" t="s">
        <v>846</v>
      </c>
      <c r="H832">
        <v>34.32</v>
      </c>
      <c r="I832">
        <v>-118.38</v>
      </c>
      <c r="J832" s="1">
        <v>19508</v>
      </c>
      <c r="K832" s="1">
        <v>39778</v>
      </c>
      <c r="L832" s="1">
        <v>60850</v>
      </c>
      <c r="M832">
        <v>702</v>
      </c>
      <c r="N832">
        <v>1</v>
      </c>
      <c r="O832" s="2">
        <f t="shared" ca="1" si="60"/>
        <v>2022</v>
      </c>
      <c r="P832">
        <f t="shared" ca="1" si="61"/>
        <v>5</v>
      </c>
      <c r="Q832">
        <f t="shared" ca="1" si="62"/>
        <v>25</v>
      </c>
      <c r="R832" s="2">
        <f t="shared" ca="1" si="63"/>
        <v>44706</v>
      </c>
      <c r="S832" t="str">
        <f t="shared" ca="1" si="64"/>
        <v>May-2022</v>
      </c>
    </row>
    <row r="833" spans="1:19" x14ac:dyDescent="0.3">
      <c r="A833">
        <v>1432</v>
      </c>
      <c r="B833">
        <v>42</v>
      </c>
      <c r="C833">
        <v>72</v>
      </c>
      <c r="D833">
        <v>1977</v>
      </c>
      <c r="E833">
        <v>8</v>
      </c>
      <c r="F833" t="s">
        <v>19</v>
      </c>
      <c r="G833" t="s">
        <v>847</v>
      </c>
      <c r="H833">
        <v>40.96</v>
      </c>
      <c r="I833">
        <v>-74.61</v>
      </c>
      <c r="J833" s="1">
        <v>34205</v>
      </c>
      <c r="K833" s="1">
        <v>69747</v>
      </c>
      <c r="L833" s="1">
        <v>80763</v>
      </c>
      <c r="M833">
        <v>741</v>
      </c>
      <c r="N833">
        <v>4</v>
      </c>
      <c r="O833" s="2">
        <f t="shared" ca="1" si="60"/>
        <v>2023</v>
      </c>
      <c r="P833">
        <f t="shared" ca="1" si="61"/>
        <v>6</v>
      </c>
      <c r="Q833">
        <f t="shared" ca="1" si="62"/>
        <v>23</v>
      </c>
      <c r="R833" s="2">
        <f t="shared" ca="1" si="63"/>
        <v>45100</v>
      </c>
      <c r="S833" t="str">
        <f t="shared" ca="1" si="64"/>
        <v>Jun-2023</v>
      </c>
    </row>
    <row r="834" spans="1:19" x14ac:dyDescent="0.3">
      <c r="A834">
        <v>456</v>
      </c>
      <c r="B834">
        <v>54</v>
      </c>
      <c r="C834">
        <v>63</v>
      </c>
      <c r="D834">
        <v>1965</v>
      </c>
      <c r="E834">
        <v>10</v>
      </c>
      <c r="F834" t="s">
        <v>19</v>
      </c>
      <c r="G834" t="s">
        <v>848</v>
      </c>
      <c r="H834">
        <v>26.63</v>
      </c>
      <c r="I834">
        <v>-81.99</v>
      </c>
      <c r="J834" s="1">
        <v>17140</v>
      </c>
      <c r="K834" s="1">
        <v>34947</v>
      </c>
      <c r="L834" s="1">
        <v>49024</v>
      </c>
      <c r="M834">
        <v>751</v>
      </c>
      <c r="N834">
        <v>3</v>
      </c>
      <c r="O834" s="2">
        <f t="shared" ca="1" si="60"/>
        <v>2021</v>
      </c>
      <c r="P834">
        <f t="shared" ca="1" si="61"/>
        <v>3</v>
      </c>
      <c r="Q834">
        <f t="shared" ca="1" si="62"/>
        <v>28</v>
      </c>
      <c r="R834" s="2">
        <f t="shared" ca="1" si="63"/>
        <v>44283</v>
      </c>
      <c r="S834" t="str">
        <f t="shared" ca="1" si="64"/>
        <v>Mar-2021</v>
      </c>
    </row>
    <row r="835" spans="1:19" x14ac:dyDescent="0.3">
      <c r="A835">
        <v>623</v>
      </c>
      <c r="B835">
        <v>63</v>
      </c>
      <c r="C835">
        <v>60</v>
      </c>
      <c r="D835">
        <v>1956</v>
      </c>
      <c r="E835">
        <v>4</v>
      </c>
      <c r="F835" t="s">
        <v>19</v>
      </c>
      <c r="G835" t="s">
        <v>849</v>
      </c>
      <c r="H835">
        <v>41.53</v>
      </c>
      <c r="I835">
        <v>-87.87</v>
      </c>
      <c r="J835" s="1">
        <v>32083</v>
      </c>
      <c r="K835" s="1">
        <v>77961</v>
      </c>
      <c r="L835" s="1">
        <v>39811</v>
      </c>
      <c r="M835">
        <v>616</v>
      </c>
      <c r="N835">
        <v>3</v>
      </c>
      <c r="O835" s="2">
        <f t="shared" ref="O835:O898" ca="1" si="65">2021+RANDBETWEEN(0,2)</f>
        <v>2022</v>
      </c>
      <c r="P835">
        <f t="shared" ref="P835:P898" ca="1" si="66">RANDBETWEEN(1,12)</f>
        <v>9</v>
      </c>
      <c r="Q835">
        <f t="shared" ref="Q835:Q898" ca="1" si="67">RANDBETWEEN(1,28)</f>
        <v>13</v>
      </c>
      <c r="R835" s="2">
        <f t="shared" ref="R835:R898" ca="1" si="68">DATE(O835,P835,Q835)</f>
        <v>44817</v>
      </c>
      <c r="S835" t="str">
        <f t="shared" ref="S835:S898" ca="1" si="69">TEXT(R835, "mmm-yyy")</f>
        <v>Sep-2022</v>
      </c>
    </row>
    <row r="836" spans="1:19" x14ac:dyDescent="0.3">
      <c r="A836">
        <v>1426</v>
      </c>
      <c r="B836">
        <v>22</v>
      </c>
      <c r="C836">
        <v>66</v>
      </c>
      <c r="D836">
        <v>1997</v>
      </c>
      <c r="E836">
        <v>4</v>
      </c>
      <c r="F836" t="s">
        <v>14</v>
      </c>
      <c r="G836" t="s">
        <v>850</v>
      </c>
      <c r="H836">
        <v>40.33</v>
      </c>
      <c r="I836">
        <v>-74.03</v>
      </c>
      <c r="J836" s="1">
        <v>56252</v>
      </c>
      <c r="K836" s="1">
        <v>114692</v>
      </c>
      <c r="L836" s="1">
        <v>91575</v>
      </c>
      <c r="M836">
        <v>805</v>
      </c>
      <c r="N836">
        <v>2</v>
      </c>
      <c r="O836" s="2">
        <f t="shared" ca="1" si="65"/>
        <v>2022</v>
      </c>
      <c r="P836">
        <f t="shared" ca="1" si="66"/>
        <v>2</v>
      </c>
      <c r="Q836">
        <f t="shared" ca="1" si="67"/>
        <v>25</v>
      </c>
      <c r="R836" s="2">
        <f t="shared" ca="1" si="68"/>
        <v>44617</v>
      </c>
      <c r="S836" t="str">
        <f t="shared" ca="1" si="69"/>
        <v>Feb-2022</v>
      </c>
    </row>
    <row r="837" spans="1:19" x14ac:dyDescent="0.3">
      <c r="A837">
        <v>47</v>
      </c>
      <c r="B837">
        <v>47</v>
      </c>
      <c r="C837">
        <v>62</v>
      </c>
      <c r="D837">
        <v>1972</v>
      </c>
      <c r="E837">
        <v>9</v>
      </c>
      <c r="F837" t="s">
        <v>19</v>
      </c>
      <c r="G837" t="s">
        <v>851</v>
      </c>
      <c r="H837">
        <v>40.840000000000003</v>
      </c>
      <c r="I837">
        <v>-73.87</v>
      </c>
      <c r="J837" s="1">
        <v>12475</v>
      </c>
      <c r="K837" s="1">
        <v>25434</v>
      </c>
      <c r="L837" s="1">
        <v>45540</v>
      </c>
      <c r="M837">
        <v>712</v>
      </c>
      <c r="N837">
        <v>4</v>
      </c>
      <c r="O837" s="2">
        <f t="shared" ca="1" si="65"/>
        <v>2022</v>
      </c>
      <c r="P837">
        <f t="shared" ca="1" si="66"/>
        <v>1</v>
      </c>
      <c r="Q837">
        <f t="shared" ca="1" si="67"/>
        <v>6</v>
      </c>
      <c r="R837" s="2">
        <f t="shared" ca="1" si="68"/>
        <v>44567</v>
      </c>
      <c r="S837" t="str">
        <f t="shared" ca="1" si="69"/>
        <v>Jan-2022</v>
      </c>
    </row>
    <row r="838" spans="1:19" x14ac:dyDescent="0.3">
      <c r="A838">
        <v>760</v>
      </c>
      <c r="B838">
        <v>56</v>
      </c>
      <c r="C838">
        <v>64</v>
      </c>
      <c r="D838">
        <v>1964</v>
      </c>
      <c r="E838">
        <v>2</v>
      </c>
      <c r="F838" t="s">
        <v>14</v>
      </c>
      <c r="G838" t="s">
        <v>852</v>
      </c>
      <c r="H838">
        <v>39.979999999999997</v>
      </c>
      <c r="I838">
        <v>-82.98</v>
      </c>
      <c r="J838" s="1">
        <v>18420</v>
      </c>
      <c r="K838" s="1">
        <v>37558</v>
      </c>
      <c r="L838" s="1">
        <v>72514</v>
      </c>
      <c r="M838">
        <v>778</v>
      </c>
      <c r="N838">
        <v>3</v>
      </c>
      <c r="O838" s="2">
        <f t="shared" ca="1" si="65"/>
        <v>2021</v>
      </c>
      <c r="P838">
        <f t="shared" ca="1" si="66"/>
        <v>2</v>
      </c>
      <c r="Q838">
        <f t="shared" ca="1" si="67"/>
        <v>1</v>
      </c>
      <c r="R838" s="2">
        <f t="shared" ca="1" si="68"/>
        <v>44228</v>
      </c>
      <c r="S838" t="str">
        <f t="shared" ca="1" si="69"/>
        <v>Feb-2021</v>
      </c>
    </row>
    <row r="839" spans="1:19" x14ac:dyDescent="0.3">
      <c r="A839">
        <v>956</v>
      </c>
      <c r="B839">
        <v>30</v>
      </c>
      <c r="C839">
        <v>66</v>
      </c>
      <c r="D839">
        <v>1989</v>
      </c>
      <c r="E839">
        <v>12</v>
      </c>
      <c r="F839" t="s">
        <v>14</v>
      </c>
      <c r="G839" t="s">
        <v>853</v>
      </c>
      <c r="H839">
        <v>39.979999999999997</v>
      </c>
      <c r="I839">
        <v>-82.98</v>
      </c>
      <c r="J839" s="1">
        <v>23104</v>
      </c>
      <c r="K839" s="1">
        <v>47110</v>
      </c>
      <c r="L839" s="1">
        <v>57159</v>
      </c>
      <c r="M839">
        <v>804</v>
      </c>
      <c r="N839">
        <v>2</v>
      </c>
      <c r="O839" s="2">
        <f t="shared" ca="1" si="65"/>
        <v>2021</v>
      </c>
      <c r="P839">
        <f t="shared" ca="1" si="66"/>
        <v>6</v>
      </c>
      <c r="Q839">
        <f t="shared" ca="1" si="67"/>
        <v>5</v>
      </c>
      <c r="R839" s="2">
        <f t="shared" ca="1" si="68"/>
        <v>44352</v>
      </c>
      <c r="S839" t="str">
        <f t="shared" ca="1" si="69"/>
        <v>Jun-2021</v>
      </c>
    </row>
    <row r="840" spans="1:19" x14ac:dyDescent="0.3">
      <c r="A840">
        <v>194</v>
      </c>
      <c r="B840">
        <v>52</v>
      </c>
      <c r="C840">
        <v>68</v>
      </c>
      <c r="D840">
        <v>1968</v>
      </c>
      <c r="E840">
        <v>2</v>
      </c>
      <c r="F840" t="s">
        <v>19</v>
      </c>
      <c r="G840" t="s">
        <v>854</v>
      </c>
      <c r="H840">
        <v>40.340000000000003</v>
      </c>
      <c r="I840">
        <v>-85.35</v>
      </c>
      <c r="J840" s="1">
        <v>15048</v>
      </c>
      <c r="K840" s="1">
        <v>30681</v>
      </c>
      <c r="L840" s="1">
        <v>81680</v>
      </c>
      <c r="M840">
        <v>746</v>
      </c>
      <c r="N840">
        <v>4</v>
      </c>
      <c r="O840" s="2">
        <f t="shared" ca="1" si="65"/>
        <v>2022</v>
      </c>
      <c r="P840">
        <f t="shared" ca="1" si="66"/>
        <v>2</v>
      </c>
      <c r="Q840">
        <f t="shared" ca="1" si="67"/>
        <v>26</v>
      </c>
      <c r="R840" s="2">
        <f t="shared" ca="1" si="68"/>
        <v>44618</v>
      </c>
      <c r="S840" t="str">
        <f t="shared" ca="1" si="69"/>
        <v>Feb-2022</v>
      </c>
    </row>
    <row r="841" spans="1:19" x14ac:dyDescent="0.3">
      <c r="A841">
        <v>693</v>
      </c>
      <c r="B841">
        <v>20</v>
      </c>
      <c r="C841">
        <v>66</v>
      </c>
      <c r="D841">
        <v>1999</v>
      </c>
      <c r="E841">
        <v>8</v>
      </c>
      <c r="F841" t="s">
        <v>14</v>
      </c>
      <c r="G841" t="s">
        <v>855</v>
      </c>
      <c r="H841">
        <v>33.090000000000003</v>
      </c>
      <c r="I841">
        <v>-96.88</v>
      </c>
      <c r="J841" s="1">
        <v>31905</v>
      </c>
      <c r="K841" s="1">
        <v>65051</v>
      </c>
      <c r="L841" s="1">
        <v>220951</v>
      </c>
      <c r="M841">
        <v>703</v>
      </c>
      <c r="N841">
        <v>2</v>
      </c>
      <c r="O841" s="2">
        <f t="shared" ca="1" si="65"/>
        <v>2021</v>
      </c>
      <c r="P841">
        <f t="shared" ca="1" si="66"/>
        <v>3</v>
      </c>
      <c r="Q841">
        <f t="shared" ca="1" si="67"/>
        <v>3</v>
      </c>
      <c r="R841" s="2">
        <f t="shared" ca="1" si="68"/>
        <v>44258</v>
      </c>
      <c r="S841" t="str">
        <f t="shared" ca="1" si="69"/>
        <v>Mar-2021</v>
      </c>
    </row>
    <row r="842" spans="1:19" x14ac:dyDescent="0.3">
      <c r="A842">
        <v>1246</v>
      </c>
      <c r="B842">
        <v>49</v>
      </c>
      <c r="C842">
        <v>67</v>
      </c>
      <c r="D842">
        <v>1970</v>
      </c>
      <c r="E842">
        <v>5</v>
      </c>
      <c r="F842" t="s">
        <v>14</v>
      </c>
      <c r="G842" t="s">
        <v>856</v>
      </c>
      <c r="H842">
        <v>30.76</v>
      </c>
      <c r="I842">
        <v>-88.12</v>
      </c>
      <c r="J842" s="1">
        <v>15207</v>
      </c>
      <c r="K842" s="1">
        <v>31008</v>
      </c>
      <c r="L842" s="1">
        <v>60527</v>
      </c>
      <c r="M842">
        <v>713</v>
      </c>
      <c r="N842">
        <v>4</v>
      </c>
      <c r="O842" s="2">
        <f t="shared" ca="1" si="65"/>
        <v>2021</v>
      </c>
      <c r="P842">
        <f t="shared" ca="1" si="66"/>
        <v>8</v>
      </c>
      <c r="Q842">
        <f t="shared" ca="1" si="67"/>
        <v>24</v>
      </c>
      <c r="R842" s="2">
        <f t="shared" ca="1" si="68"/>
        <v>44432</v>
      </c>
      <c r="S842" t="str">
        <f t="shared" ca="1" si="69"/>
        <v>Aug-2021</v>
      </c>
    </row>
    <row r="843" spans="1:19" x14ac:dyDescent="0.3">
      <c r="A843">
        <v>641</v>
      </c>
      <c r="B843">
        <v>62</v>
      </c>
      <c r="C843">
        <v>68</v>
      </c>
      <c r="D843">
        <v>1957</v>
      </c>
      <c r="E843">
        <v>11</v>
      </c>
      <c r="F843" t="s">
        <v>19</v>
      </c>
      <c r="G843" t="s">
        <v>857</v>
      </c>
      <c r="H843">
        <v>39.979999999999997</v>
      </c>
      <c r="I843">
        <v>-82.98</v>
      </c>
      <c r="J843" s="1">
        <v>18420</v>
      </c>
      <c r="K843" s="1">
        <v>37556</v>
      </c>
      <c r="L843" s="1">
        <v>0</v>
      </c>
      <c r="M843">
        <v>735</v>
      </c>
      <c r="N843">
        <v>6</v>
      </c>
      <c r="O843" s="2">
        <f t="shared" ca="1" si="65"/>
        <v>2023</v>
      </c>
      <c r="P843">
        <f t="shared" ca="1" si="66"/>
        <v>1</v>
      </c>
      <c r="Q843">
        <f t="shared" ca="1" si="67"/>
        <v>21</v>
      </c>
      <c r="R843" s="2">
        <f t="shared" ca="1" si="68"/>
        <v>44947</v>
      </c>
      <c r="S843" t="str">
        <f t="shared" ca="1" si="69"/>
        <v>Jan-2023</v>
      </c>
    </row>
    <row r="844" spans="1:19" x14ac:dyDescent="0.3">
      <c r="A844">
        <v>1060</v>
      </c>
      <c r="B844">
        <v>76</v>
      </c>
      <c r="C844">
        <v>68</v>
      </c>
      <c r="D844">
        <v>1944</v>
      </c>
      <c r="E844">
        <v>2</v>
      </c>
      <c r="F844" t="s">
        <v>19</v>
      </c>
      <c r="G844" t="s">
        <v>858</v>
      </c>
      <c r="H844">
        <v>39.770000000000003</v>
      </c>
      <c r="I844">
        <v>-86.14</v>
      </c>
      <c r="J844" s="1">
        <v>17909</v>
      </c>
      <c r="K844" s="1">
        <v>21547</v>
      </c>
      <c r="L844" s="1">
        <v>16040</v>
      </c>
      <c r="M844">
        <v>785</v>
      </c>
      <c r="N844">
        <v>5</v>
      </c>
      <c r="O844" s="2">
        <f t="shared" ca="1" si="65"/>
        <v>2021</v>
      </c>
      <c r="P844">
        <f t="shared" ca="1" si="66"/>
        <v>2</v>
      </c>
      <c r="Q844">
        <f t="shared" ca="1" si="67"/>
        <v>3</v>
      </c>
      <c r="R844" s="2">
        <f t="shared" ca="1" si="68"/>
        <v>44230</v>
      </c>
      <c r="S844" t="str">
        <f t="shared" ca="1" si="69"/>
        <v>Feb-2021</v>
      </c>
    </row>
    <row r="845" spans="1:19" x14ac:dyDescent="0.3">
      <c r="A845">
        <v>1292</v>
      </c>
      <c r="B845">
        <v>20</v>
      </c>
      <c r="C845">
        <v>68</v>
      </c>
      <c r="D845">
        <v>1999</v>
      </c>
      <c r="E845">
        <v>4</v>
      </c>
      <c r="F845" t="s">
        <v>19</v>
      </c>
      <c r="G845" t="s">
        <v>859</v>
      </c>
      <c r="H845">
        <v>35.700000000000003</v>
      </c>
      <c r="I845">
        <v>-89.99</v>
      </c>
      <c r="J845" s="1">
        <v>14249</v>
      </c>
      <c r="K845" s="1">
        <v>29051</v>
      </c>
      <c r="L845" s="1">
        <v>5819</v>
      </c>
      <c r="M845">
        <v>774</v>
      </c>
      <c r="N845">
        <v>2</v>
      </c>
      <c r="O845" s="2">
        <f t="shared" ca="1" si="65"/>
        <v>2022</v>
      </c>
      <c r="P845">
        <f t="shared" ca="1" si="66"/>
        <v>2</v>
      </c>
      <c r="Q845">
        <f t="shared" ca="1" si="67"/>
        <v>15</v>
      </c>
      <c r="R845" s="2">
        <f t="shared" ca="1" si="68"/>
        <v>44607</v>
      </c>
      <c r="S845" t="str">
        <f t="shared" ca="1" si="69"/>
        <v>Feb-2022</v>
      </c>
    </row>
    <row r="846" spans="1:19" x14ac:dyDescent="0.3">
      <c r="A846">
        <v>1113</v>
      </c>
      <c r="B846">
        <v>19</v>
      </c>
      <c r="C846">
        <v>69</v>
      </c>
      <c r="D846">
        <v>2000</v>
      </c>
      <c r="E846">
        <v>5</v>
      </c>
      <c r="F846" t="s">
        <v>14</v>
      </c>
      <c r="G846" t="s">
        <v>860</v>
      </c>
      <c r="H846">
        <v>41.76</v>
      </c>
      <c r="I846">
        <v>-88.29</v>
      </c>
      <c r="J846" s="1">
        <v>14200</v>
      </c>
      <c r="K846" s="1">
        <v>28953</v>
      </c>
      <c r="L846" s="1">
        <v>3619</v>
      </c>
      <c r="M846">
        <v>738</v>
      </c>
      <c r="N846">
        <v>2</v>
      </c>
      <c r="O846" s="2">
        <f t="shared" ca="1" si="65"/>
        <v>2022</v>
      </c>
      <c r="P846">
        <f t="shared" ca="1" si="66"/>
        <v>10</v>
      </c>
      <c r="Q846">
        <f t="shared" ca="1" si="67"/>
        <v>1</v>
      </c>
      <c r="R846" s="2">
        <f t="shared" ca="1" si="68"/>
        <v>44835</v>
      </c>
      <c r="S846" t="str">
        <f t="shared" ca="1" si="69"/>
        <v>Oct-2022</v>
      </c>
    </row>
    <row r="847" spans="1:19" x14ac:dyDescent="0.3">
      <c r="A847">
        <v>245</v>
      </c>
      <c r="B847">
        <v>39</v>
      </c>
      <c r="C847">
        <v>65</v>
      </c>
      <c r="D847">
        <v>1980</v>
      </c>
      <c r="E847">
        <v>7</v>
      </c>
      <c r="F847" t="s">
        <v>14</v>
      </c>
      <c r="G847" t="s">
        <v>861</v>
      </c>
      <c r="H847">
        <v>26.11</v>
      </c>
      <c r="I847">
        <v>-80.39</v>
      </c>
      <c r="J847" s="1">
        <v>28826</v>
      </c>
      <c r="K847" s="1">
        <v>58774</v>
      </c>
      <c r="L847" s="1">
        <v>94053</v>
      </c>
      <c r="M847">
        <v>528</v>
      </c>
      <c r="N847">
        <v>2</v>
      </c>
      <c r="O847" s="2">
        <f t="shared" ca="1" si="65"/>
        <v>2022</v>
      </c>
      <c r="P847">
        <f t="shared" ca="1" si="66"/>
        <v>6</v>
      </c>
      <c r="Q847">
        <f t="shared" ca="1" si="67"/>
        <v>16</v>
      </c>
      <c r="R847" s="2">
        <f t="shared" ca="1" si="68"/>
        <v>44728</v>
      </c>
      <c r="S847" t="str">
        <f t="shared" ca="1" si="69"/>
        <v>Jun-2022</v>
      </c>
    </row>
    <row r="848" spans="1:19" x14ac:dyDescent="0.3">
      <c r="A848">
        <v>774</v>
      </c>
      <c r="B848">
        <v>46</v>
      </c>
      <c r="C848">
        <v>61</v>
      </c>
      <c r="D848">
        <v>1973</v>
      </c>
      <c r="E848">
        <v>7</v>
      </c>
      <c r="F848" t="s">
        <v>19</v>
      </c>
      <c r="G848" t="s">
        <v>862</v>
      </c>
      <c r="H848">
        <v>42.41</v>
      </c>
      <c r="I848">
        <v>-114.59</v>
      </c>
      <c r="J848" s="1">
        <v>16378</v>
      </c>
      <c r="K848" s="1">
        <v>33395</v>
      </c>
      <c r="L848" s="1">
        <v>57774</v>
      </c>
      <c r="M848">
        <v>588</v>
      </c>
      <c r="N848">
        <v>2</v>
      </c>
      <c r="O848" s="2">
        <f t="shared" ca="1" si="65"/>
        <v>2022</v>
      </c>
      <c r="P848">
        <f t="shared" ca="1" si="66"/>
        <v>1</v>
      </c>
      <c r="Q848">
        <f t="shared" ca="1" si="67"/>
        <v>4</v>
      </c>
      <c r="R848" s="2">
        <f t="shared" ca="1" si="68"/>
        <v>44565</v>
      </c>
      <c r="S848" t="str">
        <f t="shared" ca="1" si="69"/>
        <v>Jan-2022</v>
      </c>
    </row>
    <row r="849" spans="1:19" x14ac:dyDescent="0.3">
      <c r="A849">
        <v>1822</v>
      </c>
      <c r="B849">
        <v>87</v>
      </c>
      <c r="C849">
        <v>65</v>
      </c>
      <c r="D849">
        <v>1933</v>
      </c>
      <c r="E849">
        <v>1</v>
      </c>
      <c r="F849" t="s">
        <v>14</v>
      </c>
      <c r="G849" t="s">
        <v>863</v>
      </c>
      <c r="H849">
        <v>27.09</v>
      </c>
      <c r="I849">
        <v>-82.43</v>
      </c>
      <c r="J849" s="1">
        <v>14395</v>
      </c>
      <c r="K849" s="1">
        <v>22894</v>
      </c>
      <c r="L849" s="1">
        <v>1501</v>
      </c>
      <c r="M849">
        <v>767</v>
      </c>
      <c r="N849">
        <v>5</v>
      </c>
      <c r="O849" s="2">
        <f t="shared" ca="1" si="65"/>
        <v>2022</v>
      </c>
      <c r="P849">
        <f t="shared" ca="1" si="66"/>
        <v>3</v>
      </c>
      <c r="Q849">
        <f t="shared" ca="1" si="67"/>
        <v>17</v>
      </c>
      <c r="R849" s="2">
        <f t="shared" ca="1" si="68"/>
        <v>44637</v>
      </c>
      <c r="S849" t="str">
        <f t="shared" ca="1" si="69"/>
        <v>Mar-2022</v>
      </c>
    </row>
    <row r="850" spans="1:19" x14ac:dyDescent="0.3">
      <c r="A850">
        <v>1209</v>
      </c>
      <c r="B850">
        <v>45</v>
      </c>
      <c r="C850">
        <v>67</v>
      </c>
      <c r="D850">
        <v>1974</v>
      </c>
      <c r="E850">
        <v>6</v>
      </c>
      <c r="F850" t="s">
        <v>14</v>
      </c>
      <c r="G850" t="s">
        <v>864</v>
      </c>
      <c r="H850">
        <v>40.94</v>
      </c>
      <c r="I850">
        <v>-73.86</v>
      </c>
      <c r="J850" s="1">
        <v>31299</v>
      </c>
      <c r="K850" s="1">
        <v>63815</v>
      </c>
      <c r="L850" s="1">
        <v>4832</v>
      </c>
      <c r="M850">
        <v>699</v>
      </c>
      <c r="N850">
        <v>6</v>
      </c>
      <c r="O850" s="2">
        <f t="shared" ca="1" si="65"/>
        <v>2021</v>
      </c>
      <c r="P850">
        <f t="shared" ca="1" si="66"/>
        <v>7</v>
      </c>
      <c r="Q850">
        <f t="shared" ca="1" si="67"/>
        <v>20</v>
      </c>
      <c r="R850" s="2">
        <f t="shared" ca="1" si="68"/>
        <v>44397</v>
      </c>
      <c r="S850" t="str">
        <f t="shared" ca="1" si="69"/>
        <v>Jul-2021</v>
      </c>
    </row>
    <row r="851" spans="1:19" x14ac:dyDescent="0.3">
      <c r="A851">
        <v>997</v>
      </c>
      <c r="B851">
        <v>57</v>
      </c>
      <c r="C851">
        <v>67</v>
      </c>
      <c r="D851">
        <v>1963</v>
      </c>
      <c r="E851">
        <v>2</v>
      </c>
      <c r="F851" t="s">
        <v>14</v>
      </c>
      <c r="G851" t="s">
        <v>865</v>
      </c>
      <c r="H851">
        <v>32.64</v>
      </c>
      <c r="I851">
        <v>-116.98</v>
      </c>
      <c r="J851" s="1">
        <v>26957</v>
      </c>
      <c r="K851" s="1">
        <v>54963</v>
      </c>
      <c r="L851" s="1">
        <v>105623</v>
      </c>
      <c r="M851">
        <v>675</v>
      </c>
      <c r="N851">
        <v>4</v>
      </c>
      <c r="O851" s="2">
        <f t="shared" ca="1" si="65"/>
        <v>2023</v>
      </c>
      <c r="P851">
        <f t="shared" ca="1" si="66"/>
        <v>11</v>
      </c>
      <c r="Q851">
        <f t="shared" ca="1" si="67"/>
        <v>9</v>
      </c>
      <c r="R851" s="2">
        <f t="shared" ca="1" si="68"/>
        <v>45239</v>
      </c>
      <c r="S851" t="str">
        <f t="shared" ca="1" si="69"/>
        <v>Nov-2023</v>
      </c>
    </row>
    <row r="852" spans="1:19" x14ac:dyDescent="0.3">
      <c r="A852">
        <v>1180</v>
      </c>
      <c r="B852">
        <v>28</v>
      </c>
      <c r="C852">
        <v>69</v>
      </c>
      <c r="D852">
        <v>1991</v>
      </c>
      <c r="E852">
        <v>9</v>
      </c>
      <c r="F852" t="s">
        <v>19</v>
      </c>
      <c r="G852" t="s">
        <v>866</v>
      </c>
      <c r="H852">
        <v>40.71</v>
      </c>
      <c r="I852">
        <v>-73.989999999999995</v>
      </c>
      <c r="J852" s="1">
        <v>17624</v>
      </c>
      <c r="K852" s="1">
        <v>35940</v>
      </c>
      <c r="L852" s="1">
        <v>54354</v>
      </c>
      <c r="M852">
        <v>595</v>
      </c>
      <c r="N852">
        <v>3</v>
      </c>
      <c r="O852" s="2">
        <f t="shared" ca="1" si="65"/>
        <v>2023</v>
      </c>
      <c r="P852">
        <f t="shared" ca="1" si="66"/>
        <v>6</v>
      </c>
      <c r="Q852">
        <f t="shared" ca="1" si="67"/>
        <v>13</v>
      </c>
      <c r="R852" s="2">
        <f t="shared" ca="1" si="68"/>
        <v>45090</v>
      </c>
      <c r="S852" t="str">
        <f t="shared" ca="1" si="69"/>
        <v>Jun-2023</v>
      </c>
    </row>
    <row r="853" spans="1:19" x14ac:dyDescent="0.3">
      <c r="A853">
        <v>318</v>
      </c>
      <c r="B853">
        <v>62</v>
      </c>
      <c r="C853">
        <v>67</v>
      </c>
      <c r="D853">
        <v>1957</v>
      </c>
      <c r="E853">
        <v>5</v>
      </c>
      <c r="F853" t="s">
        <v>19</v>
      </c>
      <c r="G853" t="s">
        <v>867</v>
      </c>
      <c r="H853">
        <v>34.5</v>
      </c>
      <c r="I853">
        <v>-118.01</v>
      </c>
      <c r="J853" s="1">
        <v>18103</v>
      </c>
      <c r="K853" s="1">
        <v>36911</v>
      </c>
      <c r="L853" s="1">
        <v>93367</v>
      </c>
      <c r="M853">
        <v>724</v>
      </c>
      <c r="N853">
        <v>4</v>
      </c>
      <c r="O853" s="2">
        <f t="shared" ca="1" si="65"/>
        <v>2023</v>
      </c>
      <c r="P853">
        <f t="shared" ca="1" si="66"/>
        <v>12</v>
      </c>
      <c r="Q853">
        <f t="shared" ca="1" si="67"/>
        <v>5</v>
      </c>
      <c r="R853" s="2">
        <f t="shared" ca="1" si="68"/>
        <v>45265</v>
      </c>
      <c r="S853" t="str">
        <f t="shared" ca="1" si="69"/>
        <v>Dec-2023</v>
      </c>
    </row>
    <row r="854" spans="1:19" x14ac:dyDescent="0.3">
      <c r="A854">
        <v>691</v>
      </c>
      <c r="B854">
        <v>34</v>
      </c>
      <c r="C854">
        <v>64</v>
      </c>
      <c r="D854">
        <v>1985</v>
      </c>
      <c r="E854">
        <v>12</v>
      </c>
      <c r="F854" t="s">
        <v>14</v>
      </c>
      <c r="G854" t="s">
        <v>868</v>
      </c>
      <c r="H854">
        <v>38.39</v>
      </c>
      <c r="I854">
        <v>-86.93</v>
      </c>
      <c r="J854" s="1">
        <v>21991</v>
      </c>
      <c r="K854" s="1">
        <v>44838</v>
      </c>
      <c r="L854" s="1">
        <v>109951</v>
      </c>
      <c r="M854">
        <v>561</v>
      </c>
      <c r="N854">
        <v>1</v>
      </c>
      <c r="O854" s="2">
        <f t="shared" ca="1" si="65"/>
        <v>2023</v>
      </c>
      <c r="P854">
        <f t="shared" ca="1" si="66"/>
        <v>5</v>
      </c>
      <c r="Q854">
        <f t="shared" ca="1" si="67"/>
        <v>27</v>
      </c>
      <c r="R854" s="2">
        <f t="shared" ca="1" si="68"/>
        <v>45073</v>
      </c>
      <c r="S854" t="str">
        <f t="shared" ca="1" si="69"/>
        <v>May-2023</v>
      </c>
    </row>
    <row r="855" spans="1:19" x14ac:dyDescent="0.3">
      <c r="A855">
        <v>1993</v>
      </c>
      <c r="B855">
        <v>59</v>
      </c>
      <c r="C855">
        <v>72</v>
      </c>
      <c r="D855">
        <v>1960</v>
      </c>
      <c r="E855">
        <v>3</v>
      </c>
      <c r="F855" t="s">
        <v>14</v>
      </c>
      <c r="G855" t="s">
        <v>869</v>
      </c>
      <c r="H855">
        <v>37.35</v>
      </c>
      <c r="I855">
        <v>-122.03</v>
      </c>
      <c r="J855" s="1">
        <v>45509</v>
      </c>
      <c r="K855" s="1">
        <v>92785</v>
      </c>
      <c r="L855" s="1">
        <v>122254</v>
      </c>
      <c r="M855">
        <v>786</v>
      </c>
      <c r="N855">
        <v>6</v>
      </c>
      <c r="O855" s="2">
        <f t="shared" ca="1" si="65"/>
        <v>2021</v>
      </c>
      <c r="P855">
        <f t="shared" ca="1" si="66"/>
        <v>1</v>
      </c>
      <c r="Q855">
        <f t="shared" ca="1" si="67"/>
        <v>26</v>
      </c>
      <c r="R855" s="2">
        <f t="shared" ca="1" si="68"/>
        <v>44222</v>
      </c>
      <c r="S855" t="str">
        <f t="shared" ca="1" si="69"/>
        <v>Jan-2021</v>
      </c>
    </row>
    <row r="856" spans="1:19" x14ac:dyDescent="0.3">
      <c r="A856">
        <v>252</v>
      </c>
      <c r="B856">
        <v>67</v>
      </c>
      <c r="C856">
        <v>70</v>
      </c>
      <c r="D856">
        <v>1953</v>
      </c>
      <c r="E856">
        <v>1</v>
      </c>
      <c r="F856" t="s">
        <v>19</v>
      </c>
      <c r="G856" t="s">
        <v>870</v>
      </c>
      <c r="H856">
        <v>40.58</v>
      </c>
      <c r="I856">
        <v>-82.42</v>
      </c>
      <c r="J856" s="1">
        <v>17161</v>
      </c>
      <c r="K856" s="1">
        <v>34985</v>
      </c>
      <c r="L856" s="1">
        <v>29409</v>
      </c>
      <c r="M856">
        <v>723</v>
      </c>
      <c r="N856">
        <v>6</v>
      </c>
      <c r="O856" s="2">
        <f t="shared" ca="1" si="65"/>
        <v>2022</v>
      </c>
      <c r="P856">
        <f t="shared" ca="1" si="66"/>
        <v>2</v>
      </c>
      <c r="Q856">
        <f t="shared" ca="1" si="67"/>
        <v>27</v>
      </c>
      <c r="R856" s="2">
        <f t="shared" ca="1" si="68"/>
        <v>44619</v>
      </c>
      <c r="S856" t="str">
        <f t="shared" ca="1" si="69"/>
        <v>Feb-2022</v>
      </c>
    </row>
    <row r="857" spans="1:19" x14ac:dyDescent="0.3">
      <c r="A857">
        <v>1757</v>
      </c>
      <c r="B857">
        <v>39</v>
      </c>
      <c r="C857">
        <v>68</v>
      </c>
      <c r="D857">
        <v>1980</v>
      </c>
      <c r="E857">
        <v>11</v>
      </c>
      <c r="F857" t="s">
        <v>19</v>
      </c>
      <c r="G857" t="s">
        <v>871</v>
      </c>
      <c r="H857">
        <v>40.19</v>
      </c>
      <c r="I857">
        <v>-85.39</v>
      </c>
      <c r="J857" s="1">
        <v>20644</v>
      </c>
      <c r="K857" s="1">
        <v>42086</v>
      </c>
      <c r="L857" s="1">
        <v>79530</v>
      </c>
      <c r="M857">
        <v>784</v>
      </c>
      <c r="N857">
        <v>4</v>
      </c>
      <c r="O857" s="2">
        <f t="shared" ca="1" si="65"/>
        <v>2022</v>
      </c>
      <c r="P857">
        <f t="shared" ca="1" si="66"/>
        <v>3</v>
      </c>
      <c r="Q857">
        <f t="shared" ca="1" si="67"/>
        <v>25</v>
      </c>
      <c r="R857" s="2">
        <f t="shared" ca="1" si="68"/>
        <v>44645</v>
      </c>
      <c r="S857" t="str">
        <f t="shared" ca="1" si="69"/>
        <v>Mar-2022</v>
      </c>
    </row>
    <row r="858" spans="1:19" x14ac:dyDescent="0.3">
      <c r="A858">
        <v>1324</v>
      </c>
      <c r="B858">
        <v>45</v>
      </c>
      <c r="C858">
        <v>61</v>
      </c>
      <c r="D858">
        <v>1974</v>
      </c>
      <c r="E858">
        <v>11</v>
      </c>
      <c r="F858" t="s">
        <v>14</v>
      </c>
      <c r="G858" t="s">
        <v>872</v>
      </c>
      <c r="H858">
        <v>27.33</v>
      </c>
      <c r="I858">
        <v>-82.54</v>
      </c>
      <c r="J858" s="1">
        <v>19065</v>
      </c>
      <c r="K858" s="1">
        <v>38872</v>
      </c>
      <c r="L858" s="1">
        <v>94970</v>
      </c>
      <c r="M858">
        <v>663</v>
      </c>
      <c r="N858">
        <v>4</v>
      </c>
      <c r="O858" s="2">
        <f t="shared" ca="1" si="65"/>
        <v>2023</v>
      </c>
      <c r="P858">
        <f t="shared" ca="1" si="66"/>
        <v>2</v>
      </c>
      <c r="Q858">
        <f t="shared" ca="1" si="67"/>
        <v>24</v>
      </c>
      <c r="R858" s="2">
        <f t="shared" ca="1" si="68"/>
        <v>44981</v>
      </c>
      <c r="S858" t="str">
        <f t="shared" ca="1" si="69"/>
        <v>Feb-2023</v>
      </c>
    </row>
    <row r="859" spans="1:19" x14ac:dyDescent="0.3">
      <c r="A859">
        <v>1557</v>
      </c>
      <c r="B859">
        <v>50</v>
      </c>
      <c r="C859">
        <v>66</v>
      </c>
      <c r="D859">
        <v>1970</v>
      </c>
      <c r="E859">
        <v>2</v>
      </c>
      <c r="F859" t="s">
        <v>14</v>
      </c>
      <c r="G859" t="s">
        <v>873</v>
      </c>
      <c r="H859">
        <v>45.45</v>
      </c>
      <c r="I859">
        <v>-122.79</v>
      </c>
      <c r="J859" s="1">
        <v>23687</v>
      </c>
      <c r="K859" s="1">
        <v>48295</v>
      </c>
      <c r="L859" s="1">
        <v>109558</v>
      </c>
      <c r="M859">
        <v>707</v>
      </c>
      <c r="N859">
        <v>3</v>
      </c>
      <c r="O859" s="2">
        <f t="shared" ca="1" si="65"/>
        <v>2022</v>
      </c>
      <c r="P859">
        <f t="shared" ca="1" si="66"/>
        <v>1</v>
      </c>
      <c r="Q859">
        <f t="shared" ca="1" si="67"/>
        <v>8</v>
      </c>
      <c r="R859" s="2">
        <f t="shared" ca="1" si="68"/>
        <v>44569</v>
      </c>
      <c r="S859" t="str">
        <f t="shared" ca="1" si="69"/>
        <v>Jan-2022</v>
      </c>
    </row>
    <row r="860" spans="1:19" x14ac:dyDescent="0.3">
      <c r="A860">
        <v>1555</v>
      </c>
      <c r="B860">
        <v>28</v>
      </c>
      <c r="C860">
        <v>64</v>
      </c>
      <c r="D860">
        <v>1991</v>
      </c>
      <c r="E860">
        <v>6</v>
      </c>
      <c r="F860" t="s">
        <v>14</v>
      </c>
      <c r="G860" t="s">
        <v>874</v>
      </c>
      <c r="H860">
        <v>34.01</v>
      </c>
      <c r="I860">
        <v>-86.01</v>
      </c>
      <c r="J860" s="1">
        <v>19474</v>
      </c>
      <c r="K860" s="1">
        <v>39708</v>
      </c>
      <c r="L860" s="1">
        <v>113715</v>
      </c>
      <c r="M860">
        <v>717</v>
      </c>
      <c r="N860">
        <v>3</v>
      </c>
      <c r="O860" s="2">
        <f t="shared" ca="1" si="65"/>
        <v>2023</v>
      </c>
      <c r="P860">
        <f t="shared" ca="1" si="66"/>
        <v>9</v>
      </c>
      <c r="Q860">
        <f t="shared" ca="1" si="67"/>
        <v>8</v>
      </c>
      <c r="R860" s="2">
        <f t="shared" ca="1" si="68"/>
        <v>45177</v>
      </c>
      <c r="S860" t="str">
        <f t="shared" ca="1" si="69"/>
        <v>Sep-2023</v>
      </c>
    </row>
    <row r="861" spans="1:19" x14ac:dyDescent="0.3">
      <c r="A861">
        <v>941</v>
      </c>
      <c r="B861">
        <v>56</v>
      </c>
      <c r="C861">
        <v>72</v>
      </c>
      <c r="D861">
        <v>1963</v>
      </c>
      <c r="E861">
        <v>6</v>
      </c>
      <c r="F861" t="s">
        <v>14</v>
      </c>
      <c r="G861" t="s">
        <v>875</v>
      </c>
      <c r="H861">
        <v>43.34</v>
      </c>
      <c r="I861">
        <v>-73.67</v>
      </c>
      <c r="J861" s="1">
        <v>22273</v>
      </c>
      <c r="K861" s="1">
        <v>45416</v>
      </c>
      <c r="L861" s="1">
        <v>82611</v>
      </c>
      <c r="M861">
        <v>713</v>
      </c>
      <c r="N861">
        <v>1</v>
      </c>
      <c r="O861" s="2">
        <f t="shared" ca="1" si="65"/>
        <v>2021</v>
      </c>
      <c r="P861">
        <f t="shared" ca="1" si="66"/>
        <v>6</v>
      </c>
      <c r="Q861">
        <f t="shared" ca="1" si="67"/>
        <v>6</v>
      </c>
      <c r="R861" s="2">
        <f t="shared" ca="1" si="68"/>
        <v>44353</v>
      </c>
      <c r="S861" t="str">
        <f t="shared" ca="1" si="69"/>
        <v>Jun-2021</v>
      </c>
    </row>
    <row r="862" spans="1:19" x14ac:dyDescent="0.3">
      <c r="A862">
        <v>156</v>
      </c>
      <c r="B862">
        <v>36</v>
      </c>
      <c r="C862">
        <v>67</v>
      </c>
      <c r="D862">
        <v>1983</v>
      </c>
      <c r="E862">
        <v>7</v>
      </c>
      <c r="F862" t="s">
        <v>14</v>
      </c>
      <c r="G862" t="s">
        <v>876</v>
      </c>
      <c r="H862">
        <v>34.08</v>
      </c>
      <c r="I862">
        <v>-117.46</v>
      </c>
      <c r="J862" s="1">
        <v>13739</v>
      </c>
      <c r="K862" s="1">
        <v>28007</v>
      </c>
      <c r="L862" s="1">
        <v>0</v>
      </c>
      <c r="M862">
        <v>691</v>
      </c>
      <c r="N862">
        <v>4</v>
      </c>
      <c r="O862" s="2">
        <f t="shared" ca="1" si="65"/>
        <v>2023</v>
      </c>
      <c r="P862">
        <f t="shared" ca="1" si="66"/>
        <v>3</v>
      </c>
      <c r="Q862">
        <f t="shared" ca="1" si="67"/>
        <v>21</v>
      </c>
      <c r="R862" s="2">
        <f t="shared" ca="1" si="68"/>
        <v>45006</v>
      </c>
      <c r="S862" t="str">
        <f t="shared" ca="1" si="69"/>
        <v>Mar-2023</v>
      </c>
    </row>
    <row r="863" spans="1:19" x14ac:dyDescent="0.3">
      <c r="A863">
        <v>24</v>
      </c>
      <c r="B863">
        <v>48</v>
      </c>
      <c r="C863">
        <v>64</v>
      </c>
      <c r="D863">
        <v>1971</v>
      </c>
      <c r="E863">
        <v>11</v>
      </c>
      <c r="F863" t="s">
        <v>14</v>
      </c>
      <c r="G863" t="s">
        <v>877</v>
      </c>
      <c r="H863">
        <v>42.27</v>
      </c>
      <c r="I863">
        <v>-89.06</v>
      </c>
      <c r="J863" s="1">
        <v>18906</v>
      </c>
      <c r="K863" s="1">
        <v>38554</v>
      </c>
      <c r="L863" s="1">
        <v>47186</v>
      </c>
      <c r="M863">
        <v>708</v>
      </c>
      <c r="N863">
        <v>1</v>
      </c>
      <c r="O863" s="2">
        <f t="shared" ca="1" si="65"/>
        <v>2021</v>
      </c>
      <c r="P863">
        <f t="shared" ca="1" si="66"/>
        <v>9</v>
      </c>
      <c r="Q863">
        <f t="shared" ca="1" si="67"/>
        <v>1</v>
      </c>
      <c r="R863" s="2">
        <f t="shared" ca="1" si="68"/>
        <v>44440</v>
      </c>
      <c r="S863" t="str">
        <f t="shared" ca="1" si="69"/>
        <v>Sep-2021</v>
      </c>
    </row>
    <row r="864" spans="1:19" x14ac:dyDescent="0.3">
      <c r="A864">
        <v>302</v>
      </c>
      <c r="B864">
        <v>27</v>
      </c>
      <c r="C864">
        <v>67</v>
      </c>
      <c r="D864">
        <v>1992</v>
      </c>
      <c r="E864">
        <v>8</v>
      </c>
      <c r="F864" t="s">
        <v>14</v>
      </c>
      <c r="G864" t="s">
        <v>878</v>
      </c>
      <c r="H864">
        <v>38.409999999999997</v>
      </c>
      <c r="I864">
        <v>-78.61</v>
      </c>
      <c r="J864" s="1">
        <v>18335</v>
      </c>
      <c r="K864" s="1">
        <v>37384</v>
      </c>
      <c r="L864" s="1">
        <v>120327</v>
      </c>
      <c r="M864">
        <v>706</v>
      </c>
      <c r="N864">
        <v>2</v>
      </c>
      <c r="O864" s="2">
        <f t="shared" ca="1" si="65"/>
        <v>2022</v>
      </c>
      <c r="P864">
        <f t="shared" ca="1" si="66"/>
        <v>10</v>
      </c>
      <c r="Q864">
        <f t="shared" ca="1" si="67"/>
        <v>16</v>
      </c>
      <c r="R864" s="2">
        <f t="shared" ca="1" si="68"/>
        <v>44850</v>
      </c>
      <c r="S864" t="str">
        <f t="shared" ca="1" si="69"/>
        <v>Oct-2022</v>
      </c>
    </row>
    <row r="865" spans="1:19" x14ac:dyDescent="0.3">
      <c r="A865">
        <v>949</v>
      </c>
      <c r="B865">
        <v>29</v>
      </c>
      <c r="C865">
        <v>71</v>
      </c>
      <c r="D865">
        <v>1990</v>
      </c>
      <c r="E865">
        <v>11</v>
      </c>
      <c r="F865" t="s">
        <v>14</v>
      </c>
      <c r="G865" t="s">
        <v>879</v>
      </c>
      <c r="H865">
        <v>40.450000000000003</v>
      </c>
      <c r="I865">
        <v>-74.48</v>
      </c>
      <c r="J865" s="1">
        <v>31234</v>
      </c>
      <c r="K865" s="1">
        <v>63684</v>
      </c>
      <c r="L865" s="1">
        <v>96864</v>
      </c>
      <c r="M865">
        <v>709</v>
      </c>
      <c r="N865">
        <v>5</v>
      </c>
      <c r="O865" s="2">
        <f t="shared" ca="1" si="65"/>
        <v>2021</v>
      </c>
      <c r="P865">
        <f t="shared" ca="1" si="66"/>
        <v>6</v>
      </c>
      <c r="Q865">
        <f t="shared" ca="1" si="67"/>
        <v>27</v>
      </c>
      <c r="R865" s="2">
        <f t="shared" ca="1" si="68"/>
        <v>44374</v>
      </c>
      <c r="S865" t="str">
        <f t="shared" ca="1" si="69"/>
        <v>Jun-2021</v>
      </c>
    </row>
    <row r="866" spans="1:19" x14ac:dyDescent="0.3">
      <c r="A866">
        <v>1281</v>
      </c>
      <c r="B866">
        <v>92</v>
      </c>
      <c r="C866">
        <v>61</v>
      </c>
      <c r="D866">
        <v>1927</v>
      </c>
      <c r="E866">
        <v>12</v>
      </c>
      <c r="F866" t="s">
        <v>14</v>
      </c>
      <c r="G866" t="s">
        <v>880</v>
      </c>
      <c r="H866">
        <v>34.1</v>
      </c>
      <c r="I866">
        <v>-117.38</v>
      </c>
      <c r="J866" s="1">
        <v>14632</v>
      </c>
      <c r="K866" s="1">
        <v>26546</v>
      </c>
      <c r="L866" s="1">
        <v>2480</v>
      </c>
      <c r="M866">
        <v>689</v>
      </c>
      <c r="N866">
        <v>6</v>
      </c>
      <c r="O866" s="2">
        <f t="shared" ca="1" si="65"/>
        <v>2023</v>
      </c>
      <c r="P866">
        <f t="shared" ca="1" si="66"/>
        <v>1</v>
      </c>
      <c r="Q866">
        <f t="shared" ca="1" si="67"/>
        <v>16</v>
      </c>
      <c r="R866" s="2">
        <f t="shared" ca="1" si="68"/>
        <v>44942</v>
      </c>
      <c r="S866" t="str">
        <f t="shared" ca="1" si="69"/>
        <v>Jan-2023</v>
      </c>
    </row>
    <row r="867" spans="1:19" x14ac:dyDescent="0.3">
      <c r="A867">
        <v>1428</v>
      </c>
      <c r="B867">
        <v>35</v>
      </c>
      <c r="C867">
        <v>62</v>
      </c>
      <c r="D867">
        <v>1984</v>
      </c>
      <c r="E867">
        <v>11</v>
      </c>
      <c r="F867" t="s">
        <v>14</v>
      </c>
      <c r="G867" t="s">
        <v>881</v>
      </c>
      <c r="H867">
        <v>37.67</v>
      </c>
      <c r="I867">
        <v>-92.66</v>
      </c>
      <c r="J867" s="1">
        <v>13963</v>
      </c>
      <c r="K867" s="1">
        <v>28472</v>
      </c>
      <c r="L867" s="1">
        <v>42750</v>
      </c>
      <c r="M867">
        <v>508</v>
      </c>
      <c r="N867">
        <v>1</v>
      </c>
      <c r="O867" s="2">
        <f t="shared" ca="1" si="65"/>
        <v>2021</v>
      </c>
      <c r="P867">
        <f t="shared" ca="1" si="66"/>
        <v>12</v>
      </c>
      <c r="Q867">
        <f t="shared" ca="1" si="67"/>
        <v>24</v>
      </c>
      <c r="R867" s="2">
        <f t="shared" ca="1" si="68"/>
        <v>44554</v>
      </c>
      <c r="S867" t="str">
        <f t="shared" ca="1" si="69"/>
        <v>Dec-2021</v>
      </c>
    </row>
    <row r="868" spans="1:19" x14ac:dyDescent="0.3">
      <c r="A868">
        <v>433</v>
      </c>
      <c r="B868">
        <v>49</v>
      </c>
      <c r="C868">
        <v>65</v>
      </c>
      <c r="D868">
        <v>1970</v>
      </c>
      <c r="E868">
        <v>4</v>
      </c>
      <c r="F868" t="s">
        <v>19</v>
      </c>
      <c r="G868" t="s">
        <v>882</v>
      </c>
      <c r="H868">
        <v>39.380000000000003</v>
      </c>
      <c r="I868">
        <v>-89.07</v>
      </c>
      <c r="J868" s="1">
        <v>15676</v>
      </c>
      <c r="K868" s="1">
        <v>31957</v>
      </c>
      <c r="L868" s="1">
        <v>12347</v>
      </c>
      <c r="M868">
        <v>771</v>
      </c>
      <c r="N868">
        <v>6</v>
      </c>
      <c r="O868" s="2">
        <f t="shared" ca="1" si="65"/>
        <v>2023</v>
      </c>
      <c r="P868">
        <f t="shared" ca="1" si="66"/>
        <v>4</v>
      </c>
      <c r="Q868">
        <f t="shared" ca="1" si="67"/>
        <v>20</v>
      </c>
      <c r="R868" s="2">
        <f t="shared" ca="1" si="68"/>
        <v>45036</v>
      </c>
      <c r="S868" t="str">
        <f t="shared" ca="1" si="69"/>
        <v>Apr-2023</v>
      </c>
    </row>
    <row r="869" spans="1:19" x14ac:dyDescent="0.3">
      <c r="A869">
        <v>584</v>
      </c>
      <c r="B869">
        <v>61</v>
      </c>
      <c r="C869">
        <v>68</v>
      </c>
      <c r="D869">
        <v>1958</v>
      </c>
      <c r="E869">
        <v>8</v>
      </c>
      <c r="F869" t="s">
        <v>19</v>
      </c>
      <c r="G869" t="s">
        <v>883</v>
      </c>
      <c r="H869">
        <v>38.659999999999997</v>
      </c>
      <c r="I869">
        <v>-121.37</v>
      </c>
      <c r="J869" s="1">
        <v>14318</v>
      </c>
      <c r="K869" s="1">
        <v>29195</v>
      </c>
      <c r="L869" s="1">
        <v>64881</v>
      </c>
      <c r="M869">
        <v>743</v>
      </c>
      <c r="N869">
        <v>3</v>
      </c>
      <c r="O869" s="2">
        <f t="shared" ca="1" si="65"/>
        <v>2022</v>
      </c>
      <c r="P869">
        <f t="shared" ca="1" si="66"/>
        <v>1</v>
      </c>
      <c r="Q869">
        <f t="shared" ca="1" si="67"/>
        <v>19</v>
      </c>
      <c r="R869" s="2">
        <f t="shared" ca="1" si="68"/>
        <v>44580</v>
      </c>
      <c r="S869" t="str">
        <f t="shared" ca="1" si="69"/>
        <v>Jan-2022</v>
      </c>
    </row>
    <row r="870" spans="1:19" x14ac:dyDescent="0.3">
      <c r="A870">
        <v>1832</v>
      </c>
      <c r="B870">
        <v>36</v>
      </c>
      <c r="C870">
        <v>67</v>
      </c>
      <c r="D870">
        <v>1983</v>
      </c>
      <c r="E870">
        <v>10</v>
      </c>
      <c r="F870" t="s">
        <v>19</v>
      </c>
      <c r="G870" t="s">
        <v>884</v>
      </c>
      <c r="H870">
        <v>40.71</v>
      </c>
      <c r="I870">
        <v>-124.11</v>
      </c>
      <c r="J870" s="1">
        <v>17839</v>
      </c>
      <c r="K870" s="1">
        <v>36372</v>
      </c>
      <c r="L870" s="1">
        <v>79220</v>
      </c>
      <c r="M870">
        <v>684</v>
      </c>
      <c r="N870">
        <v>2</v>
      </c>
      <c r="O870" s="2">
        <f t="shared" ca="1" si="65"/>
        <v>2023</v>
      </c>
      <c r="P870">
        <f t="shared" ca="1" si="66"/>
        <v>10</v>
      </c>
      <c r="Q870">
        <f t="shared" ca="1" si="67"/>
        <v>13</v>
      </c>
      <c r="R870" s="2">
        <f t="shared" ca="1" si="68"/>
        <v>45212</v>
      </c>
      <c r="S870" t="str">
        <f t="shared" ca="1" si="69"/>
        <v>Oct-2023</v>
      </c>
    </row>
    <row r="871" spans="1:19" x14ac:dyDescent="0.3">
      <c r="A871">
        <v>222</v>
      </c>
      <c r="B871">
        <v>48</v>
      </c>
      <c r="C871">
        <v>70</v>
      </c>
      <c r="D871">
        <v>1971</v>
      </c>
      <c r="E871">
        <v>7</v>
      </c>
      <c r="F871" t="s">
        <v>14</v>
      </c>
      <c r="G871" t="s">
        <v>885</v>
      </c>
      <c r="H871">
        <v>33.76</v>
      </c>
      <c r="I871">
        <v>-84.33</v>
      </c>
      <c r="J871" s="1">
        <v>45818</v>
      </c>
      <c r="K871" s="1">
        <v>93417</v>
      </c>
      <c r="L871" s="1">
        <v>115916</v>
      </c>
      <c r="M871">
        <v>714</v>
      </c>
      <c r="N871">
        <v>3</v>
      </c>
      <c r="O871" s="2">
        <f t="shared" ca="1" si="65"/>
        <v>2022</v>
      </c>
      <c r="P871">
        <f t="shared" ca="1" si="66"/>
        <v>7</v>
      </c>
      <c r="Q871">
        <f t="shared" ca="1" si="67"/>
        <v>7</v>
      </c>
      <c r="R871" s="2">
        <f t="shared" ca="1" si="68"/>
        <v>44749</v>
      </c>
      <c r="S871" t="str">
        <f t="shared" ca="1" si="69"/>
        <v>Jul-2022</v>
      </c>
    </row>
    <row r="872" spans="1:19" x14ac:dyDescent="0.3">
      <c r="A872">
        <v>648</v>
      </c>
      <c r="B872">
        <v>40</v>
      </c>
      <c r="C872">
        <v>61</v>
      </c>
      <c r="D872">
        <v>1980</v>
      </c>
      <c r="E872">
        <v>2</v>
      </c>
      <c r="F872" t="s">
        <v>14</v>
      </c>
      <c r="G872" t="s">
        <v>886</v>
      </c>
      <c r="H872">
        <v>32.78</v>
      </c>
      <c r="I872">
        <v>-108.26</v>
      </c>
      <c r="J872" s="1">
        <v>14642</v>
      </c>
      <c r="K872" s="1">
        <v>29854</v>
      </c>
      <c r="L872" s="1">
        <v>66044</v>
      </c>
      <c r="M872">
        <v>674</v>
      </c>
      <c r="N872">
        <v>3</v>
      </c>
      <c r="O872" s="2">
        <f t="shared" ca="1" si="65"/>
        <v>2021</v>
      </c>
      <c r="P872">
        <f t="shared" ca="1" si="66"/>
        <v>6</v>
      </c>
      <c r="Q872">
        <f t="shared" ca="1" si="67"/>
        <v>2</v>
      </c>
      <c r="R872" s="2">
        <f t="shared" ca="1" si="68"/>
        <v>44349</v>
      </c>
      <c r="S872" t="str">
        <f t="shared" ca="1" si="69"/>
        <v>Jun-2021</v>
      </c>
    </row>
    <row r="873" spans="1:19" x14ac:dyDescent="0.3">
      <c r="A873">
        <v>1939</v>
      </c>
      <c r="B873">
        <v>43</v>
      </c>
      <c r="C873">
        <v>69</v>
      </c>
      <c r="D873">
        <v>1976</v>
      </c>
      <c r="E873">
        <v>11</v>
      </c>
      <c r="F873" t="s">
        <v>14</v>
      </c>
      <c r="G873" t="s">
        <v>887</v>
      </c>
      <c r="H873">
        <v>33.950000000000003</v>
      </c>
      <c r="I873">
        <v>-118.29</v>
      </c>
      <c r="J873" s="1">
        <v>12362</v>
      </c>
      <c r="K873" s="1">
        <v>25207</v>
      </c>
      <c r="L873" s="1">
        <v>34107</v>
      </c>
      <c r="M873">
        <v>685</v>
      </c>
      <c r="N873">
        <v>1</v>
      </c>
      <c r="O873" s="2">
        <f t="shared" ca="1" si="65"/>
        <v>2023</v>
      </c>
      <c r="P873">
        <f t="shared" ca="1" si="66"/>
        <v>1</v>
      </c>
      <c r="Q873">
        <f t="shared" ca="1" si="67"/>
        <v>13</v>
      </c>
      <c r="R873" s="2">
        <f t="shared" ca="1" si="68"/>
        <v>44939</v>
      </c>
      <c r="S873" t="str">
        <f t="shared" ca="1" si="69"/>
        <v>Jan-2023</v>
      </c>
    </row>
    <row r="874" spans="1:19" x14ac:dyDescent="0.3">
      <c r="A874">
        <v>722</v>
      </c>
      <c r="B874">
        <v>25</v>
      </c>
      <c r="C874">
        <v>66</v>
      </c>
      <c r="D874">
        <v>1995</v>
      </c>
      <c r="E874">
        <v>1</v>
      </c>
      <c r="F874" t="s">
        <v>19</v>
      </c>
      <c r="G874" t="s">
        <v>888</v>
      </c>
      <c r="H874">
        <v>41.01</v>
      </c>
      <c r="I874">
        <v>-75.89</v>
      </c>
      <c r="J874" s="1">
        <v>16168</v>
      </c>
      <c r="K874" s="1">
        <v>32966</v>
      </c>
      <c r="L874" s="1">
        <v>73741</v>
      </c>
      <c r="M874">
        <v>707</v>
      </c>
      <c r="N874">
        <v>1</v>
      </c>
      <c r="O874" s="2">
        <f t="shared" ca="1" si="65"/>
        <v>2021</v>
      </c>
      <c r="P874">
        <f t="shared" ca="1" si="66"/>
        <v>4</v>
      </c>
      <c r="Q874">
        <f t="shared" ca="1" si="67"/>
        <v>23</v>
      </c>
      <c r="R874" s="2">
        <f t="shared" ca="1" si="68"/>
        <v>44309</v>
      </c>
      <c r="S874" t="str">
        <f t="shared" ca="1" si="69"/>
        <v>Apr-2021</v>
      </c>
    </row>
    <row r="875" spans="1:19" x14ac:dyDescent="0.3">
      <c r="A875">
        <v>1889</v>
      </c>
      <c r="B875">
        <v>66</v>
      </c>
      <c r="C875">
        <v>67</v>
      </c>
      <c r="D875">
        <v>1953</v>
      </c>
      <c r="E875">
        <v>7</v>
      </c>
      <c r="F875" t="s">
        <v>19</v>
      </c>
      <c r="G875" t="s">
        <v>889</v>
      </c>
      <c r="H875">
        <v>27.97</v>
      </c>
      <c r="I875">
        <v>-82.76</v>
      </c>
      <c r="J875" s="1">
        <v>23528</v>
      </c>
      <c r="K875" s="1">
        <v>47972</v>
      </c>
      <c r="L875" s="1">
        <v>0</v>
      </c>
      <c r="M875">
        <v>748</v>
      </c>
      <c r="N875">
        <v>5</v>
      </c>
      <c r="O875" s="2">
        <f t="shared" ca="1" si="65"/>
        <v>2022</v>
      </c>
      <c r="P875">
        <f t="shared" ca="1" si="66"/>
        <v>8</v>
      </c>
      <c r="Q875">
        <f t="shared" ca="1" si="67"/>
        <v>6</v>
      </c>
      <c r="R875" s="2">
        <f t="shared" ca="1" si="68"/>
        <v>44779</v>
      </c>
      <c r="S875" t="str">
        <f t="shared" ca="1" si="69"/>
        <v>Aug-2022</v>
      </c>
    </row>
    <row r="876" spans="1:19" x14ac:dyDescent="0.3">
      <c r="A876">
        <v>1229</v>
      </c>
      <c r="B876">
        <v>50</v>
      </c>
      <c r="C876">
        <v>66</v>
      </c>
      <c r="D876">
        <v>1970</v>
      </c>
      <c r="E876">
        <v>2</v>
      </c>
      <c r="F876" t="s">
        <v>19</v>
      </c>
      <c r="G876" t="s">
        <v>890</v>
      </c>
      <c r="H876">
        <v>35.18</v>
      </c>
      <c r="I876">
        <v>-79.459999999999994</v>
      </c>
      <c r="J876" s="1">
        <v>24206</v>
      </c>
      <c r="K876" s="1">
        <v>49350</v>
      </c>
      <c r="L876" s="1">
        <v>20942</v>
      </c>
      <c r="M876">
        <v>713</v>
      </c>
      <c r="N876">
        <v>6</v>
      </c>
      <c r="O876" s="2">
        <f t="shared" ca="1" si="65"/>
        <v>2021</v>
      </c>
      <c r="P876">
        <f t="shared" ca="1" si="66"/>
        <v>3</v>
      </c>
      <c r="Q876">
        <f t="shared" ca="1" si="67"/>
        <v>24</v>
      </c>
      <c r="R876" s="2">
        <f t="shared" ca="1" si="68"/>
        <v>44279</v>
      </c>
      <c r="S876" t="str">
        <f t="shared" ca="1" si="69"/>
        <v>Mar-2021</v>
      </c>
    </row>
    <row r="877" spans="1:19" x14ac:dyDescent="0.3">
      <c r="A877">
        <v>505</v>
      </c>
      <c r="B877">
        <v>39</v>
      </c>
      <c r="C877">
        <v>63</v>
      </c>
      <c r="D877">
        <v>1980</v>
      </c>
      <c r="E877">
        <v>12</v>
      </c>
      <c r="F877" t="s">
        <v>14</v>
      </c>
      <c r="G877" t="s">
        <v>891</v>
      </c>
      <c r="H877">
        <v>25.77</v>
      </c>
      <c r="I877">
        <v>-80.290000000000006</v>
      </c>
      <c r="J877" s="1">
        <v>14901</v>
      </c>
      <c r="K877" s="1">
        <v>30383</v>
      </c>
      <c r="L877" s="1">
        <v>58466</v>
      </c>
      <c r="M877">
        <v>609</v>
      </c>
      <c r="N877">
        <v>2</v>
      </c>
      <c r="O877" s="2">
        <f t="shared" ca="1" si="65"/>
        <v>2021</v>
      </c>
      <c r="P877">
        <f t="shared" ca="1" si="66"/>
        <v>10</v>
      </c>
      <c r="Q877">
        <f t="shared" ca="1" si="67"/>
        <v>6</v>
      </c>
      <c r="R877" s="2">
        <f t="shared" ca="1" si="68"/>
        <v>44475</v>
      </c>
      <c r="S877" t="str">
        <f t="shared" ca="1" si="69"/>
        <v>Oct-2021</v>
      </c>
    </row>
    <row r="878" spans="1:19" x14ac:dyDescent="0.3">
      <c r="A878">
        <v>1083</v>
      </c>
      <c r="B878">
        <v>44</v>
      </c>
      <c r="C878">
        <v>65</v>
      </c>
      <c r="D878">
        <v>1975</v>
      </c>
      <c r="E878">
        <v>3</v>
      </c>
      <c r="F878" t="s">
        <v>14</v>
      </c>
      <c r="G878" t="s">
        <v>892</v>
      </c>
      <c r="H878">
        <v>38.450000000000003</v>
      </c>
      <c r="I878">
        <v>-82.64</v>
      </c>
      <c r="J878" s="1">
        <v>18916</v>
      </c>
      <c r="K878" s="1">
        <v>38568</v>
      </c>
      <c r="L878" s="1">
        <v>66300</v>
      </c>
      <c r="M878">
        <v>756</v>
      </c>
      <c r="N878">
        <v>4</v>
      </c>
      <c r="O878" s="2">
        <f t="shared" ca="1" si="65"/>
        <v>2022</v>
      </c>
      <c r="P878">
        <f t="shared" ca="1" si="66"/>
        <v>1</v>
      </c>
      <c r="Q878">
        <f t="shared" ca="1" si="67"/>
        <v>6</v>
      </c>
      <c r="R878" s="2">
        <f t="shared" ca="1" si="68"/>
        <v>44567</v>
      </c>
      <c r="S878" t="str">
        <f t="shared" ca="1" si="69"/>
        <v>Jan-2022</v>
      </c>
    </row>
    <row r="879" spans="1:19" x14ac:dyDescent="0.3">
      <c r="A879">
        <v>1656</v>
      </c>
      <c r="B879">
        <v>35</v>
      </c>
      <c r="C879">
        <v>69</v>
      </c>
      <c r="D879">
        <v>1984</v>
      </c>
      <c r="E879">
        <v>5</v>
      </c>
      <c r="F879" t="s">
        <v>14</v>
      </c>
      <c r="G879" t="s">
        <v>893</v>
      </c>
      <c r="H879">
        <v>45.87</v>
      </c>
      <c r="I879">
        <v>-95.37</v>
      </c>
      <c r="J879" s="1">
        <v>20179</v>
      </c>
      <c r="K879" s="1">
        <v>41141</v>
      </c>
      <c r="L879" s="1">
        <v>81016</v>
      </c>
      <c r="M879">
        <v>706</v>
      </c>
      <c r="N879">
        <v>3</v>
      </c>
      <c r="O879" s="2">
        <f t="shared" ca="1" si="65"/>
        <v>2021</v>
      </c>
      <c r="P879">
        <f t="shared" ca="1" si="66"/>
        <v>6</v>
      </c>
      <c r="Q879">
        <f t="shared" ca="1" si="67"/>
        <v>8</v>
      </c>
      <c r="R879" s="2">
        <f t="shared" ca="1" si="68"/>
        <v>44355</v>
      </c>
      <c r="S879" t="str">
        <f t="shared" ca="1" si="69"/>
        <v>Jun-2021</v>
      </c>
    </row>
    <row r="880" spans="1:19" x14ac:dyDescent="0.3">
      <c r="A880">
        <v>568</v>
      </c>
      <c r="B880">
        <v>24</v>
      </c>
      <c r="C880">
        <v>66</v>
      </c>
      <c r="D880">
        <v>1996</v>
      </c>
      <c r="E880">
        <v>2</v>
      </c>
      <c r="F880" t="s">
        <v>19</v>
      </c>
      <c r="G880" t="s">
        <v>894</v>
      </c>
      <c r="H880">
        <v>42.5</v>
      </c>
      <c r="I880">
        <v>-94.17</v>
      </c>
      <c r="J880" s="1">
        <v>18895</v>
      </c>
      <c r="K880" s="1">
        <v>38526</v>
      </c>
      <c r="L880" s="1">
        <v>60556</v>
      </c>
      <c r="M880">
        <v>778</v>
      </c>
      <c r="N880">
        <v>1</v>
      </c>
      <c r="O880" s="2">
        <f t="shared" ca="1" si="65"/>
        <v>2023</v>
      </c>
      <c r="P880">
        <f t="shared" ca="1" si="66"/>
        <v>4</v>
      </c>
      <c r="Q880">
        <f t="shared" ca="1" si="67"/>
        <v>17</v>
      </c>
      <c r="R880" s="2">
        <f t="shared" ca="1" si="68"/>
        <v>45033</v>
      </c>
      <c r="S880" t="str">
        <f t="shared" ca="1" si="69"/>
        <v>Apr-2023</v>
      </c>
    </row>
    <row r="881" spans="1:19" x14ac:dyDescent="0.3">
      <c r="A881">
        <v>1373</v>
      </c>
      <c r="B881">
        <v>35</v>
      </c>
      <c r="C881">
        <v>66</v>
      </c>
      <c r="D881">
        <v>1984</v>
      </c>
      <c r="E881">
        <v>12</v>
      </c>
      <c r="F881" t="s">
        <v>14</v>
      </c>
      <c r="G881" t="s">
        <v>895</v>
      </c>
      <c r="H881">
        <v>41.07</v>
      </c>
      <c r="I881">
        <v>-85.13</v>
      </c>
      <c r="J881" s="1">
        <v>16764</v>
      </c>
      <c r="K881" s="1">
        <v>34181</v>
      </c>
      <c r="L881" s="1">
        <v>50668</v>
      </c>
      <c r="M881">
        <v>764</v>
      </c>
      <c r="N881">
        <v>2</v>
      </c>
      <c r="O881" s="2">
        <f t="shared" ca="1" si="65"/>
        <v>2023</v>
      </c>
      <c r="P881">
        <f t="shared" ca="1" si="66"/>
        <v>2</v>
      </c>
      <c r="Q881">
        <f t="shared" ca="1" si="67"/>
        <v>16</v>
      </c>
      <c r="R881" s="2">
        <f t="shared" ca="1" si="68"/>
        <v>44973</v>
      </c>
      <c r="S881" t="str">
        <f t="shared" ca="1" si="69"/>
        <v>Feb-2023</v>
      </c>
    </row>
    <row r="882" spans="1:19" x14ac:dyDescent="0.3">
      <c r="A882">
        <v>667</v>
      </c>
      <c r="B882">
        <v>83</v>
      </c>
      <c r="C882">
        <v>63</v>
      </c>
      <c r="D882">
        <v>1936</v>
      </c>
      <c r="E882">
        <v>3</v>
      </c>
      <c r="F882" t="s">
        <v>19</v>
      </c>
      <c r="G882" t="s">
        <v>896</v>
      </c>
      <c r="H882">
        <v>35.979999999999997</v>
      </c>
      <c r="I882">
        <v>-78.91</v>
      </c>
      <c r="J882" s="1">
        <v>30325</v>
      </c>
      <c r="K882" s="1">
        <v>41763</v>
      </c>
      <c r="L882" s="1">
        <v>2279</v>
      </c>
      <c r="M882">
        <v>714</v>
      </c>
      <c r="N882">
        <v>5</v>
      </c>
      <c r="O882" s="2">
        <f t="shared" ca="1" si="65"/>
        <v>2022</v>
      </c>
      <c r="P882">
        <f t="shared" ca="1" si="66"/>
        <v>12</v>
      </c>
      <c r="Q882">
        <f t="shared" ca="1" si="67"/>
        <v>24</v>
      </c>
      <c r="R882" s="2">
        <f t="shared" ca="1" si="68"/>
        <v>44919</v>
      </c>
      <c r="S882" t="str">
        <f t="shared" ca="1" si="69"/>
        <v>Dec-2022</v>
      </c>
    </row>
    <row r="883" spans="1:19" x14ac:dyDescent="0.3">
      <c r="A883">
        <v>480</v>
      </c>
      <c r="B883">
        <v>50</v>
      </c>
      <c r="C883">
        <v>68</v>
      </c>
      <c r="D883">
        <v>1969</v>
      </c>
      <c r="E883">
        <v>11</v>
      </c>
      <c r="F883" t="s">
        <v>19</v>
      </c>
      <c r="G883" t="s">
        <v>897</v>
      </c>
      <c r="H883">
        <v>37.909999999999997</v>
      </c>
      <c r="I883">
        <v>-122.01</v>
      </c>
      <c r="J883" s="1">
        <v>42234</v>
      </c>
      <c r="K883" s="1">
        <v>86113</v>
      </c>
      <c r="L883" s="1">
        <v>177353</v>
      </c>
      <c r="M883">
        <v>713</v>
      </c>
      <c r="N883">
        <v>6</v>
      </c>
      <c r="O883" s="2">
        <f t="shared" ca="1" si="65"/>
        <v>2022</v>
      </c>
      <c r="P883">
        <f t="shared" ca="1" si="66"/>
        <v>1</v>
      </c>
      <c r="Q883">
        <f t="shared" ca="1" si="67"/>
        <v>17</v>
      </c>
      <c r="R883" s="2">
        <f t="shared" ca="1" si="68"/>
        <v>44578</v>
      </c>
      <c r="S883" t="str">
        <f t="shared" ca="1" si="69"/>
        <v>Jan-2022</v>
      </c>
    </row>
    <row r="884" spans="1:19" x14ac:dyDescent="0.3">
      <c r="A884">
        <v>569</v>
      </c>
      <c r="B884">
        <v>52</v>
      </c>
      <c r="C884">
        <v>73</v>
      </c>
      <c r="D884">
        <v>1968</v>
      </c>
      <c r="E884">
        <v>2</v>
      </c>
      <c r="F884" t="s">
        <v>19</v>
      </c>
      <c r="G884" t="s">
        <v>898</v>
      </c>
      <c r="H884">
        <v>34.83</v>
      </c>
      <c r="I884">
        <v>-92.2</v>
      </c>
      <c r="J884" s="1">
        <v>22377</v>
      </c>
      <c r="K884" s="1">
        <v>45625</v>
      </c>
      <c r="L884" s="1">
        <v>81136</v>
      </c>
      <c r="M884">
        <v>662</v>
      </c>
      <c r="N884">
        <v>1</v>
      </c>
      <c r="O884" s="2">
        <f t="shared" ca="1" si="65"/>
        <v>2023</v>
      </c>
      <c r="P884">
        <f t="shared" ca="1" si="66"/>
        <v>9</v>
      </c>
      <c r="Q884">
        <f t="shared" ca="1" si="67"/>
        <v>2</v>
      </c>
      <c r="R884" s="2">
        <f t="shared" ca="1" si="68"/>
        <v>45171</v>
      </c>
      <c r="S884" t="str">
        <f t="shared" ca="1" si="69"/>
        <v>Sep-2023</v>
      </c>
    </row>
    <row r="885" spans="1:19" x14ac:dyDescent="0.3">
      <c r="A885">
        <v>1600</v>
      </c>
      <c r="B885">
        <v>62</v>
      </c>
      <c r="C885">
        <v>66</v>
      </c>
      <c r="D885">
        <v>1957</v>
      </c>
      <c r="E885">
        <v>9</v>
      </c>
      <c r="F885" t="s">
        <v>14</v>
      </c>
      <c r="G885" t="s">
        <v>899</v>
      </c>
      <c r="H885">
        <v>47.67</v>
      </c>
      <c r="I885">
        <v>-122.18</v>
      </c>
      <c r="J885" s="1">
        <v>49629</v>
      </c>
      <c r="K885" s="1">
        <v>101193</v>
      </c>
      <c r="L885" s="1">
        <v>124771</v>
      </c>
      <c r="M885">
        <v>747</v>
      </c>
      <c r="N885">
        <v>3</v>
      </c>
      <c r="O885" s="2">
        <f t="shared" ca="1" si="65"/>
        <v>2021</v>
      </c>
      <c r="P885">
        <f t="shared" ca="1" si="66"/>
        <v>9</v>
      </c>
      <c r="Q885">
        <f t="shared" ca="1" si="67"/>
        <v>13</v>
      </c>
      <c r="R885" s="2">
        <f t="shared" ca="1" si="68"/>
        <v>44452</v>
      </c>
      <c r="S885" t="str">
        <f t="shared" ca="1" si="69"/>
        <v>Sep-2021</v>
      </c>
    </row>
    <row r="886" spans="1:19" x14ac:dyDescent="0.3">
      <c r="A886">
        <v>1063</v>
      </c>
      <c r="B886">
        <v>64</v>
      </c>
      <c r="C886">
        <v>66</v>
      </c>
      <c r="D886">
        <v>1956</v>
      </c>
      <c r="E886">
        <v>2</v>
      </c>
      <c r="F886" t="s">
        <v>19</v>
      </c>
      <c r="G886" t="s">
        <v>900</v>
      </c>
      <c r="H886">
        <v>41.91</v>
      </c>
      <c r="I886">
        <v>-89.06</v>
      </c>
      <c r="J886" s="1">
        <v>18590</v>
      </c>
      <c r="K886" s="1">
        <v>37898</v>
      </c>
      <c r="L886" s="1">
        <v>36994</v>
      </c>
      <c r="M886">
        <v>716</v>
      </c>
      <c r="N886">
        <v>5</v>
      </c>
      <c r="O886" s="2">
        <f t="shared" ca="1" si="65"/>
        <v>2021</v>
      </c>
      <c r="P886">
        <f t="shared" ca="1" si="66"/>
        <v>6</v>
      </c>
      <c r="Q886">
        <f t="shared" ca="1" si="67"/>
        <v>10</v>
      </c>
      <c r="R886" s="2">
        <f t="shared" ca="1" si="68"/>
        <v>44357</v>
      </c>
      <c r="S886" t="str">
        <f t="shared" ca="1" si="69"/>
        <v>Jun-2021</v>
      </c>
    </row>
    <row r="887" spans="1:19" x14ac:dyDescent="0.3">
      <c r="A887">
        <v>32</v>
      </c>
      <c r="B887">
        <v>82</v>
      </c>
      <c r="C887">
        <v>67</v>
      </c>
      <c r="D887">
        <v>1937</v>
      </c>
      <c r="E887">
        <v>9</v>
      </c>
      <c r="F887" t="s">
        <v>14</v>
      </c>
      <c r="G887" t="s">
        <v>901</v>
      </c>
      <c r="H887">
        <v>40.31</v>
      </c>
      <c r="I887">
        <v>-79.540000000000006</v>
      </c>
      <c r="J887" s="1">
        <v>23074</v>
      </c>
      <c r="K887" s="1">
        <v>52315</v>
      </c>
      <c r="L887" s="1">
        <v>3174</v>
      </c>
      <c r="M887">
        <v>695</v>
      </c>
      <c r="N887">
        <v>4</v>
      </c>
      <c r="O887" s="2">
        <f t="shared" ca="1" si="65"/>
        <v>2021</v>
      </c>
      <c r="P887">
        <f t="shared" ca="1" si="66"/>
        <v>1</v>
      </c>
      <c r="Q887">
        <f t="shared" ca="1" si="67"/>
        <v>21</v>
      </c>
      <c r="R887" s="2">
        <f t="shared" ca="1" si="68"/>
        <v>44217</v>
      </c>
      <c r="S887" t="str">
        <f t="shared" ca="1" si="69"/>
        <v>Jan-2021</v>
      </c>
    </row>
    <row r="888" spans="1:19" x14ac:dyDescent="0.3">
      <c r="A888">
        <v>1040</v>
      </c>
      <c r="B888">
        <v>28</v>
      </c>
      <c r="C888">
        <v>67</v>
      </c>
      <c r="D888">
        <v>1991</v>
      </c>
      <c r="E888">
        <v>10</v>
      </c>
      <c r="F888" t="s">
        <v>14</v>
      </c>
      <c r="G888" t="s">
        <v>902</v>
      </c>
      <c r="H888">
        <v>39.86</v>
      </c>
      <c r="I888">
        <v>-74.819999999999993</v>
      </c>
      <c r="J888" s="1">
        <v>39269</v>
      </c>
      <c r="K888" s="1">
        <v>80060</v>
      </c>
      <c r="L888" s="1">
        <v>0</v>
      </c>
      <c r="M888">
        <v>689</v>
      </c>
      <c r="N888">
        <v>2</v>
      </c>
      <c r="O888" s="2">
        <f t="shared" ca="1" si="65"/>
        <v>2023</v>
      </c>
      <c r="P888">
        <f t="shared" ca="1" si="66"/>
        <v>8</v>
      </c>
      <c r="Q888">
        <f t="shared" ca="1" si="67"/>
        <v>1</v>
      </c>
      <c r="R888" s="2">
        <f t="shared" ca="1" si="68"/>
        <v>45139</v>
      </c>
      <c r="S888" t="str">
        <f t="shared" ca="1" si="69"/>
        <v>Aug-2023</v>
      </c>
    </row>
    <row r="889" spans="1:19" x14ac:dyDescent="0.3">
      <c r="A889">
        <v>396</v>
      </c>
      <c r="B889">
        <v>89</v>
      </c>
      <c r="C889">
        <v>72</v>
      </c>
      <c r="D889">
        <v>1930</v>
      </c>
      <c r="E889">
        <v>10</v>
      </c>
      <c r="F889" t="s">
        <v>14</v>
      </c>
      <c r="G889" t="s">
        <v>903</v>
      </c>
      <c r="H889">
        <v>42.07</v>
      </c>
      <c r="I889">
        <v>-87.81</v>
      </c>
      <c r="J889" s="1">
        <v>38274</v>
      </c>
      <c r="K889" s="1">
        <v>50341</v>
      </c>
      <c r="L889" s="1">
        <v>3270</v>
      </c>
      <c r="M889">
        <v>735</v>
      </c>
      <c r="N889">
        <v>5</v>
      </c>
      <c r="O889" s="2">
        <f t="shared" ca="1" si="65"/>
        <v>2021</v>
      </c>
      <c r="P889">
        <f t="shared" ca="1" si="66"/>
        <v>9</v>
      </c>
      <c r="Q889">
        <f t="shared" ca="1" si="67"/>
        <v>6</v>
      </c>
      <c r="R889" s="2">
        <f t="shared" ca="1" si="68"/>
        <v>44445</v>
      </c>
      <c r="S889" t="str">
        <f t="shared" ca="1" si="69"/>
        <v>Sep-2021</v>
      </c>
    </row>
    <row r="890" spans="1:19" x14ac:dyDescent="0.3">
      <c r="A890">
        <v>1498</v>
      </c>
      <c r="B890">
        <v>47</v>
      </c>
      <c r="C890">
        <v>66</v>
      </c>
      <c r="D890">
        <v>1972</v>
      </c>
      <c r="E890">
        <v>7</v>
      </c>
      <c r="F890" t="s">
        <v>14</v>
      </c>
      <c r="G890" t="s">
        <v>904</v>
      </c>
      <c r="H890">
        <v>39.68</v>
      </c>
      <c r="I890">
        <v>-74.98</v>
      </c>
      <c r="J890" s="1">
        <v>24911</v>
      </c>
      <c r="K890" s="1">
        <v>50790</v>
      </c>
      <c r="L890" s="1">
        <v>3547</v>
      </c>
      <c r="M890">
        <v>726</v>
      </c>
      <c r="N890">
        <v>4</v>
      </c>
      <c r="O890" s="2">
        <f t="shared" ca="1" si="65"/>
        <v>2023</v>
      </c>
      <c r="P890">
        <f t="shared" ca="1" si="66"/>
        <v>1</v>
      </c>
      <c r="Q890">
        <f t="shared" ca="1" si="67"/>
        <v>24</v>
      </c>
      <c r="R890" s="2">
        <f t="shared" ca="1" si="68"/>
        <v>44950</v>
      </c>
      <c r="S890" t="str">
        <f t="shared" ca="1" si="69"/>
        <v>Jan-2023</v>
      </c>
    </row>
    <row r="891" spans="1:19" x14ac:dyDescent="0.3">
      <c r="A891">
        <v>104</v>
      </c>
      <c r="B891">
        <v>33</v>
      </c>
      <c r="C891">
        <v>65</v>
      </c>
      <c r="D891">
        <v>1986</v>
      </c>
      <c r="E891">
        <v>11</v>
      </c>
      <c r="F891" t="s">
        <v>14</v>
      </c>
      <c r="G891" t="s">
        <v>905</v>
      </c>
      <c r="H891">
        <v>32.69</v>
      </c>
      <c r="I891">
        <v>-97.01</v>
      </c>
      <c r="J891" s="1">
        <v>18334</v>
      </c>
      <c r="K891" s="1">
        <v>37384</v>
      </c>
      <c r="L891" s="1">
        <v>49182</v>
      </c>
      <c r="M891">
        <v>713</v>
      </c>
      <c r="N891">
        <v>3</v>
      </c>
      <c r="O891" s="2">
        <f t="shared" ca="1" si="65"/>
        <v>2023</v>
      </c>
      <c r="P891">
        <f t="shared" ca="1" si="66"/>
        <v>1</v>
      </c>
      <c r="Q891">
        <f t="shared" ca="1" si="67"/>
        <v>9</v>
      </c>
      <c r="R891" s="2">
        <f t="shared" ca="1" si="68"/>
        <v>44935</v>
      </c>
      <c r="S891" t="str">
        <f t="shared" ca="1" si="69"/>
        <v>Jan-2023</v>
      </c>
    </row>
    <row r="892" spans="1:19" x14ac:dyDescent="0.3">
      <c r="A892">
        <v>1062</v>
      </c>
      <c r="B892">
        <v>58</v>
      </c>
      <c r="C892">
        <v>65</v>
      </c>
      <c r="D892">
        <v>1961</v>
      </c>
      <c r="E892">
        <v>6</v>
      </c>
      <c r="F892" t="s">
        <v>19</v>
      </c>
      <c r="G892" t="s">
        <v>906</v>
      </c>
      <c r="H892">
        <v>41.57</v>
      </c>
      <c r="I892">
        <v>-75.25</v>
      </c>
      <c r="J892" s="1">
        <v>17302</v>
      </c>
      <c r="K892" s="1">
        <v>35274</v>
      </c>
      <c r="L892" s="1">
        <v>35234</v>
      </c>
      <c r="M892">
        <v>708</v>
      </c>
      <c r="N892">
        <v>3</v>
      </c>
      <c r="O892" s="2">
        <f t="shared" ca="1" si="65"/>
        <v>2022</v>
      </c>
      <c r="P892">
        <f t="shared" ca="1" si="66"/>
        <v>4</v>
      </c>
      <c r="Q892">
        <f t="shared" ca="1" si="67"/>
        <v>26</v>
      </c>
      <c r="R892" s="2">
        <f t="shared" ca="1" si="68"/>
        <v>44677</v>
      </c>
      <c r="S892" t="str">
        <f t="shared" ca="1" si="69"/>
        <v>Apr-2022</v>
      </c>
    </row>
    <row r="893" spans="1:19" x14ac:dyDescent="0.3">
      <c r="A893">
        <v>1845</v>
      </c>
      <c r="B893">
        <v>30</v>
      </c>
      <c r="C893">
        <v>68</v>
      </c>
      <c r="D893">
        <v>1989</v>
      </c>
      <c r="E893">
        <v>7</v>
      </c>
      <c r="F893" t="s">
        <v>19</v>
      </c>
      <c r="G893" t="s">
        <v>907</v>
      </c>
      <c r="H893">
        <v>40.53</v>
      </c>
      <c r="I893">
        <v>-89.35</v>
      </c>
      <c r="J893" s="1">
        <v>23199</v>
      </c>
      <c r="K893" s="1">
        <v>47300</v>
      </c>
      <c r="L893" s="1">
        <v>93788</v>
      </c>
      <c r="M893">
        <v>784</v>
      </c>
      <c r="N893">
        <v>1</v>
      </c>
      <c r="O893" s="2">
        <f t="shared" ca="1" si="65"/>
        <v>2022</v>
      </c>
      <c r="P893">
        <f t="shared" ca="1" si="66"/>
        <v>5</v>
      </c>
      <c r="Q893">
        <f t="shared" ca="1" si="67"/>
        <v>2</v>
      </c>
      <c r="R893" s="2">
        <f t="shared" ca="1" si="68"/>
        <v>44683</v>
      </c>
      <c r="S893" t="str">
        <f t="shared" ca="1" si="69"/>
        <v>May-2022</v>
      </c>
    </row>
    <row r="894" spans="1:19" x14ac:dyDescent="0.3">
      <c r="A894">
        <v>1657</v>
      </c>
      <c r="B894">
        <v>35</v>
      </c>
      <c r="C894">
        <v>68</v>
      </c>
      <c r="D894">
        <v>1984</v>
      </c>
      <c r="E894">
        <v>9</v>
      </c>
      <c r="F894" t="s">
        <v>19</v>
      </c>
      <c r="G894" t="s">
        <v>908</v>
      </c>
      <c r="H894">
        <v>33.869999999999997</v>
      </c>
      <c r="I894">
        <v>-118.21</v>
      </c>
      <c r="J894" s="1">
        <v>12849</v>
      </c>
      <c r="K894" s="1">
        <v>26201</v>
      </c>
      <c r="L894" s="1">
        <v>42551</v>
      </c>
      <c r="M894">
        <v>655</v>
      </c>
      <c r="N894">
        <v>1</v>
      </c>
      <c r="O894" s="2">
        <f t="shared" ca="1" si="65"/>
        <v>2023</v>
      </c>
      <c r="P894">
        <f t="shared" ca="1" si="66"/>
        <v>4</v>
      </c>
      <c r="Q894">
        <f t="shared" ca="1" si="67"/>
        <v>19</v>
      </c>
      <c r="R894" s="2">
        <f t="shared" ca="1" si="68"/>
        <v>45035</v>
      </c>
      <c r="S894" t="str">
        <f t="shared" ca="1" si="69"/>
        <v>Apr-2023</v>
      </c>
    </row>
    <row r="895" spans="1:19" x14ac:dyDescent="0.3">
      <c r="A895">
        <v>1106</v>
      </c>
      <c r="B895">
        <v>62</v>
      </c>
      <c r="C895">
        <v>62</v>
      </c>
      <c r="D895">
        <v>1958</v>
      </c>
      <c r="E895">
        <v>2</v>
      </c>
      <c r="F895" t="s">
        <v>14</v>
      </c>
      <c r="G895" t="s">
        <v>909</v>
      </c>
      <c r="H895">
        <v>34.130000000000003</v>
      </c>
      <c r="I895">
        <v>-118.24</v>
      </c>
      <c r="J895" s="1">
        <v>16842</v>
      </c>
      <c r="K895" s="1">
        <v>20783</v>
      </c>
      <c r="L895" s="1">
        <v>23623</v>
      </c>
      <c r="M895">
        <v>699</v>
      </c>
      <c r="N895">
        <v>3</v>
      </c>
      <c r="O895" s="2">
        <f t="shared" ca="1" si="65"/>
        <v>2023</v>
      </c>
      <c r="P895">
        <f t="shared" ca="1" si="66"/>
        <v>4</v>
      </c>
      <c r="Q895">
        <f t="shared" ca="1" si="67"/>
        <v>23</v>
      </c>
      <c r="R895" s="2">
        <f t="shared" ca="1" si="68"/>
        <v>45039</v>
      </c>
      <c r="S895" t="str">
        <f t="shared" ca="1" si="69"/>
        <v>Apr-2023</v>
      </c>
    </row>
    <row r="896" spans="1:19" x14ac:dyDescent="0.3">
      <c r="A896">
        <v>1867</v>
      </c>
      <c r="B896">
        <v>33</v>
      </c>
      <c r="C896">
        <v>69</v>
      </c>
      <c r="D896">
        <v>1986</v>
      </c>
      <c r="E896">
        <v>10</v>
      </c>
      <c r="F896" t="s">
        <v>19</v>
      </c>
      <c r="G896" t="s">
        <v>910</v>
      </c>
      <c r="H896">
        <v>29.45</v>
      </c>
      <c r="I896">
        <v>-98.5</v>
      </c>
      <c r="J896" s="1">
        <v>21563</v>
      </c>
      <c r="K896" s="1">
        <v>43968</v>
      </c>
      <c r="L896" s="1">
        <v>71218</v>
      </c>
      <c r="M896">
        <v>644</v>
      </c>
      <c r="N896">
        <v>1</v>
      </c>
      <c r="O896" s="2">
        <f t="shared" ca="1" si="65"/>
        <v>2021</v>
      </c>
      <c r="P896">
        <f t="shared" ca="1" si="66"/>
        <v>1</v>
      </c>
      <c r="Q896">
        <f t="shared" ca="1" si="67"/>
        <v>5</v>
      </c>
      <c r="R896" s="2">
        <f t="shared" ca="1" si="68"/>
        <v>44201</v>
      </c>
      <c r="S896" t="str">
        <f t="shared" ca="1" si="69"/>
        <v>Jan-2021</v>
      </c>
    </row>
    <row r="897" spans="1:19" x14ac:dyDescent="0.3">
      <c r="A897">
        <v>1045</v>
      </c>
      <c r="B897">
        <v>27</v>
      </c>
      <c r="C897">
        <v>66</v>
      </c>
      <c r="D897">
        <v>1992</v>
      </c>
      <c r="E897">
        <v>7</v>
      </c>
      <c r="F897" t="s">
        <v>19</v>
      </c>
      <c r="G897" t="s">
        <v>911</v>
      </c>
      <c r="H897">
        <v>33.409999999999997</v>
      </c>
      <c r="I897">
        <v>-82.31</v>
      </c>
      <c r="J897" s="1">
        <v>16568</v>
      </c>
      <c r="K897" s="1">
        <v>33778</v>
      </c>
      <c r="L897" s="1">
        <v>10058</v>
      </c>
      <c r="M897">
        <v>757</v>
      </c>
      <c r="N897">
        <v>1</v>
      </c>
      <c r="O897" s="2">
        <f t="shared" ca="1" si="65"/>
        <v>2023</v>
      </c>
      <c r="P897">
        <f t="shared" ca="1" si="66"/>
        <v>1</v>
      </c>
      <c r="Q897">
        <f t="shared" ca="1" si="67"/>
        <v>12</v>
      </c>
      <c r="R897" s="2">
        <f t="shared" ca="1" si="68"/>
        <v>44938</v>
      </c>
      <c r="S897" t="str">
        <f t="shared" ca="1" si="69"/>
        <v>Jan-2023</v>
      </c>
    </row>
    <row r="898" spans="1:19" x14ac:dyDescent="0.3">
      <c r="A898">
        <v>1786</v>
      </c>
      <c r="B898">
        <v>48</v>
      </c>
      <c r="C898">
        <v>63</v>
      </c>
      <c r="D898">
        <v>1971</v>
      </c>
      <c r="E898">
        <v>3</v>
      </c>
      <c r="F898" t="s">
        <v>14</v>
      </c>
      <c r="G898" t="s">
        <v>912</v>
      </c>
      <c r="H898">
        <v>40.83</v>
      </c>
      <c r="I898">
        <v>-81.260000000000005</v>
      </c>
      <c r="J898" s="1">
        <v>18936</v>
      </c>
      <c r="K898" s="1">
        <v>38611</v>
      </c>
      <c r="L898" s="1">
        <v>93255</v>
      </c>
      <c r="M898">
        <v>755</v>
      </c>
      <c r="N898">
        <v>5</v>
      </c>
      <c r="O898" s="2">
        <f t="shared" ca="1" si="65"/>
        <v>2023</v>
      </c>
      <c r="P898">
        <f t="shared" ca="1" si="66"/>
        <v>2</v>
      </c>
      <c r="Q898">
        <f t="shared" ca="1" si="67"/>
        <v>6</v>
      </c>
      <c r="R898" s="2">
        <f t="shared" ca="1" si="68"/>
        <v>44963</v>
      </c>
      <c r="S898" t="str">
        <f t="shared" ca="1" si="69"/>
        <v>Feb-2023</v>
      </c>
    </row>
    <row r="899" spans="1:19" x14ac:dyDescent="0.3">
      <c r="A899">
        <v>1569</v>
      </c>
      <c r="B899">
        <v>68</v>
      </c>
      <c r="C899">
        <v>65</v>
      </c>
      <c r="D899">
        <v>1951</v>
      </c>
      <c r="E899">
        <v>3</v>
      </c>
      <c r="F899" t="s">
        <v>14</v>
      </c>
      <c r="G899" t="s">
        <v>913</v>
      </c>
      <c r="H899">
        <v>43.54</v>
      </c>
      <c r="I899">
        <v>-96.73</v>
      </c>
      <c r="J899" s="1">
        <v>20153</v>
      </c>
      <c r="K899" s="1">
        <v>39082</v>
      </c>
      <c r="L899" s="1">
        <v>16870</v>
      </c>
      <c r="M899">
        <v>722</v>
      </c>
      <c r="N899">
        <v>4</v>
      </c>
      <c r="O899" s="2">
        <f t="shared" ref="O899:O962" ca="1" si="70">2021+RANDBETWEEN(0,2)</f>
        <v>2022</v>
      </c>
      <c r="P899">
        <f t="shared" ref="P899:P962" ca="1" si="71">RANDBETWEEN(1,12)</f>
        <v>9</v>
      </c>
      <c r="Q899">
        <f t="shared" ref="Q899:Q962" ca="1" si="72">RANDBETWEEN(1,28)</f>
        <v>7</v>
      </c>
      <c r="R899" s="2">
        <f t="shared" ref="R899:R962" ca="1" si="73">DATE(O899,P899,Q899)</f>
        <v>44811</v>
      </c>
      <c r="S899" t="str">
        <f t="shared" ref="S899:S962" ca="1" si="74">TEXT(R899, "mmm-yyy")</f>
        <v>Sep-2022</v>
      </c>
    </row>
    <row r="900" spans="1:19" x14ac:dyDescent="0.3">
      <c r="A900">
        <v>899</v>
      </c>
      <c r="B900">
        <v>29</v>
      </c>
      <c r="C900">
        <v>65</v>
      </c>
      <c r="D900">
        <v>1990</v>
      </c>
      <c r="E900">
        <v>6</v>
      </c>
      <c r="F900" t="s">
        <v>14</v>
      </c>
      <c r="G900" t="s">
        <v>914</v>
      </c>
      <c r="H900">
        <v>42.24</v>
      </c>
      <c r="I900">
        <v>-83.62</v>
      </c>
      <c r="J900" s="1">
        <v>23487</v>
      </c>
      <c r="K900" s="1">
        <v>47891</v>
      </c>
      <c r="L900" s="1">
        <v>114299</v>
      </c>
      <c r="M900">
        <v>629</v>
      </c>
      <c r="N900">
        <v>1</v>
      </c>
      <c r="O900" s="2">
        <f t="shared" ca="1" si="70"/>
        <v>2021</v>
      </c>
      <c r="P900">
        <f t="shared" ca="1" si="71"/>
        <v>7</v>
      </c>
      <c r="Q900">
        <f t="shared" ca="1" si="72"/>
        <v>9</v>
      </c>
      <c r="R900" s="2">
        <f t="shared" ca="1" si="73"/>
        <v>44386</v>
      </c>
      <c r="S900" t="str">
        <f t="shared" ca="1" si="74"/>
        <v>Jul-2021</v>
      </c>
    </row>
    <row r="901" spans="1:19" x14ac:dyDescent="0.3">
      <c r="A901">
        <v>1595</v>
      </c>
      <c r="B901">
        <v>47</v>
      </c>
      <c r="C901">
        <v>65</v>
      </c>
      <c r="D901">
        <v>1972</v>
      </c>
      <c r="E901">
        <v>5</v>
      </c>
      <c r="F901" t="s">
        <v>14</v>
      </c>
      <c r="G901" t="s">
        <v>915</v>
      </c>
      <c r="H901">
        <v>40.840000000000003</v>
      </c>
      <c r="I901">
        <v>-73.87</v>
      </c>
      <c r="J901" s="1">
        <v>25537</v>
      </c>
      <c r="K901" s="1">
        <v>52063</v>
      </c>
      <c r="L901" s="1">
        <v>87549</v>
      </c>
      <c r="M901">
        <v>753</v>
      </c>
      <c r="N901">
        <v>2</v>
      </c>
      <c r="O901" s="2">
        <f t="shared" ca="1" si="70"/>
        <v>2022</v>
      </c>
      <c r="P901">
        <f t="shared" ca="1" si="71"/>
        <v>3</v>
      </c>
      <c r="Q901">
        <f t="shared" ca="1" si="72"/>
        <v>26</v>
      </c>
      <c r="R901" s="2">
        <f t="shared" ca="1" si="73"/>
        <v>44646</v>
      </c>
      <c r="S901" t="str">
        <f t="shared" ca="1" si="74"/>
        <v>Mar-2022</v>
      </c>
    </row>
    <row r="902" spans="1:19" x14ac:dyDescent="0.3">
      <c r="A902">
        <v>446</v>
      </c>
      <c r="B902">
        <v>23</v>
      </c>
      <c r="C902">
        <v>68</v>
      </c>
      <c r="D902">
        <v>1997</v>
      </c>
      <c r="E902">
        <v>1</v>
      </c>
      <c r="F902" t="s">
        <v>19</v>
      </c>
      <c r="G902" t="s">
        <v>916</v>
      </c>
      <c r="H902">
        <v>40.69</v>
      </c>
      <c r="I902">
        <v>-73.73</v>
      </c>
      <c r="J902" s="1">
        <v>24200</v>
      </c>
      <c r="K902" s="1">
        <v>49342</v>
      </c>
      <c r="L902" s="1">
        <v>56137</v>
      </c>
      <c r="M902">
        <v>703</v>
      </c>
      <c r="N902">
        <v>1</v>
      </c>
      <c r="O902" s="2">
        <f t="shared" ca="1" si="70"/>
        <v>2021</v>
      </c>
      <c r="P902">
        <f t="shared" ca="1" si="71"/>
        <v>6</v>
      </c>
      <c r="Q902">
        <f t="shared" ca="1" si="72"/>
        <v>11</v>
      </c>
      <c r="R902" s="2">
        <f t="shared" ca="1" si="73"/>
        <v>44358</v>
      </c>
      <c r="S902" t="str">
        <f t="shared" ca="1" si="74"/>
        <v>Jun-2021</v>
      </c>
    </row>
    <row r="903" spans="1:19" x14ac:dyDescent="0.3">
      <c r="A903">
        <v>53</v>
      </c>
      <c r="B903">
        <v>49</v>
      </c>
      <c r="C903">
        <v>68</v>
      </c>
      <c r="D903">
        <v>1970</v>
      </c>
      <c r="E903">
        <v>12</v>
      </c>
      <c r="F903" t="s">
        <v>14</v>
      </c>
      <c r="G903" t="s">
        <v>917</v>
      </c>
      <c r="H903">
        <v>38.619999999999997</v>
      </c>
      <c r="I903">
        <v>-120.62</v>
      </c>
      <c r="J903" s="1">
        <v>19471</v>
      </c>
      <c r="K903" s="1">
        <v>39700</v>
      </c>
      <c r="L903" s="1">
        <v>59062</v>
      </c>
      <c r="M903">
        <v>701</v>
      </c>
      <c r="N903">
        <v>3</v>
      </c>
      <c r="O903" s="2">
        <f t="shared" ca="1" si="70"/>
        <v>2022</v>
      </c>
      <c r="P903">
        <f t="shared" ca="1" si="71"/>
        <v>1</v>
      </c>
      <c r="Q903">
        <f t="shared" ca="1" si="72"/>
        <v>20</v>
      </c>
      <c r="R903" s="2">
        <f t="shared" ca="1" si="73"/>
        <v>44581</v>
      </c>
      <c r="S903" t="str">
        <f t="shared" ca="1" si="74"/>
        <v>Jan-2022</v>
      </c>
    </row>
    <row r="904" spans="1:19" x14ac:dyDescent="0.3">
      <c r="A904">
        <v>1136</v>
      </c>
      <c r="B904">
        <v>23</v>
      </c>
      <c r="C904">
        <v>65</v>
      </c>
      <c r="D904">
        <v>1996</v>
      </c>
      <c r="E904">
        <v>12</v>
      </c>
      <c r="F904" t="s">
        <v>19</v>
      </c>
      <c r="G904" t="s">
        <v>918</v>
      </c>
      <c r="H904">
        <v>37.56</v>
      </c>
      <c r="I904">
        <v>-121.98</v>
      </c>
      <c r="J904" s="1">
        <v>33727</v>
      </c>
      <c r="K904" s="1">
        <v>68767</v>
      </c>
      <c r="L904" s="1">
        <v>119831</v>
      </c>
      <c r="M904">
        <v>723</v>
      </c>
      <c r="N904">
        <v>3</v>
      </c>
      <c r="O904" s="2">
        <f t="shared" ca="1" si="70"/>
        <v>2021</v>
      </c>
      <c r="P904">
        <f t="shared" ca="1" si="71"/>
        <v>4</v>
      </c>
      <c r="Q904">
        <f t="shared" ca="1" si="72"/>
        <v>18</v>
      </c>
      <c r="R904" s="2">
        <f t="shared" ca="1" si="73"/>
        <v>44304</v>
      </c>
      <c r="S904" t="str">
        <f t="shared" ca="1" si="74"/>
        <v>Apr-2021</v>
      </c>
    </row>
    <row r="905" spans="1:19" x14ac:dyDescent="0.3">
      <c r="A905">
        <v>551</v>
      </c>
      <c r="B905">
        <v>65</v>
      </c>
      <c r="C905">
        <v>67</v>
      </c>
      <c r="D905">
        <v>1955</v>
      </c>
      <c r="E905">
        <v>1</v>
      </c>
      <c r="F905" t="s">
        <v>19</v>
      </c>
      <c r="G905" t="s">
        <v>919</v>
      </c>
      <c r="H905">
        <v>39.14</v>
      </c>
      <c r="I905">
        <v>-119.71</v>
      </c>
      <c r="J905" s="1">
        <v>19392</v>
      </c>
      <c r="K905" s="1">
        <v>39543</v>
      </c>
      <c r="L905" s="1">
        <v>53182</v>
      </c>
      <c r="M905">
        <v>776</v>
      </c>
      <c r="N905">
        <v>3</v>
      </c>
      <c r="O905" s="2">
        <f t="shared" ca="1" si="70"/>
        <v>2023</v>
      </c>
      <c r="P905">
        <f t="shared" ca="1" si="71"/>
        <v>11</v>
      </c>
      <c r="Q905">
        <f t="shared" ca="1" si="72"/>
        <v>11</v>
      </c>
      <c r="R905" s="2">
        <f t="shared" ca="1" si="73"/>
        <v>45241</v>
      </c>
      <c r="S905" t="str">
        <f t="shared" ca="1" si="74"/>
        <v>Nov-2023</v>
      </c>
    </row>
    <row r="906" spans="1:19" x14ac:dyDescent="0.3">
      <c r="A906">
        <v>1491</v>
      </c>
      <c r="B906">
        <v>41</v>
      </c>
      <c r="C906">
        <v>68</v>
      </c>
      <c r="D906">
        <v>1978</v>
      </c>
      <c r="E906">
        <v>4</v>
      </c>
      <c r="F906" t="s">
        <v>14</v>
      </c>
      <c r="G906" t="s">
        <v>920</v>
      </c>
      <c r="H906">
        <v>32.25</v>
      </c>
      <c r="I906">
        <v>-111.08</v>
      </c>
      <c r="J906" s="1">
        <v>22662</v>
      </c>
      <c r="K906" s="1">
        <v>46209</v>
      </c>
      <c r="L906" s="1">
        <v>56034</v>
      </c>
      <c r="M906">
        <v>710</v>
      </c>
      <c r="N906">
        <v>4</v>
      </c>
      <c r="O906" s="2">
        <f t="shared" ca="1" si="70"/>
        <v>2022</v>
      </c>
      <c r="P906">
        <f t="shared" ca="1" si="71"/>
        <v>6</v>
      </c>
      <c r="Q906">
        <f t="shared" ca="1" si="72"/>
        <v>9</v>
      </c>
      <c r="R906" s="2">
        <f t="shared" ca="1" si="73"/>
        <v>44721</v>
      </c>
      <c r="S906" t="str">
        <f t="shared" ca="1" si="74"/>
        <v>Jun-2022</v>
      </c>
    </row>
    <row r="907" spans="1:19" x14ac:dyDescent="0.3">
      <c r="A907">
        <v>330</v>
      </c>
      <c r="B907">
        <v>36</v>
      </c>
      <c r="C907">
        <v>71</v>
      </c>
      <c r="D907">
        <v>1984</v>
      </c>
      <c r="E907">
        <v>2</v>
      </c>
      <c r="F907" t="s">
        <v>19</v>
      </c>
      <c r="G907" t="s">
        <v>921</v>
      </c>
      <c r="H907">
        <v>40.24</v>
      </c>
      <c r="I907">
        <v>-75.28</v>
      </c>
      <c r="J907" s="1">
        <v>31595</v>
      </c>
      <c r="K907" s="1">
        <v>64419</v>
      </c>
      <c r="L907" s="1">
        <v>183210</v>
      </c>
      <c r="M907">
        <v>711</v>
      </c>
      <c r="N907">
        <v>1</v>
      </c>
      <c r="O907" s="2">
        <f t="shared" ca="1" si="70"/>
        <v>2022</v>
      </c>
      <c r="P907">
        <f t="shared" ca="1" si="71"/>
        <v>3</v>
      </c>
      <c r="Q907">
        <f t="shared" ca="1" si="72"/>
        <v>13</v>
      </c>
      <c r="R907" s="2">
        <f t="shared" ca="1" si="73"/>
        <v>44633</v>
      </c>
      <c r="S907" t="str">
        <f t="shared" ca="1" si="74"/>
        <v>Mar-2022</v>
      </c>
    </row>
    <row r="908" spans="1:19" x14ac:dyDescent="0.3">
      <c r="A908">
        <v>392</v>
      </c>
      <c r="B908">
        <v>50</v>
      </c>
      <c r="C908">
        <v>65</v>
      </c>
      <c r="D908">
        <v>1969</v>
      </c>
      <c r="E908">
        <v>11</v>
      </c>
      <c r="F908" t="s">
        <v>14</v>
      </c>
      <c r="G908" t="s">
        <v>922</v>
      </c>
      <c r="H908">
        <v>27.64</v>
      </c>
      <c r="I908">
        <v>-80.39</v>
      </c>
      <c r="J908" s="1">
        <v>16234</v>
      </c>
      <c r="K908" s="1">
        <v>33098</v>
      </c>
      <c r="L908" s="1">
        <v>59605</v>
      </c>
      <c r="M908">
        <v>775</v>
      </c>
      <c r="N908">
        <v>3</v>
      </c>
      <c r="O908" s="2">
        <f t="shared" ca="1" si="70"/>
        <v>2023</v>
      </c>
      <c r="P908">
        <f t="shared" ca="1" si="71"/>
        <v>4</v>
      </c>
      <c r="Q908">
        <f t="shared" ca="1" si="72"/>
        <v>5</v>
      </c>
      <c r="R908" s="2">
        <f t="shared" ca="1" si="73"/>
        <v>45021</v>
      </c>
      <c r="S908" t="str">
        <f t="shared" ca="1" si="74"/>
        <v>Apr-2023</v>
      </c>
    </row>
    <row r="909" spans="1:19" x14ac:dyDescent="0.3">
      <c r="A909">
        <v>1144</v>
      </c>
      <c r="B909">
        <v>57</v>
      </c>
      <c r="C909">
        <v>66</v>
      </c>
      <c r="D909">
        <v>1962</v>
      </c>
      <c r="E909">
        <v>12</v>
      </c>
      <c r="F909" t="s">
        <v>14</v>
      </c>
      <c r="G909" t="s">
        <v>923</v>
      </c>
      <c r="H909">
        <v>29.76</v>
      </c>
      <c r="I909">
        <v>-95.38</v>
      </c>
      <c r="J909" s="1">
        <v>14959</v>
      </c>
      <c r="K909" s="1">
        <v>30495</v>
      </c>
      <c r="L909" s="1">
        <v>70825</v>
      </c>
      <c r="M909">
        <v>773</v>
      </c>
      <c r="N909">
        <v>4</v>
      </c>
      <c r="O909" s="2">
        <f t="shared" ca="1" si="70"/>
        <v>2021</v>
      </c>
      <c r="P909">
        <f t="shared" ca="1" si="71"/>
        <v>10</v>
      </c>
      <c r="Q909">
        <f t="shared" ca="1" si="72"/>
        <v>11</v>
      </c>
      <c r="R909" s="2">
        <f t="shared" ca="1" si="73"/>
        <v>44480</v>
      </c>
      <c r="S909" t="str">
        <f t="shared" ca="1" si="74"/>
        <v>Oct-2021</v>
      </c>
    </row>
    <row r="910" spans="1:19" x14ac:dyDescent="0.3">
      <c r="A910">
        <v>1163</v>
      </c>
      <c r="B910">
        <v>45</v>
      </c>
      <c r="C910">
        <v>61</v>
      </c>
      <c r="D910">
        <v>1975</v>
      </c>
      <c r="E910">
        <v>1</v>
      </c>
      <c r="F910" t="s">
        <v>19</v>
      </c>
      <c r="G910" t="s">
        <v>924</v>
      </c>
      <c r="H910">
        <v>29.99</v>
      </c>
      <c r="I910">
        <v>-95.26</v>
      </c>
      <c r="J910" s="1">
        <v>32943</v>
      </c>
      <c r="K910" s="1">
        <v>67170</v>
      </c>
      <c r="L910" s="1">
        <v>114251</v>
      </c>
      <c r="M910">
        <v>489</v>
      </c>
      <c r="N910">
        <v>3</v>
      </c>
      <c r="O910" s="2">
        <f t="shared" ca="1" si="70"/>
        <v>2023</v>
      </c>
      <c r="P910">
        <f t="shared" ca="1" si="71"/>
        <v>10</v>
      </c>
      <c r="Q910">
        <f t="shared" ca="1" si="72"/>
        <v>21</v>
      </c>
      <c r="R910" s="2">
        <f t="shared" ca="1" si="73"/>
        <v>45220</v>
      </c>
      <c r="S910" t="str">
        <f t="shared" ca="1" si="74"/>
        <v>Oct-2023</v>
      </c>
    </row>
    <row r="911" spans="1:19" x14ac:dyDescent="0.3">
      <c r="A911">
        <v>230</v>
      </c>
      <c r="B911">
        <v>39</v>
      </c>
      <c r="C911">
        <v>65</v>
      </c>
      <c r="D911">
        <v>1980</v>
      </c>
      <c r="E911">
        <v>10</v>
      </c>
      <c r="F911" t="s">
        <v>14</v>
      </c>
      <c r="G911" t="s">
        <v>925</v>
      </c>
      <c r="H911">
        <v>30.44</v>
      </c>
      <c r="I911">
        <v>-91.12</v>
      </c>
      <c r="J911" s="1">
        <v>17412</v>
      </c>
      <c r="K911" s="1">
        <v>35501</v>
      </c>
      <c r="L911" s="1">
        <v>78801</v>
      </c>
      <c r="M911">
        <v>693</v>
      </c>
      <c r="N911">
        <v>4</v>
      </c>
      <c r="O911" s="2">
        <f t="shared" ca="1" si="70"/>
        <v>2021</v>
      </c>
      <c r="P911">
        <f t="shared" ca="1" si="71"/>
        <v>2</v>
      </c>
      <c r="Q911">
        <f t="shared" ca="1" si="72"/>
        <v>22</v>
      </c>
      <c r="R911" s="2">
        <f t="shared" ca="1" si="73"/>
        <v>44249</v>
      </c>
      <c r="S911" t="str">
        <f t="shared" ca="1" si="74"/>
        <v>Feb-2021</v>
      </c>
    </row>
    <row r="912" spans="1:19" x14ac:dyDescent="0.3">
      <c r="A912">
        <v>1066</v>
      </c>
      <c r="B912">
        <v>46</v>
      </c>
      <c r="C912">
        <v>65</v>
      </c>
      <c r="D912">
        <v>1973</v>
      </c>
      <c r="E912">
        <v>6</v>
      </c>
      <c r="F912" t="s">
        <v>14</v>
      </c>
      <c r="G912" t="s">
        <v>926</v>
      </c>
      <c r="H912">
        <v>40.270000000000003</v>
      </c>
      <c r="I912">
        <v>-75.260000000000005</v>
      </c>
      <c r="J912" s="1">
        <v>26545</v>
      </c>
      <c r="K912" s="1">
        <v>54124</v>
      </c>
      <c r="L912" s="1">
        <v>0</v>
      </c>
      <c r="M912">
        <v>727</v>
      </c>
      <c r="N912">
        <v>2</v>
      </c>
      <c r="O912" s="2">
        <f t="shared" ca="1" si="70"/>
        <v>2022</v>
      </c>
      <c r="P912">
        <f t="shared" ca="1" si="71"/>
        <v>11</v>
      </c>
      <c r="Q912">
        <f t="shared" ca="1" si="72"/>
        <v>17</v>
      </c>
      <c r="R912" s="2">
        <f t="shared" ca="1" si="73"/>
        <v>44882</v>
      </c>
      <c r="S912" t="str">
        <f t="shared" ca="1" si="74"/>
        <v>Nov-2022</v>
      </c>
    </row>
    <row r="913" spans="1:19" x14ac:dyDescent="0.3">
      <c r="A913">
        <v>460</v>
      </c>
      <c r="B913">
        <v>65</v>
      </c>
      <c r="C913">
        <v>65</v>
      </c>
      <c r="D913">
        <v>1954</v>
      </c>
      <c r="E913">
        <v>12</v>
      </c>
      <c r="F913" t="s">
        <v>19</v>
      </c>
      <c r="G913" t="s">
        <v>927</v>
      </c>
      <c r="H913">
        <v>41.02</v>
      </c>
      <c r="I913">
        <v>-73.8</v>
      </c>
      <c r="J913" s="1">
        <v>44664</v>
      </c>
      <c r="K913" s="1">
        <v>40957</v>
      </c>
      <c r="L913" s="1">
        <v>64144</v>
      </c>
      <c r="M913">
        <v>608</v>
      </c>
      <c r="N913">
        <v>4</v>
      </c>
      <c r="O913" s="2">
        <f t="shared" ca="1" si="70"/>
        <v>2021</v>
      </c>
      <c r="P913">
        <f t="shared" ca="1" si="71"/>
        <v>10</v>
      </c>
      <c r="Q913">
        <f t="shared" ca="1" si="72"/>
        <v>24</v>
      </c>
      <c r="R913" s="2">
        <f t="shared" ca="1" si="73"/>
        <v>44493</v>
      </c>
      <c r="S913" t="str">
        <f t="shared" ca="1" si="74"/>
        <v>Oct-2021</v>
      </c>
    </row>
    <row r="914" spans="1:19" x14ac:dyDescent="0.3">
      <c r="A914">
        <v>1661</v>
      </c>
      <c r="B914">
        <v>42</v>
      </c>
      <c r="C914">
        <v>67</v>
      </c>
      <c r="D914">
        <v>1977</v>
      </c>
      <c r="E914">
        <v>5</v>
      </c>
      <c r="F914" t="s">
        <v>14</v>
      </c>
      <c r="G914" t="s">
        <v>928</v>
      </c>
      <c r="H914">
        <v>39.090000000000003</v>
      </c>
      <c r="I914">
        <v>-76.849999999999994</v>
      </c>
      <c r="J914" s="1">
        <v>35553</v>
      </c>
      <c r="K914" s="1">
        <v>72478</v>
      </c>
      <c r="L914" s="1">
        <v>63078</v>
      </c>
      <c r="M914">
        <v>728</v>
      </c>
      <c r="N914">
        <v>2</v>
      </c>
      <c r="O914" s="2">
        <f t="shared" ca="1" si="70"/>
        <v>2021</v>
      </c>
      <c r="P914">
        <f t="shared" ca="1" si="71"/>
        <v>8</v>
      </c>
      <c r="Q914">
        <f t="shared" ca="1" si="72"/>
        <v>12</v>
      </c>
      <c r="R914" s="2">
        <f t="shared" ca="1" si="73"/>
        <v>44420</v>
      </c>
      <c r="S914" t="str">
        <f t="shared" ca="1" si="74"/>
        <v>Aug-2021</v>
      </c>
    </row>
    <row r="915" spans="1:19" x14ac:dyDescent="0.3">
      <c r="A915">
        <v>1926</v>
      </c>
      <c r="B915">
        <v>70</v>
      </c>
      <c r="C915">
        <v>67</v>
      </c>
      <c r="D915">
        <v>1950</v>
      </c>
      <c r="E915">
        <v>1</v>
      </c>
      <c r="F915" t="s">
        <v>14</v>
      </c>
      <c r="G915" t="s">
        <v>929</v>
      </c>
      <c r="H915">
        <v>28.78</v>
      </c>
      <c r="I915">
        <v>-81.27</v>
      </c>
      <c r="J915" s="1">
        <v>17736</v>
      </c>
      <c r="K915" s="1">
        <v>26574</v>
      </c>
      <c r="L915" s="1">
        <v>5244</v>
      </c>
      <c r="M915">
        <v>689</v>
      </c>
      <c r="N915">
        <v>3</v>
      </c>
      <c r="O915" s="2">
        <f t="shared" ca="1" si="70"/>
        <v>2022</v>
      </c>
      <c r="P915">
        <f t="shared" ca="1" si="71"/>
        <v>3</v>
      </c>
      <c r="Q915">
        <f t="shared" ca="1" si="72"/>
        <v>23</v>
      </c>
      <c r="R915" s="2">
        <f t="shared" ca="1" si="73"/>
        <v>44643</v>
      </c>
      <c r="S915" t="str">
        <f t="shared" ca="1" si="74"/>
        <v>Mar-2022</v>
      </c>
    </row>
    <row r="916" spans="1:19" x14ac:dyDescent="0.3">
      <c r="A916">
        <v>27</v>
      </c>
      <c r="B916">
        <v>78</v>
      </c>
      <c r="C916">
        <v>63</v>
      </c>
      <c r="D916">
        <v>1941</v>
      </c>
      <c r="E916">
        <v>8</v>
      </c>
      <c r="F916" t="s">
        <v>14</v>
      </c>
      <c r="G916" t="s">
        <v>930</v>
      </c>
      <c r="H916">
        <v>32.28</v>
      </c>
      <c r="I916">
        <v>-90</v>
      </c>
      <c r="J916" s="1">
        <v>22304</v>
      </c>
      <c r="K916" s="1">
        <v>23821</v>
      </c>
      <c r="L916" s="1">
        <v>22427</v>
      </c>
      <c r="M916">
        <v>613</v>
      </c>
      <c r="N916">
        <v>8</v>
      </c>
      <c r="O916" s="2">
        <f t="shared" ca="1" si="70"/>
        <v>2022</v>
      </c>
      <c r="P916">
        <f t="shared" ca="1" si="71"/>
        <v>7</v>
      </c>
      <c r="Q916">
        <f t="shared" ca="1" si="72"/>
        <v>14</v>
      </c>
      <c r="R916" s="2">
        <f t="shared" ca="1" si="73"/>
        <v>44756</v>
      </c>
      <c r="S916" t="str">
        <f t="shared" ca="1" si="74"/>
        <v>Jul-2022</v>
      </c>
    </row>
    <row r="917" spans="1:19" x14ac:dyDescent="0.3">
      <c r="A917">
        <v>365</v>
      </c>
      <c r="B917">
        <v>55</v>
      </c>
      <c r="C917">
        <v>70</v>
      </c>
      <c r="D917">
        <v>1964</v>
      </c>
      <c r="E917">
        <v>9</v>
      </c>
      <c r="F917" t="s">
        <v>14</v>
      </c>
      <c r="G917" t="s">
        <v>931</v>
      </c>
      <c r="H917">
        <v>40.64</v>
      </c>
      <c r="I917">
        <v>-73.94</v>
      </c>
      <c r="J917" s="1">
        <v>18719</v>
      </c>
      <c r="K917" s="1">
        <v>38165</v>
      </c>
      <c r="L917" s="1">
        <v>45891</v>
      </c>
      <c r="M917">
        <v>719</v>
      </c>
      <c r="N917">
        <v>1</v>
      </c>
      <c r="O917" s="2">
        <f t="shared" ca="1" si="70"/>
        <v>2022</v>
      </c>
      <c r="P917">
        <f t="shared" ca="1" si="71"/>
        <v>10</v>
      </c>
      <c r="Q917">
        <f t="shared" ca="1" si="72"/>
        <v>22</v>
      </c>
      <c r="R917" s="2">
        <f t="shared" ca="1" si="73"/>
        <v>44856</v>
      </c>
      <c r="S917" t="str">
        <f t="shared" ca="1" si="74"/>
        <v>Oct-2022</v>
      </c>
    </row>
    <row r="918" spans="1:19" x14ac:dyDescent="0.3">
      <c r="A918">
        <v>50</v>
      </c>
      <c r="B918">
        <v>68</v>
      </c>
      <c r="C918">
        <v>72</v>
      </c>
      <c r="D918">
        <v>1951</v>
      </c>
      <c r="E918">
        <v>7</v>
      </c>
      <c r="F918" t="s">
        <v>14</v>
      </c>
      <c r="G918" t="s">
        <v>932</v>
      </c>
      <c r="H918">
        <v>45.82</v>
      </c>
      <c r="I918">
        <v>-88.06</v>
      </c>
      <c r="J918" s="1">
        <v>19243</v>
      </c>
      <c r="K918" s="1">
        <v>39238</v>
      </c>
      <c r="L918" s="1">
        <v>85457</v>
      </c>
      <c r="M918">
        <v>702</v>
      </c>
      <c r="N918">
        <v>4</v>
      </c>
      <c r="O918" s="2">
        <f t="shared" ca="1" si="70"/>
        <v>2022</v>
      </c>
      <c r="P918">
        <f t="shared" ca="1" si="71"/>
        <v>8</v>
      </c>
      <c r="Q918">
        <f t="shared" ca="1" si="72"/>
        <v>3</v>
      </c>
      <c r="R918" s="2">
        <f t="shared" ca="1" si="73"/>
        <v>44776</v>
      </c>
      <c r="S918" t="str">
        <f t="shared" ca="1" si="74"/>
        <v>Aug-2022</v>
      </c>
    </row>
    <row r="919" spans="1:19" x14ac:dyDescent="0.3">
      <c r="A919">
        <v>653</v>
      </c>
      <c r="B919">
        <v>19</v>
      </c>
      <c r="C919">
        <v>65</v>
      </c>
      <c r="D919">
        <v>2001</v>
      </c>
      <c r="E919">
        <v>2</v>
      </c>
      <c r="F919" t="s">
        <v>14</v>
      </c>
      <c r="G919" t="s">
        <v>933</v>
      </c>
      <c r="H919">
        <v>41.64</v>
      </c>
      <c r="I919">
        <v>-71</v>
      </c>
      <c r="J919" s="1">
        <v>25308</v>
      </c>
      <c r="K919" s="1">
        <v>51601</v>
      </c>
      <c r="L919" s="1">
        <v>79143</v>
      </c>
      <c r="M919">
        <v>745</v>
      </c>
      <c r="N919">
        <v>1</v>
      </c>
      <c r="O919" s="2">
        <f t="shared" ca="1" si="70"/>
        <v>2023</v>
      </c>
      <c r="P919">
        <f t="shared" ca="1" si="71"/>
        <v>4</v>
      </c>
      <c r="Q919">
        <f t="shared" ca="1" si="72"/>
        <v>28</v>
      </c>
      <c r="R919" s="2">
        <f t="shared" ca="1" si="73"/>
        <v>45044</v>
      </c>
      <c r="S919" t="str">
        <f t="shared" ca="1" si="74"/>
        <v>Apr-2023</v>
      </c>
    </row>
    <row r="920" spans="1:19" x14ac:dyDescent="0.3">
      <c r="A920">
        <v>743</v>
      </c>
      <c r="B920">
        <v>44</v>
      </c>
      <c r="C920">
        <v>66</v>
      </c>
      <c r="D920">
        <v>1975</v>
      </c>
      <c r="E920">
        <v>4</v>
      </c>
      <c r="F920" t="s">
        <v>14</v>
      </c>
      <c r="G920" t="s">
        <v>934</v>
      </c>
      <c r="H920">
        <v>35.64</v>
      </c>
      <c r="I920">
        <v>-78</v>
      </c>
      <c r="J920" s="1">
        <v>15938</v>
      </c>
      <c r="K920" s="1">
        <v>32491</v>
      </c>
      <c r="L920" s="1">
        <v>24515</v>
      </c>
      <c r="M920">
        <v>682</v>
      </c>
      <c r="N920">
        <v>3</v>
      </c>
      <c r="O920" s="2">
        <f t="shared" ca="1" si="70"/>
        <v>2022</v>
      </c>
      <c r="P920">
        <f t="shared" ca="1" si="71"/>
        <v>4</v>
      </c>
      <c r="Q920">
        <f t="shared" ca="1" si="72"/>
        <v>28</v>
      </c>
      <c r="R920" s="2">
        <f t="shared" ca="1" si="73"/>
        <v>44679</v>
      </c>
      <c r="S920" t="str">
        <f t="shared" ca="1" si="74"/>
        <v>Apr-2022</v>
      </c>
    </row>
    <row r="921" spans="1:19" x14ac:dyDescent="0.3">
      <c r="A921">
        <v>999</v>
      </c>
      <c r="B921">
        <v>19</v>
      </c>
      <c r="C921">
        <v>62</v>
      </c>
      <c r="D921">
        <v>2000</v>
      </c>
      <c r="E921">
        <v>10</v>
      </c>
      <c r="F921" t="s">
        <v>14</v>
      </c>
      <c r="G921" t="s">
        <v>935</v>
      </c>
      <c r="H921">
        <v>42.26</v>
      </c>
      <c r="I921">
        <v>-71.11</v>
      </c>
      <c r="J921" s="1">
        <v>23691</v>
      </c>
      <c r="K921" s="1">
        <v>48308</v>
      </c>
      <c r="L921" s="1">
        <v>106571</v>
      </c>
      <c r="M921">
        <v>703</v>
      </c>
      <c r="N921">
        <v>4</v>
      </c>
      <c r="O921" s="2">
        <f t="shared" ca="1" si="70"/>
        <v>2023</v>
      </c>
      <c r="P921">
        <f t="shared" ca="1" si="71"/>
        <v>5</v>
      </c>
      <c r="Q921">
        <f t="shared" ca="1" si="72"/>
        <v>18</v>
      </c>
      <c r="R921" s="2">
        <f t="shared" ca="1" si="73"/>
        <v>45064</v>
      </c>
      <c r="S921" t="str">
        <f t="shared" ca="1" si="74"/>
        <v>May-2023</v>
      </c>
    </row>
    <row r="922" spans="1:19" x14ac:dyDescent="0.3">
      <c r="A922">
        <v>940</v>
      </c>
      <c r="B922">
        <v>49</v>
      </c>
      <c r="C922">
        <v>61</v>
      </c>
      <c r="D922">
        <v>1970</v>
      </c>
      <c r="E922">
        <v>6</v>
      </c>
      <c r="F922" t="s">
        <v>14</v>
      </c>
      <c r="G922" t="s">
        <v>936</v>
      </c>
      <c r="H922">
        <v>25.77</v>
      </c>
      <c r="I922">
        <v>-80.2</v>
      </c>
      <c r="J922" s="1">
        <v>20499</v>
      </c>
      <c r="K922" s="1">
        <v>41800</v>
      </c>
      <c r="L922" s="1">
        <v>67836</v>
      </c>
      <c r="M922">
        <v>699</v>
      </c>
      <c r="N922">
        <v>6</v>
      </c>
      <c r="O922" s="2">
        <f t="shared" ca="1" si="70"/>
        <v>2022</v>
      </c>
      <c r="P922">
        <f t="shared" ca="1" si="71"/>
        <v>5</v>
      </c>
      <c r="Q922">
        <f t="shared" ca="1" si="72"/>
        <v>14</v>
      </c>
      <c r="R922" s="2">
        <f t="shared" ca="1" si="73"/>
        <v>44695</v>
      </c>
      <c r="S922" t="str">
        <f t="shared" ca="1" si="74"/>
        <v>May-2022</v>
      </c>
    </row>
    <row r="923" spans="1:19" x14ac:dyDescent="0.3">
      <c r="A923">
        <v>534</v>
      </c>
      <c r="B923">
        <v>27</v>
      </c>
      <c r="C923">
        <v>74</v>
      </c>
      <c r="D923">
        <v>1993</v>
      </c>
      <c r="E923">
        <v>2</v>
      </c>
      <c r="F923" t="s">
        <v>14</v>
      </c>
      <c r="G923" t="s">
        <v>937</v>
      </c>
      <c r="H923">
        <v>41.72</v>
      </c>
      <c r="I923">
        <v>-93.6</v>
      </c>
      <c r="J923" s="1">
        <v>29680</v>
      </c>
      <c r="K923" s="1">
        <v>60510</v>
      </c>
      <c r="L923" s="1">
        <v>23196</v>
      </c>
      <c r="M923">
        <v>790</v>
      </c>
      <c r="N923">
        <v>3</v>
      </c>
      <c r="O923" s="2">
        <f t="shared" ca="1" si="70"/>
        <v>2021</v>
      </c>
      <c r="P923">
        <f t="shared" ca="1" si="71"/>
        <v>10</v>
      </c>
      <c r="Q923">
        <f t="shared" ca="1" si="72"/>
        <v>25</v>
      </c>
      <c r="R923" s="2">
        <f t="shared" ca="1" si="73"/>
        <v>44494</v>
      </c>
      <c r="S923" t="str">
        <f t="shared" ca="1" si="74"/>
        <v>Oct-2021</v>
      </c>
    </row>
    <row r="924" spans="1:19" x14ac:dyDescent="0.3">
      <c r="A924">
        <v>1460</v>
      </c>
      <c r="B924">
        <v>24</v>
      </c>
      <c r="C924">
        <v>65</v>
      </c>
      <c r="D924">
        <v>1995</v>
      </c>
      <c r="E924">
        <v>7</v>
      </c>
      <c r="F924" t="s">
        <v>14</v>
      </c>
      <c r="G924" t="s">
        <v>938</v>
      </c>
      <c r="H924">
        <v>42.52</v>
      </c>
      <c r="I924">
        <v>-87.88</v>
      </c>
      <c r="J924" s="1">
        <v>30288</v>
      </c>
      <c r="K924" s="1">
        <v>61760</v>
      </c>
      <c r="L924" s="1">
        <v>163824</v>
      </c>
      <c r="M924">
        <v>590</v>
      </c>
      <c r="N924">
        <v>2</v>
      </c>
      <c r="O924" s="2">
        <f t="shared" ca="1" si="70"/>
        <v>2021</v>
      </c>
      <c r="P924">
        <f t="shared" ca="1" si="71"/>
        <v>3</v>
      </c>
      <c r="Q924">
        <f t="shared" ca="1" si="72"/>
        <v>7</v>
      </c>
      <c r="R924" s="2">
        <f t="shared" ca="1" si="73"/>
        <v>44262</v>
      </c>
      <c r="S924" t="str">
        <f t="shared" ca="1" si="74"/>
        <v>Mar-2021</v>
      </c>
    </row>
    <row r="925" spans="1:19" x14ac:dyDescent="0.3">
      <c r="A925">
        <v>59</v>
      </c>
      <c r="B925">
        <v>85</v>
      </c>
      <c r="C925">
        <v>69</v>
      </c>
      <c r="D925">
        <v>1934</v>
      </c>
      <c r="E925">
        <v>8</v>
      </c>
      <c r="F925" t="s">
        <v>14</v>
      </c>
      <c r="G925" t="s">
        <v>939</v>
      </c>
      <c r="H925">
        <v>32.78</v>
      </c>
      <c r="I925">
        <v>-108.26</v>
      </c>
      <c r="J925" s="1">
        <v>16654</v>
      </c>
      <c r="K925" s="1">
        <v>25066</v>
      </c>
      <c r="L925" s="1">
        <v>424</v>
      </c>
      <c r="M925">
        <v>695</v>
      </c>
      <c r="N925">
        <v>7</v>
      </c>
      <c r="O925" s="2">
        <f t="shared" ca="1" si="70"/>
        <v>2022</v>
      </c>
      <c r="P925">
        <f t="shared" ca="1" si="71"/>
        <v>5</v>
      </c>
      <c r="Q925">
        <f t="shared" ca="1" si="72"/>
        <v>10</v>
      </c>
      <c r="R925" s="2">
        <f t="shared" ca="1" si="73"/>
        <v>44691</v>
      </c>
      <c r="S925" t="str">
        <f t="shared" ca="1" si="74"/>
        <v>May-2022</v>
      </c>
    </row>
    <row r="926" spans="1:19" x14ac:dyDescent="0.3">
      <c r="A926">
        <v>1908</v>
      </c>
      <c r="B926">
        <v>78</v>
      </c>
      <c r="C926">
        <v>66</v>
      </c>
      <c r="D926">
        <v>1942</v>
      </c>
      <c r="E926">
        <v>2</v>
      </c>
      <c r="F926" t="s">
        <v>14</v>
      </c>
      <c r="G926" t="s">
        <v>940</v>
      </c>
      <c r="H926">
        <v>35.97</v>
      </c>
      <c r="I926">
        <v>-83.94</v>
      </c>
      <c r="J926" s="1">
        <v>24801</v>
      </c>
      <c r="K926" s="1">
        <v>44469</v>
      </c>
      <c r="L926" s="1">
        <v>12777</v>
      </c>
      <c r="M926">
        <v>733</v>
      </c>
      <c r="N926">
        <v>5</v>
      </c>
      <c r="O926" s="2">
        <f t="shared" ca="1" si="70"/>
        <v>2023</v>
      </c>
      <c r="P926">
        <f t="shared" ca="1" si="71"/>
        <v>10</v>
      </c>
      <c r="Q926">
        <f t="shared" ca="1" si="72"/>
        <v>16</v>
      </c>
      <c r="R926" s="2">
        <f t="shared" ca="1" si="73"/>
        <v>45215</v>
      </c>
      <c r="S926" t="str">
        <f t="shared" ca="1" si="74"/>
        <v>Oct-2023</v>
      </c>
    </row>
    <row r="927" spans="1:19" x14ac:dyDescent="0.3">
      <c r="A927">
        <v>1436</v>
      </c>
      <c r="B927">
        <v>21</v>
      </c>
      <c r="C927">
        <v>55</v>
      </c>
      <c r="D927">
        <v>1998</v>
      </c>
      <c r="E927">
        <v>8</v>
      </c>
      <c r="F927" t="s">
        <v>14</v>
      </c>
      <c r="G927" t="s">
        <v>941</v>
      </c>
      <c r="H927">
        <v>41.52</v>
      </c>
      <c r="I927">
        <v>-87.42</v>
      </c>
      <c r="J927" s="1">
        <v>21992</v>
      </c>
      <c r="K927" s="1">
        <v>44842</v>
      </c>
      <c r="L927" s="1">
        <v>54189</v>
      </c>
      <c r="M927">
        <v>500</v>
      </c>
      <c r="N927">
        <v>4</v>
      </c>
      <c r="O927" s="2">
        <f t="shared" ca="1" si="70"/>
        <v>2022</v>
      </c>
      <c r="P927">
        <f t="shared" ca="1" si="71"/>
        <v>5</v>
      </c>
      <c r="Q927">
        <f t="shared" ca="1" si="72"/>
        <v>18</v>
      </c>
      <c r="R927" s="2">
        <f t="shared" ca="1" si="73"/>
        <v>44699</v>
      </c>
      <c r="S927" t="str">
        <f t="shared" ca="1" si="74"/>
        <v>May-2022</v>
      </c>
    </row>
    <row r="928" spans="1:19" x14ac:dyDescent="0.3">
      <c r="A928">
        <v>1230</v>
      </c>
      <c r="B928">
        <v>18</v>
      </c>
      <c r="C928">
        <v>50</v>
      </c>
      <c r="D928">
        <v>2002</v>
      </c>
      <c r="E928">
        <v>1</v>
      </c>
      <c r="F928" t="s">
        <v>19</v>
      </c>
      <c r="G928" t="s">
        <v>942</v>
      </c>
      <c r="H928">
        <v>32.299999999999997</v>
      </c>
      <c r="I928">
        <v>-80.92</v>
      </c>
      <c r="J928" s="1">
        <v>14305</v>
      </c>
      <c r="K928" s="1">
        <v>29169</v>
      </c>
      <c r="L928" s="1">
        <v>37230</v>
      </c>
      <c r="M928">
        <v>754</v>
      </c>
      <c r="N928">
        <v>1</v>
      </c>
      <c r="O928" s="2">
        <f t="shared" ca="1" si="70"/>
        <v>2023</v>
      </c>
      <c r="P928">
        <f t="shared" ca="1" si="71"/>
        <v>1</v>
      </c>
      <c r="Q928">
        <f t="shared" ca="1" si="72"/>
        <v>14</v>
      </c>
      <c r="R928" s="2">
        <f t="shared" ca="1" si="73"/>
        <v>44940</v>
      </c>
      <c r="S928" t="str">
        <f t="shared" ca="1" si="74"/>
        <v>Jan-2023</v>
      </c>
    </row>
    <row r="929" spans="1:19" x14ac:dyDescent="0.3">
      <c r="A929">
        <v>324</v>
      </c>
      <c r="B929">
        <v>21</v>
      </c>
      <c r="C929">
        <v>68</v>
      </c>
      <c r="D929">
        <v>1998</v>
      </c>
      <c r="E929">
        <v>7</v>
      </c>
      <c r="F929" t="s">
        <v>14</v>
      </c>
      <c r="G929" t="s">
        <v>943</v>
      </c>
      <c r="H929">
        <v>45.55</v>
      </c>
      <c r="I929">
        <v>-122.73</v>
      </c>
      <c r="J929" s="1">
        <v>42850</v>
      </c>
      <c r="K929" s="1">
        <v>87372</v>
      </c>
      <c r="L929" s="1">
        <v>40547</v>
      </c>
      <c r="M929">
        <v>792</v>
      </c>
      <c r="N929">
        <v>3</v>
      </c>
      <c r="O929" s="2">
        <f t="shared" ca="1" si="70"/>
        <v>2021</v>
      </c>
      <c r="P929">
        <f t="shared" ca="1" si="71"/>
        <v>12</v>
      </c>
      <c r="Q929">
        <f t="shared" ca="1" si="72"/>
        <v>27</v>
      </c>
      <c r="R929" s="2">
        <f t="shared" ca="1" si="73"/>
        <v>44557</v>
      </c>
      <c r="S929" t="str">
        <f t="shared" ca="1" si="74"/>
        <v>Dec-2021</v>
      </c>
    </row>
    <row r="930" spans="1:19" x14ac:dyDescent="0.3">
      <c r="A930">
        <v>992</v>
      </c>
      <c r="B930">
        <v>46</v>
      </c>
      <c r="C930">
        <v>70</v>
      </c>
      <c r="D930">
        <v>1973</v>
      </c>
      <c r="E930">
        <v>4</v>
      </c>
      <c r="F930" t="s">
        <v>19</v>
      </c>
      <c r="G930" t="s">
        <v>944</v>
      </c>
      <c r="H930">
        <v>37.369999999999997</v>
      </c>
      <c r="I930">
        <v>-77.5</v>
      </c>
      <c r="J930" s="1">
        <v>26918</v>
      </c>
      <c r="K930" s="1">
        <v>54881</v>
      </c>
      <c r="L930" s="1">
        <v>3584</v>
      </c>
      <c r="M930">
        <v>700</v>
      </c>
      <c r="N930">
        <v>4</v>
      </c>
      <c r="O930" s="2">
        <f t="shared" ca="1" si="70"/>
        <v>2021</v>
      </c>
      <c r="P930">
        <f t="shared" ca="1" si="71"/>
        <v>7</v>
      </c>
      <c r="Q930">
        <f t="shared" ca="1" si="72"/>
        <v>23</v>
      </c>
      <c r="R930" s="2">
        <f t="shared" ca="1" si="73"/>
        <v>44400</v>
      </c>
      <c r="S930" t="str">
        <f t="shared" ca="1" si="74"/>
        <v>Jul-2021</v>
      </c>
    </row>
    <row r="931" spans="1:19" x14ac:dyDescent="0.3">
      <c r="A931">
        <v>198</v>
      </c>
      <c r="B931">
        <v>49</v>
      </c>
      <c r="C931">
        <v>73</v>
      </c>
      <c r="D931">
        <v>1970</v>
      </c>
      <c r="E931">
        <v>3</v>
      </c>
      <c r="F931" t="s">
        <v>14</v>
      </c>
      <c r="G931" t="s">
        <v>945</v>
      </c>
      <c r="H931">
        <v>27.95</v>
      </c>
      <c r="I931">
        <v>-82.48</v>
      </c>
      <c r="J931" s="1">
        <v>15447</v>
      </c>
      <c r="K931" s="1">
        <v>31497</v>
      </c>
      <c r="L931" s="1">
        <v>30805</v>
      </c>
      <c r="M931">
        <v>702</v>
      </c>
      <c r="N931">
        <v>3</v>
      </c>
      <c r="O931" s="2">
        <f t="shared" ca="1" si="70"/>
        <v>2022</v>
      </c>
      <c r="P931">
        <f t="shared" ca="1" si="71"/>
        <v>4</v>
      </c>
      <c r="Q931">
        <f t="shared" ca="1" si="72"/>
        <v>6</v>
      </c>
      <c r="R931" s="2">
        <f t="shared" ca="1" si="73"/>
        <v>44657</v>
      </c>
      <c r="S931" t="str">
        <f t="shared" ca="1" si="74"/>
        <v>Apr-2022</v>
      </c>
    </row>
    <row r="932" spans="1:19" x14ac:dyDescent="0.3">
      <c r="A932">
        <v>1017</v>
      </c>
      <c r="B932">
        <v>24</v>
      </c>
      <c r="C932">
        <v>69</v>
      </c>
      <c r="D932">
        <v>1995</v>
      </c>
      <c r="E932">
        <v>7</v>
      </c>
      <c r="F932" t="s">
        <v>19</v>
      </c>
      <c r="G932" t="s">
        <v>946</v>
      </c>
      <c r="H932">
        <v>34.14</v>
      </c>
      <c r="I932">
        <v>-119.1</v>
      </c>
      <c r="J932" s="1">
        <v>14076</v>
      </c>
      <c r="K932" s="1">
        <v>28703</v>
      </c>
      <c r="L932" s="1">
        <v>94364</v>
      </c>
      <c r="M932">
        <v>560</v>
      </c>
      <c r="N932">
        <v>1</v>
      </c>
      <c r="O932" s="2">
        <f t="shared" ca="1" si="70"/>
        <v>2023</v>
      </c>
      <c r="P932">
        <f t="shared" ca="1" si="71"/>
        <v>11</v>
      </c>
      <c r="Q932">
        <f t="shared" ca="1" si="72"/>
        <v>8</v>
      </c>
      <c r="R932" s="2">
        <f t="shared" ca="1" si="73"/>
        <v>45238</v>
      </c>
      <c r="S932" t="str">
        <f t="shared" ca="1" si="74"/>
        <v>Nov-2023</v>
      </c>
    </row>
    <row r="933" spans="1:19" x14ac:dyDescent="0.3">
      <c r="A933">
        <v>1813</v>
      </c>
      <c r="B933">
        <v>35</v>
      </c>
      <c r="C933">
        <v>66</v>
      </c>
      <c r="D933">
        <v>1984</v>
      </c>
      <c r="E933">
        <v>4</v>
      </c>
      <c r="F933" t="s">
        <v>14</v>
      </c>
      <c r="G933" t="s">
        <v>947</v>
      </c>
      <c r="H933">
        <v>35.82</v>
      </c>
      <c r="I933">
        <v>-87.01</v>
      </c>
      <c r="J933" s="1">
        <v>27637</v>
      </c>
      <c r="K933" s="1">
        <v>56350</v>
      </c>
      <c r="L933" s="1">
        <v>120125</v>
      </c>
      <c r="M933">
        <v>808</v>
      </c>
      <c r="N933">
        <v>4</v>
      </c>
      <c r="O933" s="2">
        <f t="shared" ca="1" si="70"/>
        <v>2022</v>
      </c>
      <c r="P933">
        <f t="shared" ca="1" si="71"/>
        <v>8</v>
      </c>
      <c r="Q933">
        <f t="shared" ca="1" si="72"/>
        <v>9</v>
      </c>
      <c r="R933" s="2">
        <f t="shared" ca="1" si="73"/>
        <v>44782</v>
      </c>
      <c r="S933" t="str">
        <f t="shared" ca="1" si="74"/>
        <v>Aug-2022</v>
      </c>
    </row>
    <row r="934" spans="1:19" x14ac:dyDescent="0.3">
      <c r="A934">
        <v>1989</v>
      </c>
      <c r="B934">
        <v>31</v>
      </c>
      <c r="C934">
        <v>66</v>
      </c>
      <c r="D934">
        <v>1988</v>
      </c>
      <c r="E934">
        <v>12</v>
      </c>
      <c r="F934" t="s">
        <v>19</v>
      </c>
      <c r="G934" t="s">
        <v>948</v>
      </c>
      <c r="H934">
        <v>38.81</v>
      </c>
      <c r="I934">
        <v>-76.75</v>
      </c>
      <c r="J934" s="1">
        <v>33295</v>
      </c>
      <c r="K934" s="1">
        <v>67886</v>
      </c>
      <c r="L934" s="1">
        <v>7137</v>
      </c>
      <c r="M934">
        <v>803</v>
      </c>
      <c r="N934">
        <v>4</v>
      </c>
      <c r="O934" s="2">
        <f t="shared" ca="1" si="70"/>
        <v>2023</v>
      </c>
      <c r="P934">
        <f t="shared" ca="1" si="71"/>
        <v>4</v>
      </c>
      <c r="Q934">
        <f t="shared" ca="1" si="72"/>
        <v>25</v>
      </c>
      <c r="R934" s="2">
        <f t="shared" ca="1" si="73"/>
        <v>45041</v>
      </c>
      <c r="S934" t="str">
        <f t="shared" ca="1" si="74"/>
        <v>Apr-2023</v>
      </c>
    </row>
    <row r="935" spans="1:19" x14ac:dyDescent="0.3">
      <c r="A935">
        <v>1148</v>
      </c>
      <c r="B935">
        <v>54</v>
      </c>
      <c r="C935">
        <v>70</v>
      </c>
      <c r="D935">
        <v>1965</v>
      </c>
      <c r="E935">
        <v>4</v>
      </c>
      <c r="F935" t="s">
        <v>19</v>
      </c>
      <c r="G935" t="s">
        <v>949</v>
      </c>
      <c r="H935">
        <v>39.950000000000003</v>
      </c>
      <c r="I935">
        <v>-75.16</v>
      </c>
      <c r="J935" s="1">
        <v>18007</v>
      </c>
      <c r="K935" s="1">
        <v>36711</v>
      </c>
      <c r="L935" s="1">
        <v>47490</v>
      </c>
      <c r="M935">
        <v>687</v>
      </c>
      <c r="N935">
        <v>4</v>
      </c>
      <c r="O935" s="2">
        <f t="shared" ca="1" si="70"/>
        <v>2022</v>
      </c>
      <c r="P935">
        <f t="shared" ca="1" si="71"/>
        <v>3</v>
      </c>
      <c r="Q935">
        <f t="shared" ca="1" si="72"/>
        <v>9</v>
      </c>
      <c r="R935" s="2">
        <f t="shared" ca="1" si="73"/>
        <v>44629</v>
      </c>
      <c r="S935" t="str">
        <f t="shared" ca="1" si="74"/>
        <v>Mar-2022</v>
      </c>
    </row>
    <row r="936" spans="1:19" x14ac:dyDescent="0.3">
      <c r="A936">
        <v>872</v>
      </c>
      <c r="B936">
        <v>61</v>
      </c>
      <c r="C936">
        <v>66</v>
      </c>
      <c r="D936">
        <v>1959</v>
      </c>
      <c r="E936">
        <v>1</v>
      </c>
      <c r="F936" t="s">
        <v>14</v>
      </c>
      <c r="G936" t="s">
        <v>950</v>
      </c>
      <c r="H936">
        <v>41.88</v>
      </c>
      <c r="I936">
        <v>-87.84</v>
      </c>
      <c r="J936" s="1">
        <v>15451</v>
      </c>
      <c r="K936" s="1">
        <v>31505</v>
      </c>
      <c r="L936" s="1">
        <v>59730</v>
      </c>
      <c r="M936">
        <v>655</v>
      </c>
      <c r="N936">
        <v>4</v>
      </c>
      <c r="O936" s="2">
        <f t="shared" ca="1" si="70"/>
        <v>2021</v>
      </c>
      <c r="P936">
        <f t="shared" ca="1" si="71"/>
        <v>5</v>
      </c>
      <c r="Q936">
        <f t="shared" ca="1" si="72"/>
        <v>21</v>
      </c>
      <c r="R936" s="2">
        <f t="shared" ca="1" si="73"/>
        <v>44337</v>
      </c>
      <c r="S936" t="str">
        <f t="shared" ca="1" si="74"/>
        <v>May-2021</v>
      </c>
    </row>
    <row r="937" spans="1:19" x14ac:dyDescent="0.3">
      <c r="A937">
        <v>458</v>
      </c>
      <c r="B937">
        <v>46</v>
      </c>
      <c r="C937">
        <v>62</v>
      </c>
      <c r="D937">
        <v>1973</v>
      </c>
      <c r="E937">
        <v>11</v>
      </c>
      <c r="F937" t="s">
        <v>19</v>
      </c>
      <c r="G937" t="s">
        <v>951</v>
      </c>
      <c r="H937">
        <v>33.630000000000003</v>
      </c>
      <c r="I937">
        <v>-112.09</v>
      </c>
      <c r="J937" s="1">
        <v>24064</v>
      </c>
      <c r="K937" s="1">
        <v>49068</v>
      </c>
      <c r="L937" s="1">
        <v>123937</v>
      </c>
      <c r="M937">
        <v>530</v>
      </c>
      <c r="N937">
        <v>2</v>
      </c>
      <c r="O937" s="2">
        <f t="shared" ca="1" si="70"/>
        <v>2022</v>
      </c>
      <c r="P937">
        <f t="shared" ca="1" si="71"/>
        <v>5</v>
      </c>
      <c r="Q937">
        <f t="shared" ca="1" si="72"/>
        <v>12</v>
      </c>
      <c r="R937" s="2">
        <f t="shared" ca="1" si="73"/>
        <v>44693</v>
      </c>
      <c r="S937" t="str">
        <f t="shared" ca="1" si="74"/>
        <v>May-2022</v>
      </c>
    </row>
    <row r="938" spans="1:19" x14ac:dyDescent="0.3">
      <c r="A938">
        <v>920</v>
      </c>
      <c r="B938">
        <v>41</v>
      </c>
      <c r="C938">
        <v>68</v>
      </c>
      <c r="D938">
        <v>1978</v>
      </c>
      <c r="E938">
        <v>11</v>
      </c>
      <c r="F938" t="s">
        <v>14</v>
      </c>
      <c r="G938" t="s">
        <v>952</v>
      </c>
      <c r="H938">
        <v>35.11</v>
      </c>
      <c r="I938">
        <v>-106.62</v>
      </c>
      <c r="J938" s="1">
        <v>14078</v>
      </c>
      <c r="K938" s="1">
        <v>28704</v>
      </c>
      <c r="L938" s="1">
        <v>103891</v>
      </c>
      <c r="M938">
        <v>700</v>
      </c>
      <c r="N938">
        <v>2</v>
      </c>
      <c r="O938" s="2">
        <f t="shared" ca="1" si="70"/>
        <v>2022</v>
      </c>
      <c r="P938">
        <f t="shared" ca="1" si="71"/>
        <v>4</v>
      </c>
      <c r="Q938">
        <f t="shared" ca="1" si="72"/>
        <v>12</v>
      </c>
      <c r="R938" s="2">
        <f t="shared" ca="1" si="73"/>
        <v>44663</v>
      </c>
      <c r="S938" t="str">
        <f t="shared" ca="1" si="74"/>
        <v>Apr-2022</v>
      </c>
    </row>
    <row r="939" spans="1:19" x14ac:dyDescent="0.3">
      <c r="A939">
        <v>1598</v>
      </c>
      <c r="B939">
        <v>82</v>
      </c>
      <c r="C939">
        <v>61</v>
      </c>
      <c r="D939">
        <v>1937</v>
      </c>
      <c r="E939">
        <v>6</v>
      </c>
      <c r="F939" t="s">
        <v>19</v>
      </c>
      <c r="G939" t="s">
        <v>953</v>
      </c>
      <c r="H939">
        <v>36.83</v>
      </c>
      <c r="I939">
        <v>-119.79</v>
      </c>
      <c r="J939" s="1">
        <v>12508</v>
      </c>
      <c r="K939" s="1">
        <v>26126</v>
      </c>
      <c r="L939" s="1">
        <v>1213</v>
      </c>
      <c r="M939">
        <v>697</v>
      </c>
      <c r="N939">
        <v>5</v>
      </c>
      <c r="O939" s="2">
        <f t="shared" ca="1" si="70"/>
        <v>2023</v>
      </c>
      <c r="P939">
        <f t="shared" ca="1" si="71"/>
        <v>7</v>
      </c>
      <c r="Q939">
        <f t="shared" ca="1" si="72"/>
        <v>23</v>
      </c>
      <c r="R939" s="2">
        <f t="shared" ca="1" si="73"/>
        <v>45130</v>
      </c>
      <c r="S939" t="str">
        <f t="shared" ca="1" si="74"/>
        <v>Jul-2023</v>
      </c>
    </row>
    <row r="940" spans="1:19" x14ac:dyDescent="0.3">
      <c r="A940">
        <v>1876</v>
      </c>
      <c r="B940">
        <v>50</v>
      </c>
      <c r="C940">
        <v>70</v>
      </c>
      <c r="D940">
        <v>1969</v>
      </c>
      <c r="E940">
        <v>7</v>
      </c>
      <c r="F940" t="s">
        <v>19</v>
      </c>
      <c r="G940" t="s">
        <v>954</v>
      </c>
      <c r="H940">
        <v>38.049999999999997</v>
      </c>
      <c r="I940">
        <v>-84.72</v>
      </c>
      <c r="J940" s="1">
        <v>21869</v>
      </c>
      <c r="K940" s="1">
        <v>44587</v>
      </c>
      <c r="L940" s="1">
        <v>17148</v>
      </c>
      <c r="M940">
        <v>775</v>
      </c>
      <c r="N940">
        <v>6</v>
      </c>
      <c r="O940" s="2">
        <f t="shared" ca="1" si="70"/>
        <v>2022</v>
      </c>
      <c r="P940">
        <f t="shared" ca="1" si="71"/>
        <v>5</v>
      </c>
      <c r="Q940">
        <f t="shared" ca="1" si="72"/>
        <v>13</v>
      </c>
      <c r="R940" s="2">
        <f t="shared" ca="1" si="73"/>
        <v>44694</v>
      </c>
      <c r="S940" t="str">
        <f t="shared" ca="1" si="74"/>
        <v>May-2022</v>
      </c>
    </row>
    <row r="941" spans="1:19" x14ac:dyDescent="0.3">
      <c r="A941">
        <v>412</v>
      </c>
      <c r="B941">
        <v>25</v>
      </c>
      <c r="C941">
        <v>65</v>
      </c>
      <c r="D941">
        <v>1994</v>
      </c>
      <c r="E941">
        <v>10</v>
      </c>
      <c r="F941" t="s">
        <v>19</v>
      </c>
      <c r="G941" t="s">
        <v>955</v>
      </c>
      <c r="H941">
        <v>36.07</v>
      </c>
      <c r="I941">
        <v>-94.15</v>
      </c>
      <c r="J941" s="1">
        <v>22964</v>
      </c>
      <c r="K941" s="1">
        <v>46822</v>
      </c>
      <c r="L941" s="1">
        <v>0</v>
      </c>
      <c r="M941">
        <v>810</v>
      </c>
      <c r="N941">
        <v>4</v>
      </c>
      <c r="O941" s="2">
        <f t="shared" ca="1" si="70"/>
        <v>2021</v>
      </c>
      <c r="P941">
        <f t="shared" ca="1" si="71"/>
        <v>3</v>
      </c>
      <c r="Q941">
        <f t="shared" ca="1" si="72"/>
        <v>24</v>
      </c>
      <c r="R941" s="2">
        <f t="shared" ca="1" si="73"/>
        <v>44279</v>
      </c>
      <c r="S941" t="str">
        <f t="shared" ca="1" si="74"/>
        <v>Mar-2021</v>
      </c>
    </row>
    <row r="942" spans="1:19" x14ac:dyDescent="0.3">
      <c r="A942">
        <v>190</v>
      </c>
      <c r="B942">
        <v>40</v>
      </c>
      <c r="C942">
        <v>67</v>
      </c>
      <c r="D942">
        <v>1979</v>
      </c>
      <c r="E942">
        <v>4</v>
      </c>
      <c r="F942" t="s">
        <v>19</v>
      </c>
      <c r="G942" t="s">
        <v>956</v>
      </c>
      <c r="H942">
        <v>42.03</v>
      </c>
      <c r="I942">
        <v>-87.73</v>
      </c>
      <c r="J942" s="1">
        <v>21801</v>
      </c>
      <c r="K942" s="1">
        <v>44452</v>
      </c>
      <c r="L942" s="1">
        <v>12409</v>
      </c>
      <c r="M942">
        <v>711</v>
      </c>
      <c r="N942">
        <v>5</v>
      </c>
      <c r="O942" s="2">
        <f t="shared" ca="1" si="70"/>
        <v>2021</v>
      </c>
      <c r="P942">
        <f t="shared" ca="1" si="71"/>
        <v>7</v>
      </c>
      <c r="Q942">
        <f t="shared" ca="1" si="72"/>
        <v>2</v>
      </c>
      <c r="R942" s="2">
        <f t="shared" ca="1" si="73"/>
        <v>44379</v>
      </c>
      <c r="S942" t="str">
        <f t="shared" ca="1" si="74"/>
        <v>Jul-2021</v>
      </c>
    </row>
    <row r="943" spans="1:19" x14ac:dyDescent="0.3">
      <c r="A943">
        <v>163</v>
      </c>
      <c r="B943">
        <v>37</v>
      </c>
      <c r="C943">
        <v>73</v>
      </c>
      <c r="D943">
        <v>1983</v>
      </c>
      <c r="E943">
        <v>2</v>
      </c>
      <c r="F943" t="s">
        <v>19</v>
      </c>
      <c r="G943" t="s">
        <v>957</v>
      </c>
      <c r="H943">
        <v>41.37</v>
      </c>
      <c r="I943">
        <v>-79.7</v>
      </c>
      <c r="J943" s="1">
        <v>16237</v>
      </c>
      <c r="K943" s="1">
        <v>33108</v>
      </c>
      <c r="L943" s="1">
        <v>44044</v>
      </c>
      <c r="M943">
        <v>829</v>
      </c>
      <c r="N943">
        <v>2</v>
      </c>
      <c r="O943" s="2">
        <f t="shared" ca="1" si="70"/>
        <v>2023</v>
      </c>
      <c r="P943">
        <f t="shared" ca="1" si="71"/>
        <v>1</v>
      </c>
      <c r="Q943">
        <f t="shared" ca="1" si="72"/>
        <v>2</v>
      </c>
      <c r="R943" s="2">
        <f t="shared" ca="1" si="73"/>
        <v>44928</v>
      </c>
      <c r="S943" t="str">
        <f t="shared" ca="1" si="74"/>
        <v>Jan-2023</v>
      </c>
    </row>
    <row r="944" spans="1:19" x14ac:dyDescent="0.3">
      <c r="A944">
        <v>567</v>
      </c>
      <c r="B944">
        <v>25</v>
      </c>
      <c r="C944">
        <v>69</v>
      </c>
      <c r="D944">
        <v>1994</v>
      </c>
      <c r="E944">
        <v>6</v>
      </c>
      <c r="F944" t="s">
        <v>19</v>
      </c>
      <c r="G944" t="s">
        <v>958</v>
      </c>
      <c r="H944">
        <v>35.74</v>
      </c>
      <c r="I944">
        <v>-81.69</v>
      </c>
      <c r="J944" s="1">
        <v>16445</v>
      </c>
      <c r="K944" s="1">
        <v>33534</v>
      </c>
      <c r="L944" s="1">
        <v>76166</v>
      </c>
      <c r="M944">
        <v>761</v>
      </c>
      <c r="N944">
        <v>3</v>
      </c>
      <c r="O944" s="2">
        <f t="shared" ca="1" si="70"/>
        <v>2023</v>
      </c>
      <c r="P944">
        <f t="shared" ca="1" si="71"/>
        <v>11</v>
      </c>
      <c r="Q944">
        <f t="shared" ca="1" si="72"/>
        <v>15</v>
      </c>
      <c r="R944" s="2">
        <f t="shared" ca="1" si="73"/>
        <v>45245</v>
      </c>
      <c r="S944" t="str">
        <f t="shared" ca="1" si="74"/>
        <v>Nov-2023</v>
      </c>
    </row>
    <row r="945" spans="1:19" x14ac:dyDescent="0.3">
      <c r="A945">
        <v>503</v>
      </c>
      <c r="B945">
        <v>47</v>
      </c>
      <c r="C945">
        <v>61</v>
      </c>
      <c r="D945">
        <v>1973</v>
      </c>
      <c r="E945">
        <v>2</v>
      </c>
      <c r="F945" t="s">
        <v>14</v>
      </c>
      <c r="G945" t="s">
        <v>959</v>
      </c>
      <c r="H945">
        <v>41.83</v>
      </c>
      <c r="I945">
        <v>-87.68</v>
      </c>
      <c r="J945" s="1">
        <v>14497</v>
      </c>
      <c r="K945" s="1">
        <v>29564</v>
      </c>
      <c r="L945" s="1">
        <v>54279</v>
      </c>
      <c r="M945">
        <v>694</v>
      </c>
      <c r="N945">
        <v>2</v>
      </c>
      <c r="O945" s="2">
        <f t="shared" ca="1" si="70"/>
        <v>2021</v>
      </c>
      <c r="P945">
        <f t="shared" ca="1" si="71"/>
        <v>1</v>
      </c>
      <c r="Q945">
        <f t="shared" ca="1" si="72"/>
        <v>24</v>
      </c>
      <c r="R945" s="2">
        <f t="shared" ca="1" si="73"/>
        <v>44220</v>
      </c>
      <c r="S945" t="str">
        <f t="shared" ca="1" si="74"/>
        <v>Jan-2021</v>
      </c>
    </row>
    <row r="946" spans="1:19" x14ac:dyDescent="0.3">
      <c r="A946">
        <v>469</v>
      </c>
      <c r="B946">
        <v>67</v>
      </c>
      <c r="C946">
        <v>67</v>
      </c>
      <c r="D946">
        <v>1952</v>
      </c>
      <c r="E946">
        <v>3</v>
      </c>
      <c r="F946" t="s">
        <v>14</v>
      </c>
      <c r="G946" t="s">
        <v>960</v>
      </c>
      <c r="H946">
        <v>33.880000000000003</v>
      </c>
      <c r="I946">
        <v>-117.85</v>
      </c>
      <c r="J946" s="1">
        <v>26675</v>
      </c>
      <c r="K946" s="1">
        <v>46945</v>
      </c>
      <c r="L946" s="1">
        <v>17835</v>
      </c>
      <c r="M946">
        <v>682</v>
      </c>
      <c r="N946">
        <v>4</v>
      </c>
      <c r="O946" s="2">
        <f t="shared" ca="1" si="70"/>
        <v>2022</v>
      </c>
      <c r="P946">
        <f t="shared" ca="1" si="71"/>
        <v>1</v>
      </c>
      <c r="Q946">
        <f t="shared" ca="1" si="72"/>
        <v>25</v>
      </c>
      <c r="R946" s="2">
        <f t="shared" ca="1" si="73"/>
        <v>44586</v>
      </c>
      <c r="S946" t="str">
        <f t="shared" ca="1" si="74"/>
        <v>Jan-2022</v>
      </c>
    </row>
    <row r="947" spans="1:19" x14ac:dyDescent="0.3">
      <c r="A947">
        <v>1851</v>
      </c>
      <c r="B947">
        <v>48</v>
      </c>
      <c r="C947">
        <v>72</v>
      </c>
      <c r="D947">
        <v>1972</v>
      </c>
      <c r="E947">
        <v>1</v>
      </c>
      <c r="F947" t="s">
        <v>19</v>
      </c>
      <c r="G947" t="s">
        <v>961</v>
      </c>
      <c r="H947">
        <v>35.83</v>
      </c>
      <c r="I947">
        <v>-78.83</v>
      </c>
      <c r="J947" s="1">
        <v>37121</v>
      </c>
      <c r="K947" s="1">
        <v>75682</v>
      </c>
      <c r="L947" s="1">
        <v>37163</v>
      </c>
      <c r="M947">
        <v>727</v>
      </c>
      <c r="N947">
        <v>5</v>
      </c>
      <c r="O947" s="2">
        <f t="shared" ca="1" si="70"/>
        <v>2022</v>
      </c>
      <c r="P947">
        <f t="shared" ca="1" si="71"/>
        <v>6</v>
      </c>
      <c r="Q947">
        <f t="shared" ca="1" si="72"/>
        <v>15</v>
      </c>
      <c r="R947" s="2">
        <f t="shared" ca="1" si="73"/>
        <v>44727</v>
      </c>
      <c r="S947" t="str">
        <f t="shared" ca="1" si="74"/>
        <v>Jun-2022</v>
      </c>
    </row>
    <row r="948" spans="1:19" x14ac:dyDescent="0.3">
      <c r="A948">
        <v>1523</v>
      </c>
      <c r="B948">
        <v>61</v>
      </c>
      <c r="C948">
        <v>73</v>
      </c>
      <c r="D948">
        <v>1958</v>
      </c>
      <c r="E948">
        <v>10</v>
      </c>
      <c r="F948" t="s">
        <v>14</v>
      </c>
      <c r="G948" t="s">
        <v>962</v>
      </c>
      <c r="H948">
        <v>36.07</v>
      </c>
      <c r="I948">
        <v>-79.819999999999993</v>
      </c>
      <c r="J948" s="1">
        <v>19453</v>
      </c>
      <c r="K948" s="1">
        <v>39661</v>
      </c>
      <c r="L948" s="1">
        <v>74740</v>
      </c>
      <c r="M948">
        <v>850</v>
      </c>
      <c r="N948">
        <v>4</v>
      </c>
      <c r="O948" s="2">
        <f t="shared" ca="1" si="70"/>
        <v>2021</v>
      </c>
      <c r="P948">
        <f t="shared" ca="1" si="71"/>
        <v>2</v>
      </c>
      <c r="Q948">
        <f t="shared" ca="1" si="72"/>
        <v>18</v>
      </c>
      <c r="R948" s="2">
        <f t="shared" ca="1" si="73"/>
        <v>44245</v>
      </c>
      <c r="S948" t="str">
        <f t="shared" ca="1" si="74"/>
        <v>Feb-2021</v>
      </c>
    </row>
    <row r="949" spans="1:19" x14ac:dyDescent="0.3">
      <c r="A949">
        <v>35</v>
      </c>
      <c r="B949">
        <v>20</v>
      </c>
      <c r="C949">
        <v>64</v>
      </c>
      <c r="D949">
        <v>1999</v>
      </c>
      <c r="E949">
        <v>6</v>
      </c>
      <c r="F949" t="s">
        <v>19</v>
      </c>
      <c r="G949" t="s">
        <v>963</v>
      </c>
      <c r="H949">
        <v>43.66</v>
      </c>
      <c r="I949">
        <v>-70.25</v>
      </c>
      <c r="J949" s="1">
        <v>23785</v>
      </c>
      <c r="K949" s="1">
        <v>48495</v>
      </c>
      <c r="L949" s="1">
        <v>97630</v>
      </c>
      <c r="M949">
        <v>773</v>
      </c>
      <c r="N949">
        <v>3</v>
      </c>
      <c r="O949" s="2">
        <f t="shared" ca="1" si="70"/>
        <v>2022</v>
      </c>
      <c r="P949">
        <f t="shared" ca="1" si="71"/>
        <v>1</v>
      </c>
      <c r="Q949">
        <f t="shared" ca="1" si="72"/>
        <v>21</v>
      </c>
      <c r="R949" s="2">
        <f t="shared" ca="1" si="73"/>
        <v>44582</v>
      </c>
      <c r="S949" t="str">
        <f t="shared" ca="1" si="74"/>
        <v>Jan-2022</v>
      </c>
    </row>
    <row r="950" spans="1:19" x14ac:dyDescent="0.3">
      <c r="A950">
        <v>317</v>
      </c>
      <c r="B950">
        <v>67</v>
      </c>
      <c r="C950">
        <v>65</v>
      </c>
      <c r="D950">
        <v>1952</v>
      </c>
      <c r="E950">
        <v>3</v>
      </c>
      <c r="F950" t="s">
        <v>14</v>
      </c>
      <c r="G950" t="s">
        <v>964</v>
      </c>
      <c r="H950">
        <v>39.74</v>
      </c>
      <c r="I950">
        <v>-121.6</v>
      </c>
      <c r="J950" s="1">
        <v>15436</v>
      </c>
      <c r="K950" s="1">
        <v>19199</v>
      </c>
      <c r="L950" s="1">
        <v>15091</v>
      </c>
      <c r="M950">
        <v>715</v>
      </c>
      <c r="N950">
        <v>3</v>
      </c>
      <c r="O950" s="2">
        <f t="shared" ca="1" si="70"/>
        <v>2022</v>
      </c>
      <c r="P950">
        <f t="shared" ca="1" si="71"/>
        <v>11</v>
      </c>
      <c r="Q950">
        <f t="shared" ca="1" si="72"/>
        <v>8</v>
      </c>
      <c r="R950" s="2">
        <f t="shared" ca="1" si="73"/>
        <v>44873</v>
      </c>
      <c r="S950" t="str">
        <f t="shared" ca="1" si="74"/>
        <v>Nov-2022</v>
      </c>
    </row>
    <row r="951" spans="1:19" x14ac:dyDescent="0.3">
      <c r="A951">
        <v>1195</v>
      </c>
      <c r="B951">
        <v>75</v>
      </c>
      <c r="C951">
        <v>68</v>
      </c>
      <c r="D951">
        <v>1944</v>
      </c>
      <c r="E951">
        <v>7</v>
      </c>
      <c r="F951" t="s">
        <v>19</v>
      </c>
      <c r="G951" t="s">
        <v>965</v>
      </c>
      <c r="H951">
        <v>44.01</v>
      </c>
      <c r="I951">
        <v>-92.47</v>
      </c>
      <c r="J951" s="1">
        <v>23553</v>
      </c>
      <c r="K951" s="1">
        <v>40696</v>
      </c>
      <c r="L951" s="1">
        <v>15691</v>
      </c>
      <c r="M951">
        <v>801</v>
      </c>
      <c r="N951">
        <v>6</v>
      </c>
      <c r="O951" s="2">
        <f t="shared" ca="1" si="70"/>
        <v>2021</v>
      </c>
      <c r="P951">
        <f t="shared" ca="1" si="71"/>
        <v>6</v>
      </c>
      <c r="Q951">
        <f t="shared" ca="1" si="72"/>
        <v>24</v>
      </c>
      <c r="R951" s="2">
        <f t="shared" ca="1" si="73"/>
        <v>44371</v>
      </c>
      <c r="S951" t="str">
        <f t="shared" ca="1" si="74"/>
        <v>Jun-2021</v>
      </c>
    </row>
    <row r="952" spans="1:19" x14ac:dyDescent="0.3">
      <c r="A952">
        <v>1238</v>
      </c>
      <c r="B952">
        <v>31</v>
      </c>
      <c r="C952">
        <v>72</v>
      </c>
      <c r="D952">
        <v>1988</v>
      </c>
      <c r="E952">
        <v>7</v>
      </c>
      <c r="F952" t="s">
        <v>14</v>
      </c>
      <c r="G952" t="s">
        <v>966</v>
      </c>
      <c r="H952">
        <v>38.869999999999997</v>
      </c>
      <c r="I952">
        <v>-77.099999999999994</v>
      </c>
      <c r="J952" s="1">
        <v>47408</v>
      </c>
      <c r="K952" s="1">
        <v>96661</v>
      </c>
      <c r="L952" s="1">
        <v>73401</v>
      </c>
      <c r="M952">
        <v>721</v>
      </c>
      <c r="N952">
        <v>2</v>
      </c>
      <c r="O952" s="2">
        <f t="shared" ca="1" si="70"/>
        <v>2023</v>
      </c>
      <c r="P952">
        <f t="shared" ca="1" si="71"/>
        <v>10</v>
      </c>
      <c r="Q952">
        <f t="shared" ca="1" si="72"/>
        <v>6</v>
      </c>
      <c r="R952" s="2">
        <f t="shared" ca="1" si="73"/>
        <v>45205</v>
      </c>
      <c r="S952" t="str">
        <f t="shared" ca="1" si="74"/>
        <v>Oct-2023</v>
      </c>
    </row>
    <row r="953" spans="1:19" x14ac:dyDescent="0.3">
      <c r="A953">
        <v>432</v>
      </c>
      <c r="B953">
        <v>55</v>
      </c>
      <c r="C953">
        <v>64</v>
      </c>
      <c r="D953">
        <v>1964</v>
      </c>
      <c r="E953">
        <v>11</v>
      </c>
      <c r="F953" t="s">
        <v>14</v>
      </c>
      <c r="G953" t="s">
        <v>967</v>
      </c>
      <c r="H953">
        <v>36.08</v>
      </c>
      <c r="I953">
        <v>-81.92</v>
      </c>
      <c r="J953" s="1">
        <v>13018</v>
      </c>
      <c r="K953" s="1">
        <v>26546</v>
      </c>
      <c r="L953" s="1">
        <v>32087</v>
      </c>
      <c r="M953">
        <v>686</v>
      </c>
      <c r="N953">
        <v>5</v>
      </c>
      <c r="O953" s="2">
        <f t="shared" ca="1" si="70"/>
        <v>2022</v>
      </c>
      <c r="P953">
        <f t="shared" ca="1" si="71"/>
        <v>12</v>
      </c>
      <c r="Q953">
        <f t="shared" ca="1" si="72"/>
        <v>15</v>
      </c>
      <c r="R953" s="2">
        <f t="shared" ca="1" si="73"/>
        <v>44910</v>
      </c>
      <c r="S953" t="str">
        <f t="shared" ca="1" si="74"/>
        <v>Dec-2022</v>
      </c>
    </row>
    <row r="954" spans="1:19" x14ac:dyDescent="0.3">
      <c r="A954">
        <v>1082</v>
      </c>
      <c r="B954">
        <v>34</v>
      </c>
      <c r="C954">
        <v>67</v>
      </c>
      <c r="D954">
        <v>1985</v>
      </c>
      <c r="E954">
        <v>10</v>
      </c>
      <c r="F954" t="s">
        <v>14</v>
      </c>
      <c r="G954" t="s">
        <v>968</v>
      </c>
      <c r="H954">
        <v>37.229999999999997</v>
      </c>
      <c r="I954">
        <v>-119.49</v>
      </c>
      <c r="J954" s="1">
        <v>16643</v>
      </c>
      <c r="K954" s="1">
        <v>33934</v>
      </c>
      <c r="L954" s="1">
        <v>42945</v>
      </c>
      <c r="M954">
        <v>622</v>
      </c>
      <c r="N954">
        <v>3</v>
      </c>
      <c r="O954" s="2">
        <f t="shared" ca="1" si="70"/>
        <v>2022</v>
      </c>
      <c r="P954">
        <f t="shared" ca="1" si="71"/>
        <v>7</v>
      </c>
      <c r="Q954">
        <f t="shared" ca="1" si="72"/>
        <v>13</v>
      </c>
      <c r="R954" s="2">
        <f t="shared" ca="1" si="73"/>
        <v>44755</v>
      </c>
      <c r="S954" t="str">
        <f t="shared" ca="1" si="74"/>
        <v>Jul-2022</v>
      </c>
    </row>
    <row r="955" spans="1:19" x14ac:dyDescent="0.3">
      <c r="A955">
        <v>120</v>
      </c>
      <c r="B955">
        <v>50</v>
      </c>
      <c r="C955">
        <v>71</v>
      </c>
      <c r="D955">
        <v>1969</v>
      </c>
      <c r="E955">
        <v>9</v>
      </c>
      <c r="F955" t="s">
        <v>14</v>
      </c>
      <c r="G955" t="s">
        <v>969</v>
      </c>
      <c r="H955">
        <v>42.88</v>
      </c>
      <c r="I955">
        <v>-88</v>
      </c>
      <c r="J955" s="1">
        <v>29924</v>
      </c>
      <c r="K955" s="1">
        <v>61008</v>
      </c>
      <c r="L955" s="1">
        <v>0</v>
      </c>
      <c r="M955">
        <v>781</v>
      </c>
      <c r="N955">
        <v>4</v>
      </c>
      <c r="O955" s="2">
        <f t="shared" ca="1" si="70"/>
        <v>2022</v>
      </c>
      <c r="P955">
        <f t="shared" ca="1" si="71"/>
        <v>1</v>
      </c>
      <c r="Q955">
        <f t="shared" ca="1" si="72"/>
        <v>28</v>
      </c>
      <c r="R955" s="2">
        <f t="shared" ca="1" si="73"/>
        <v>44589</v>
      </c>
      <c r="S955" t="str">
        <f t="shared" ca="1" si="74"/>
        <v>Jan-2022</v>
      </c>
    </row>
    <row r="956" spans="1:19" x14ac:dyDescent="0.3">
      <c r="A956">
        <v>1289</v>
      </c>
      <c r="B956">
        <v>33</v>
      </c>
      <c r="C956">
        <v>64</v>
      </c>
      <c r="D956">
        <v>1986</v>
      </c>
      <c r="E956">
        <v>11</v>
      </c>
      <c r="F956" t="s">
        <v>19</v>
      </c>
      <c r="G956" t="s">
        <v>970</v>
      </c>
      <c r="H956">
        <v>26.14</v>
      </c>
      <c r="I956">
        <v>-80.13</v>
      </c>
      <c r="J956" s="1">
        <v>20995</v>
      </c>
      <c r="K956" s="1">
        <v>42808</v>
      </c>
      <c r="L956" s="1">
        <v>117011</v>
      </c>
      <c r="M956">
        <v>758</v>
      </c>
      <c r="N956">
        <v>1</v>
      </c>
      <c r="O956" s="2">
        <f t="shared" ca="1" si="70"/>
        <v>2022</v>
      </c>
      <c r="P956">
        <f t="shared" ca="1" si="71"/>
        <v>1</v>
      </c>
      <c r="Q956">
        <f t="shared" ca="1" si="72"/>
        <v>11</v>
      </c>
      <c r="R956" s="2">
        <f t="shared" ca="1" si="73"/>
        <v>44572</v>
      </c>
      <c r="S956" t="str">
        <f t="shared" ca="1" si="74"/>
        <v>Jan-2022</v>
      </c>
    </row>
    <row r="957" spans="1:19" x14ac:dyDescent="0.3">
      <c r="A957">
        <v>1502</v>
      </c>
      <c r="B957">
        <v>21</v>
      </c>
      <c r="C957">
        <v>67</v>
      </c>
      <c r="D957">
        <v>1999</v>
      </c>
      <c r="E957">
        <v>2</v>
      </c>
      <c r="F957" t="s">
        <v>19</v>
      </c>
      <c r="G957" t="s">
        <v>971</v>
      </c>
      <c r="H957">
        <v>39.1</v>
      </c>
      <c r="I957">
        <v>-77.55</v>
      </c>
      <c r="J957" s="1">
        <v>44196</v>
      </c>
      <c r="K957" s="1">
        <v>90104</v>
      </c>
      <c r="L957" s="1">
        <v>85204</v>
      </c>
      <c r="M957">
        <v>787</v>
      </c>
      <c r="N957">
        <v>2</v>
      </c>
      <c r="O957" s="2">
        <f t="shared" ca="1" si="70"/>
        <v>2021</v>
      </c>
      <c r="P957">
        <f t="shared" ca="1" si="71"/>
        <v>2</v>
      </c>
      <c r="Q957">
        <f t="shared" ca="1" si="72"/>
        <v>2</v>
      </c>
      <c r="R957" s="2">
        <f t="shared" ca="1" si="73"/>
        <v>44229</v>
      </c>
      <c r="S957" t="str">
        <f t="shared" ca="1" si="74"/>
        <v>Feb-2021</v>
      </c>
    </row>
    <row r="958" spans="1:19" x14ac:dyDescent="0.3">
      <c r="A958">
        <v>1497</v>
      </c>
      <c r="B958">
        <v>55</v>
      </c>
      <c r="C958">
        <v>64</v>
      </c>
      <c r="D958">
        <v>1964</v>
      </c>
      <c r="E958">
        <v>12</v>
      </c>
      <c r="F958" t="s">
        <v>14</v>
      </c>
      <c r="G958" t="s">
        <v>972</v>
      </c>
      <c r="H958">
        <v>38.53</v>
      </c>
      <c r="I958">
        <v>-121.44</v>
      </c>
      <c r="J958" s="1">
        <v>17435</v>
      </c>
      <c r="K958" s="1">
        <v>35553</v>
      </c>
      <c r="L958" s="1">
        <v>76077</v>
      </c>
      <c r="M958">
        <v>623</v>
      </c>
      <c r="N958">
        <v>1</v>
      </c>
      <c r="O958" s="2">
        <f t="shared" ca="1" si="70"/>
        <v>2023</v>
      </c>
      <c r="P958">
        <f t="shared" ca="1" si="71"/>
        <v>9</v>
      </c>
      <c r="Q958">
        <f t="shared" ca="1" si="72"/>
        <v>10</v>
      </c>
      <c r="R958" s="2">
        <f t="shared" ca="1" si="73"/>
        <v>45179</v>
      </c>
      <c r="S958" t="str">
        <f t="shared" ca="1" si="74"/>
        <v>Sep-2023</v>
      </c>
    </row>
    <row r="959" spans="1:19" x14ac:dyDescent="0.3">
      <c r="A959">
        <v>1047</v>
      </c>
      <c r="B959">
        <v>26</v>
      </c>
      <c r="C959">
        <v>67</v>
      </c>
      <c r="D959">
        <v>1994</v>
      </c>
      <c r="E959">
        <v>2</v>
      </c>
      <c r="F959" t="s">
        <v>19</v>
      </c>
      <c r="G959" t="s">
        <v>973</v>
      </c>
      <c r="H959">
        <v>37.549999999999997</v>
      </c>
      <c r="I959">
        <v>-77.459999999999994</v>
      </c>
      <c r="J959" s="1">
        <v>26269</v>
      </c>
      <c r="K959" s="1">
        <v>53554</v>
      </c>
      <c r="L959" s="1">
        <v>119852</v>
      </c>
      <c r="M959">
        <v>689</v>
      </c>
      <c r="N959">
        <v>2</v>
      </c>
      <c r="O959" s="2">
        <f t="shared" ca="1" si="70"/>
        <v>2021</v>
      </c>
      <c r="P959">
        <f t="shared" ca="1" si="71"/>
        <v>11</v>
      </c>
      <c r="Q959">
        <f t="shared" ca="1" si="72"/>
        <v>6</v>
      </c>
      <c r="R959" s="2">
        <f t="shared" ca="1" si="73"/>
        <v>44506</v>
      </c>
      <c r="S959" t="str">
        <f t="shared" ca="1" si="74"/>
        <v>Nov-2021</v>
      </c>
    </row>
    <row r="960" spans="1:19" x14ac:dyDescent="0.3">
      <c r="A960">
        <v>0</v>
      </c>
      <c r="B960">
        <v>33</v>
      </c>
      <c r="C960">
        <v>69</v>
      </c>
      <c r="D960">
        <v>1986</v>
      </c>
      <c r="E960">
        <v>3</v>
      </c>
      <c r="F960" t="s">
        <v>19</v>
      </c>
      <c r="G960" t="s">
        <v>974</v>
      </c>
      <c r="H960">
        <v>43.59</v>
      </c>
      <c r="I960">
        <v>-70.33</v>
      </c>
      <c r="J960" s="1">
        <v>29237</v>
      </c>
      <c r="K960" s="1">
        <v>59613</v>
      </c>
      <c r="L960" s="1">
        <v>36199</v>
      </c>
      <c r="M960">
        <v>763</v>
      </c>
      <c r="N960">
        <v>4</v>
      </c>
      <c r="O960" s="2">
        <f t="shared" ca="1" si="70"/>
        <v>2022</v>
      </c>
      <c r="P960">
        <f t="shared" ca="1" si="71"/>
        <v>1</v>
      </c>
      <c r="Q960">
        <f t="shared" ca="1" si="72"/>
        <v>9</v>
      </c>
      <c r="R960" s="2">
        <f t="shared" ca="1" si="73"/>
        <v>44570</v>
      </c>
      <c r="S960" t="str">
        <f t="shared" ca="1" si="74"/>
        <v>Jan-2022</v>
      </c>
    </row>
    <row r="961" spans="1:19" x14ac:dyDescent="0.3">
      <c r="A961">
        <v>351</v>
      </c>
      <c r="B961">
        <v>91</v>
      </c>
      <c r="C961">
        <v>70</v>
      </c>
      <c r="D961">
        <v>1928</v>
      </c>
      <c r="E961">
        <v>9</v>
      </c>
      <c r="F961" t="s">
        <v>14</v>
      </c>
      <c r="G961" t="s">
        <v>975</v>
      </c>
      <c r="H961">
        <v>40.770000000000003</v>
      </c>
      <c r="I961">
        <v>-73.84</v>
      </c>
      <c r="J961" s="1">
        <v>13810</v>
      </c>
      <c r="K961" s="1">
        <v>17150</v>
      </c>
      <c r="L961" s="1">
        <v>375</v>
      </c>
      <c r="M961">
        <v>807</v>
      </c>
      <c r="N961">
        <v>6</v>
      </c>
      <c r="O961" s="2">
        <f t="shared" ca="1" si="70"/>
        <v>2022</v>
      </c>
      <c r="P961">
        <f t="shared" ca="1" si="71"/>
        <v>3</v>
      </c>
      <c r="Q961">
        <f t="shared" ca="1" si="72"/>
        <v>21</v>
      </c>
      <c r="R961" s="2">
        <f t="shared" ca="1" si="73"/>
        <v>44641</v>
      </c>
      <c r="S961" t="str">
        <f t="shared" ca="1" si="74"/>
        <v>Mar-2022</v>
      </c>
    </row>
    <row r="962" spans="1:19" x14ac:dyDescent="0.3">
      <c r="A962">
        <v>1797</v>
      </c>
      <c r="B962">
        <v>67</v>
      </c>
      <c r="C962">
        <v>65</v>
      </c>
      <c r="D962">
        <v>1952</v>
      </c>
      <c r="E962">
        <v>11</v>
      </c>
      <c r="F962" t="s">
        <v>19</v>
      </c>
      <c r="G962" t="s">
        <v>976</v>
      </c>
      <c r="H962">
        <v>37.71</v>
      </c>
      <c r="I962">
        <v>-122.16</v>
      </c>
      <c r="J962" s="1">
        <v>24971</v>
      </c>
      <c r="K962" s="1">
        <v>30962</v>
      </c>
      <c r="L962" s="1">
        <v>15336</v>
      </c>
      <c r="M962">
        <v>743</v>
      </c>
      <c r="N962">
        <v>5</v>
      </c>
      <c r="O962" s="2">
        <f t="shared" ca="1" si="70"/>
        <v>2022</v>
      </c>
      <c r="P962">
        <f t="shared" ca="1" si="71"/>
        <v>10</v>
      </c>
      <c r="Q962">
        <f t="shared" ca="1" si="72"/>
        <v>11</v>
      </c>
      <c r="R962" s="2">
        <f t="shared" ca="1" si="73"/>
        <v>44845</v>
      </c>
      <c r="S962" t="str">
        <f t="shared" ca="1" si="74"/>
        <v>Oct-2022</v>
      </c>
    </row>
    <row r="963" spans="1:19" x14ac:dyDescent="0.3">
      <c r="A963">
        <v>1386</v>
      </c>
      <c r="B963">
        <v>59</v>
      </c>
      <c r="C963">
        <v>62</v>
      </c>
      <c r="D963">
        <v>1960</v>
      </c>
      <c r="E963">
        <v>6</v>
      </c>
      <c r="F963" t="s">
        <v>19</v>
      </c>
      <c r="G963" t="s">
        <v>977</v>
      </c>
      <c r="H963">
        <v>41.39</v>
      </c>
      <c r="I963">
        <v>-84.12</v>
      </c>
      <c r="J963" s="1">
        <v>18600</v>
      </c>
      <c r="K963" s="1">
        <v>37927</v>
      </c>
      <c r="L963" s="1">
        <v>79299</v>
      </c>
      <c r="M963">
        <v>712</v>
      </c>
      <c r="N963">
        <v>1</v>
      </c>
      <c r="O963" s="2">
        <f t="shared" ref="O963:O1026" ca="1" si="75">2021+RANDBETWEEN(0,2)</f>
        <v>2023</v>
      </c>
      <c r="P963">
        <f t="shared" ref="P963:P1026" ca="1" si="76">RANDBETWEEN(1,12)</f>
        <v>12</v>
      </c>
      <c r="Q963">
        <f t="shared" ref="Q963:Q1026" ca="1" si="77">RANDBETWEEN(1,28)</f>
        <v>10</v>
      </c>
      <c r="R963" s="2">
        <f t="shared" ref="R963:R1026" ca="1" si="78">DATE(O963,P963,Q963)</f>
        <v>45270</v>
      </c>
      <c r="S963" t="str">
        <f t="shared" ref="S963:S1026" ca="1" si="79">TEXT(R963, "mmm-yyy")</f>
        <v>Dec-2023</v>
      </c>
    </row>
    <row r="964" spans="1:19" x14ac:dyDescent="0.3">
      <c r="A964">
        <v>1122</v>
      </c>
      <c r="B964">
        <v>33</v>
      </c>
      <c r="C964">
        <v>66</v>
      </c>
      <c r="D964">
        <v>1986</v>
      </c>
      <c r="E964">
        <v>11</v>
      </c>
      <c r="F964" t="s">
        <v>14</v>
      </c>
      <c r="G964" t="s">
        <v>978</v>
      </c>
      <c r="H964">
        <v>40.840000000000003</v>
      </c>
      <c r="I964">
        <v>-73.28</v>
      </c>
      <c r="J964" s="1">
        <v>34188</v>
      </c>
      <c r="K964" s="1">
        <v>69706</v>
      </c>
      <c r="L964" s="1">
        <v>97070</v>
      </c>
      <c r="M964">
        <v>785</v>
      </c>
      <c r="N964">
        <v>2</v>
      </c>
      <c r="O964" s="2">
        <f t="shared" ca="1" si="75"/>
        <v>2023</v>
      </c>
      <c r="P964">
        <f t="shared" ca="1" si="76"/>
        <v>7</v>
      </c>
      <c r="Q964">
        <f t="shared" ca="1" si="77"/>
        <v>7</v>
      </c>
      <c r="R964" s="2">
        <f t="shared" ca="1" si="78"/>
        <v>45114</v>
      </c>
      <c r="S964" t="str">
        <f t="shared" ca="1" si="79"/>
        <v>Jul-2023</v>
      </c>
    </row>
    <row r="965" spans="1:19" x14ac:dyDescent="0.3">
      <c r="A965">
        <v>255</v>
      </c>
      <c r="B965">
        <v>18</v>
      </c>
      <c r="C965">
        <v>57</v>
      </c>
      <c r="D965">
        <v>2001</v>
      </c>
      <c r="E965">
        <v>8</v>
      </c>
      <c r="F965" t="s">
        <v>14</v>
      </c>
      <c r="G965" t="s">
        <v>979</v>
      </c>
      <c r="H965">
        <v>29.79</v>
      </c>
      <c r="I965">
        <v>-95.82</v>
      </c>
      <c r="J965" s="1">
        <v>21214</v>
      </c>
      <c r="K965" s="1">
        <v>43253</v>
      </c>
      <c r="L965" s="1">
        <v>56323</v>
      </c>
      <c r="M965">
        <v>718</v>
      </c>
      <c r="N965">
        <v>1</v>
      </c>
      <c r="O965" s="2">
        <f t="shared" ca="1" si="75"/>
        <v>2021</v>
      </c>
      <c r="P965">
        <f t="shared" ca="1" si="76"/>
        <v>11</v>
      </c>
      <c r="Q965">
        <f t="shared" ca="1" si="77"/>
        <v>20</v>
      </c>
      <c r="R965" s="2">
        <f t="shared" ca="1" si="78"/>
        <v>44520</v>
      </c>
      <c r="S965" t="str">
        <f t="shared" ca="1" si="79"/>
        <v>Nov-2021</v>
      </c>
    </row>
    <row r="966" spans="1:19" x14ac:dyDescent="0.3">
      <c r="A966">
        <v>765</v>
      </c>
      <c r="B966">
        <v>18</v>
      </c>
      <c r="C966">
        <v>68</v>
      </c>
      <c r="D966">
        <v>2002</v>
      </c>
      <c r="E966">
        <v>2</v>
      </c>
      <c r="F966" t="s">
        <v>19</v>
      </c>
      <c r="G966" t="s">
        <v>980</v>
      </c>
      <c r="H966">
        <v>37.78</v>
      </c>
      <c r="I966">
        <v>-90.42</v>
      </c>
      <c r="J966" s="1">
        <v>17707</v>
      </c>
      <c r="K966" s="1">
        <v>36101</v>
      </c>
      <c r="L966" s="1">
        <v>46425</v>
      </c>
      <c r="M966">
        <v>778</v>
      </c>
      <c r="N966">
        <v>2</v>
      </c>
      <c r="O966" s="2">
        <f t="shared" ca="1" si="75"/>
        <v>2021</v>
      </c>
      <c r="P966">
        <f t="shared" ca="1" si="76"/>
        <v>1</v>
      </c>
      <c r="Q966">
        <f t="shared" ca="1" si="77"/>
        <v>9</v>
      </c>
      <c r="R966" s="2">
        <f t="shared" ca="1" si="78"/>
        <v>44205</v>
      </c>
      <c r="S966" t="str">
        <f t="shared" ca="1" si="79"/>
        <v>Jan-2021</v>
      </c>
    </row>
    <row r="967" spans="1:19" x14ac:dyDescent="0.3">
      <c r="A967">
        <v>703</v>
      </c>
      <c r="B967">
        <v>53</v>
      </c>
      <c r="C967">
        <v>66</v>
      </c>
      <c r="D967">
        <v>1966</v>
      </c>
      <c r="E967">
        <v>11</v>
      </c>
      <c r="F967" t="s">
        <v>14</v>
      </c>
      <c r="G967" t="s">
        <v>981</v>
      </c>
      <c r="H967">
        <v>30.23</v>
      </c>
      <c r="I967">
        <v>-92.19</v>
      </c>
      <c r="J967" s="1">
        <v>19798</v>
      </c>
      <c r="K967" s="1">
        <v>40363</v>
      </c>
      <c r="L967" s="1">
        <v>111112</v>
      </c>
      <c r="M967">
        <v>711</v>
      </c>
      <c r="N967">
        <v>4</v>
      </c>
      <c r="O967" s="2">
        <f t="shared" ca="1" si="75"/>
        <v>2023</v>
      </c>
      <c r="P967">
        <f t="shared" ca="1" si="76"/>
        <v>5</v>
      </c>
      <c r="Q967">
        <f t="shared" ca="1" si="77"/>
        <v>3</v>
      </c>
      <c r="R967" s="2">
        <f t="shared" ca="1" si="78"/>
        <v>45049</v>
      </c>
      <c r="S967" t="str">
        <f t="shared" ca="1" si="79"/>
        <v>May-2023</v>
      </c>
    </row>
    <row r="968" spans="1:19" x14ac:dyDescent="0.3">
      <c r="A968">
        <v>1919</v>
      </c>
      <c r="B968">
        <v>83</v>
      </c>
      <c r="C968">
        <v>59</v>
      </c>
      <c r="D968">
        <v>1936</v>
      </c>
      <c r="E968">
        <v>11</v>
      </c>
      <c r="F968" t="s">
        <v>19</v>
      </c>
      <c r="G968" t="s">
        <v>982</v>
      </c>
      <c r="H968">
        <v>40.950000000000003</v>
      </c>
      <c r="I968">
        <v>-72.19</v>
      </c>
      <c r="J968" s="1">
        <v>37846</v>
      </c>
      <c r="K968" s="1">
        <v>80493</v>
      </c>
      <c r="L968" s="1">
        <v>2027</v>
      </c>
      <c r="M968">
        <v>610</v>
      </c>
      <c r="N968">
        <v>5</v>
      </c>
      <c r="O968" s="2">
        <f t="shared" ca="1" si="75"/>
        <v>2023</v>
      </c>
      <c r="P968">
        <f t="shared" ca="1" si="76"/>
        <v>6</v>
      </c>
      <c r="Q968">
        <f t="shared" ca="1" si="77"/>
        <v>4</v>
      </c>
      <c r="R968" s="2">
        <f t="shared" ca="1" si="78"/>
        <v>45081</v>
      </c>
      <c r="S968" t="str">
        <f t="shared" ca="1" si="79"/>
        <v>Jun-2023</v>
      </c>
    </row>
    <row r="969" spans="1:19" x14ac:dyDescent="0.3">
      <c r="A969">
        <v>791</v>
      </c>
      <c r="B969">
        <v>78</v>
      </c>
      <c r="C969">
        <v>57</v>
      </c>
      <c r="D969">
        <v>1941</v>
      </c>
      <c r="E969">
        <v>11</v>
      </c>
      <c r="F969" t="s">
        <v>14</v>
      </c>
      <c r="G969" t="s">
        <v>983</v>
      </c>
      <c r="H969">
        <v>33.979999999999997</v>
      </c>
      <c r="I969">
        <v>-117.65</v>
      </c>
      <c r="J969" s="1">
        <v>22682</v>
      </c>
      <c r="K969" s="1">
        <v>39263</v>
      </c>
      <c r="L969" s="1">
        <v>24246</v>
      </c>
      <c r="M969">
        <v>645</v>
      </c>
      <c r="N969">
        <v>4</v>
      </c>
      <c r="O969" s="2">
        <f t="shared" ca="1" si="75"/>
        <v>2021</v>
      </c>
      <c r="P969">
        <f t="shared" ca="1" si="76"/>
        <v>8</v>
      </c>
      <c r="Q969">
        <f t="shared" ca="1" si="77"/>
        <v>20</v>
      </c>
      <c r="R969" s="2">
        <f t="shared" ca="1" si="78"/>
        <v>44428</v>
      </c>
      <c r="S969" t="str">
        <f t="shared" ca="1" si="79"/>
        <v>Aug-2021</v>
      </c>
    </row>
    <row r="970" spans="1:19" x14ac:dyDescent="0.3">
      <c r="A970">
        <v>199</v>
      </c>
      <c r="B970">
        <v>67</v>
      </c>
      <c r="C970">
        <v>67</v>
      </c>
      <c r="D970">
        <v>1952</v>
      </c>
      <c r="E970">
        <v>4</v>
      </c>
      <c r="F970" t="s">
        <v>14</v>
      </c>
      <c r="G970" t="s">
        <v>984</v>
      </c>
      <c r="H970">
        <v>33.1</v>
      </c>
      <c r="I970">
        <v>-96.66</v>
      </c>
      <c r="J970" s="1">
        <v>32580</v>
      </c>
      <c r="K970" s="1">
        <v>78329</v>
      </c>
      <c r="L970" s="1">
        <v>40161</v>
      </c>
      <c r="M970">
        <v>720</v>
      </c>
      <c r="N970">
        <v>3</v>
      </c>
      <c r="O970" s="2">
        <f t="shared" ca="1" si="75"/>
        <v>2023</v>
      </c>
      <c r="P970">
        <f t="shared" ca="1" si="76"/>
        <v>8</v>
      </c>
      <c r="Q970">
        <f t="shared" ca="1" si="77"/>
        <v>5</v>
      </c>
      <c r="R970" s="2">
        <f t="shared" ca="1" si="78"/>
        <v>45143</v>
      </c>
      <c r="S970" t="str">
        <f t="shared" ca="1" si="79"/>
        <v>Aug-2023</v>
      </c>
    </row>
    <row r="971" spans="1:19" x14ac:dyDescent="0.3">
      <c r="A971">
        <v>282</v>
      </c>
      <c r="B971">
        <v>42</v>
      </c>
      <c r="C971">
        <v>66</v>
      </c>
      <c r="D971">
        <v>1977</v>
      </c>
      <c r="E971">
        <v>5</v>
      </c>
      <c r="F971" t="s">
        <v>19</v>
      </c>
      <c r="G971" t="s">
        <v>985</v>
      </c>
      <c r="H971">
        <v>29.45</v>
      </c>
      <c r="I971">
        <v>-98.5</v>
      </c>
      <c r="J971" s="1">
        <v>12547</v>
      </c>
      <c r="K971" s="1">
        <v>25585</v>
      </c>
      <c r="L971" s="1">
        <v>59827</v>
      </c>
      <c r="M971">
        <v>702</v>
      </c>
      <c r="N971">
        <v>4</v>
      </c>
      <c r="O971" s="2">
        <f t="shared" ca="1" si="75"/>
        <v>2023</v>
      </c>
      <c r="P971">
        <f t="shared" ca="1" si="76"/>
        <v>9</v>
      </c>
      <c r="Q971">
        <f t="shared" ca="1" si="77"/>
        <v>27</v>
      </c>
      <c r="R971" s="2">
        <f t="shared" ca="1" si="78"/>
        <v>45196</v>
      </c>
      <c r="S971" t="str">
        <f t="shared" ca="1" si="79"/>
        <v>Sep-2023</v>
      </c>
    </row>
    <row r="972" spans="1:19" x14ac:dyDescent="0.3">
      <c r="A972">
        <v>908</v>
      </c>
      <c r="B972">
        <v>62</v>
      </c>
      <c r="C972">
        <v>70</v>
      </c>
      <c r="D972">
        <v>1957</v>
      </c>
      <c r="E972">
        <v>8</v>
      </c>
      <c r="F972" t="s">
        <v>19</v>
      </c>
      <c r="G972" t="s">
        <v>986</v>
      </c>
      <c r="H972">
        <v>35.69</v>
      </c>
      <c r="I972">
        <v>-78.62</v>
      </c>
      <c r="J972" s="1">
        <v>22685</v>
      </c>
      <c r="K972" s="1">
        <v>46256</v>
      </c>
      <c r="L972" s="1">
        <v>106753</v>
      </c>
      <c r="M972">
        <v>650</v>
      </c>
      <c r="N972">
        <v>3</v>
      </c>
      <c r="O972" s="2">
        <f t="shared" ca="1" si="75"/>
        <v>2022</v>
      </c>
      <c r="P972">
        <f t="shared" ca="1" si="76"/>
        <v>9</v>
      </c>
      <c r="Q972">
        <f t="shared" ca="1" si="77"/>
        <v>1</v>
      </c>
      <c r="R972" s="2">
        <f t="shared" ca="1" si="78"/>
        <v>44805</v>
      </c>
      <c r="S972" t="str">
        <f t="shared" ca="1" si="79"/>
        <v>Sep-2022</v>
      </c>
    </row>
    <row r="973" spans="1:19" x14ac:dyDescent="0.3">
      <c r="A973">
        <v>880</v>
      </c>
      <c r="B973">
        <v>28</v>
      </c>
      <c r="C973">
        <v>65</v>
      </c>
      <c r="D973">
        <v>1991</v>
      </c>
      <c r="E973">
        <v>3</v>
      </c>
      <c r="F973" t="s">
        <v>19</v>
      </c>
      <c r="G973" t="s">
        <v>987</v>
      </c>
      <c r="H973">
        <v>48.95</v>
      </c>
      <c r="I973">
        <v>-122.43</v>
      </c>
      <c r="J973" s="1">
        <v>19301</v>
      </c>
      <c r="K973" s="1">
        <v>39354</v>
      </c>
      <c r="L973" s="1">
        <v>26700</v>
      </c>
      <c r="M973">
        <v>685</v>
      </c>
      <c r="N973">
        <v>2</v>
      </c>
      <c r="O973" s="2">
        <f t="shared" ca="1" si="75"/>
        <v>2023</v>
      </c>
      <c r="P973">
        <f t="shared" ca="1" si="76"/>
        <v>6</v>
      </c>
      <c r="Q973">
        <f t="shared" ca="1" si="77"/>
        <v>12</v>
      </c>
      <c r="R973" s="2">
        <f t="shared" ca="1" si="78"/>
        <v>45089</v>
      </c>
      <c r="S973" t="str">
        <f t="shared" ca="1" si="79"/>
        <v>Jun-2023</v>
      </c>
    </row>
    <row r="974" spans="1:19" x14ac:dyDescent="0.3">
      <c r="A974">
        <v>770</v>
      </c>
      <c r="B974">
        <v>35</v>
      </c>
      <c r="C974">
        <v>66</v>
      </c>
      <c r="D974">
        <v>1984</v>
      </c>
      <c r="E974">
        <v>8</v>
      </c>
      <c r="F974" t="s">
        <v>19</v>
      </c>
      <c r="G974" t="s">
        <v>988</v>
      </c>
      <c r="H974">
        <v>33.04</v>
      </c>
      <c r="I974">
        <v>-96.74</v>
      </c>
      <c r="J974" s="1">
        <v>29793</v>
      </c>
      <c r="K974" s="1">
        <v>60746</v>
      </c>
      <c r="L974" s="1">
        <v>88165</v>
      </c>
      <c r="M974">
        <v>706</v>
      </c>
      <c r="N974">
        <v>4</v>
      </c>
      <c r="O974" s="2">
        <f t="shared" ca="1" si="75"/>
        <v>2021</v>
      </c>
      <c r="P974">
        <f t="shared" ca="1" si="76"/>
        <v>7</v>
      </c>
      <c r="Q974">
        <f t="shared" ca="1" si="77"/>
        <v>15</v>
      </c>
      <c r="R974" s="2">
        <f t="shared" ca="1" si="78"/>
        <v>44392</v>
      </c>
      <c r="S974" t="str">
        <f t="shared" ca="1" si="79"/>
        <v>Jul-2021</v>
      </c>
    </row>
    <row r="975" spans="1:19" x14ac:dyDescent="0.3">
      <c r="A975">
        <v>1169</v>
      </c>
      <c r="B975">
        <v>51</v>
      </c>
      <c r="C975">
        <v>68</v>
      </c>
      <c r="D975">
        <v>1968</v>
      </c>
      <c r="E975">
        <v>11</v>
      </c>
      <c r="F975" t="s">
        <v>14</v>
      </c>
      <c r="G975" t="s">
        <v>989</v>
      </c>
      <c r="H975">
        <v>30.54</v>
      </c>
      <c r="I975">
        <v>-97.64</v>
      </c>
      <c r="J975" s="1">
        <v>30358</v>
      </c>
      <c r="K975" s="1">
        <v>61901</v>
      </c>
      <c r="L975" s="1">
        <v>29627</v>
      </c>
      <c r="M975">
        <v>726</v>
      </c>
      <c r="N975">
        <v>7</v>
      </c>
      <c r="O975" s="2">
        <f t="shared" ca="1" si="75"/>
        <v>2021</v>
      </c>
      <c r="P975">
        <f t="shared" ca="1" si="76"/>
        <v>1</v>
      </c>
      <c r="Q975">
        <f t="shared" ca="1" si="77"/>
        <v>18</v>
      </c>
      <c r="R975" s="2">
        <f t="shared" ca="1" si="78"/>
        <v>44214</v>
      </c>
      <c r="S975" t="str">
        <f t="shared" ca="1" si="79"/>
        <v>Jan-2021</v>
      </c>
    </row>
    <row r="976" spans="1:19" x14ac:dyDescent="0.3">
      <c r="A976">
        <v>522</v>
      </c>
      <c r="B976">
        <v>26</v>
      </c>
      <c r="C976">
        <v>65</v>
      </c>
      <c r="D976">
        <v>1994</v>
      </c>
      <c r="E976">
        <v>2</v>
      </c>
      <c r="F976" t="s">
        <v>14</v>
      </c>
      <c r="G976" t="s">
        <v>990</v>
      </c>
      <c r="H976">
        <v>38.46</v>
      </c>
      <c r="I976">
        <v>-85.95</v>
      </c>
      <c r="J976" s="1">
        <v>21313</v>
      </c>
      <c r="K976" s="1">
        <v>43454</v>
      </c>
      <c r="L976" s="1">
        <v>79295</v>
      </c>
      <c r="M976">
        <v>774</v>
      </c>
      <c r="N976">
        <v>2</v>
      </c>
      <c r="O976" s="2">
        <f t="shared" ca="1" si="75"/>
        <v>2023</v>
      </c>
      <c r="P976">
        <f t="shared" ca="1" si="76"/>
        <v>8</v>
      </c>
      <c r="Q976">
        <f t="shared" ca="1" si="77"/>
        <v>25</v>
      </c>
      <c r="R976" s="2">
        <f t="shared" ca="1" si="78"/>
        <v>45163</v>
      </c>
      <c r="S976" t="str">
        <f t="shared" ca="1" si="79"/>
        <v>Aug-2023</v>
      </c>
    </row>
    <row r="977" spans="1:19" x14ac:dyDescent="0.3">
      <c r="A977">
        <v>1736</v>
      </c>
      <c r="B977">
        <v>43</v>
      </c>
      <c r="C977">
        <v>67</v>
      </c>
      <c r="D977">
        <v>1977</v>
      </c>
      <c r="E977">
        <v>1</v>
      </c>
      <c r="F977" t="s">
        <v>19</v>
      </c>
      <c r="G977" t="s">
        <v>991</v>
      </c>
      <c r="H977">
        <v>40.64</v>
      </c>
      <c r="I977">
        <v>-73.94</v>
      </c>
      <c r="J977" s="1">
        <v>22456</v>
      </c>
      <c r="K977" s="1">
        <v>45789</v>
      </c>
      <c r="L977" s="1">
        <v>94014</v>
      </c>
      <c r="M977">
        <v>695</v>
      </c>
      <c r="N977">
        <v>4</v>
      </c>
      <c r="O977" s="2">
        <f t="shared" ca="1" si="75"/>
        <v>2023</v>
      </c>
      <c r="P977">
        <f t="shared" ca="1" si="76"/>
        <v>11</v>
      </c>
      <c r="Q977">
        <f t="shared" ca="1" si="77"/>
        <v>5</v>
      </c>
      <c r="R977" s="2">
        <f t="shared" ca="1" si="78"/>
        <v>45235</v>
      </c>
      <c r="S977" t="str">
        <f t="shared" ca="1" si="79"/>
        <v>Nov-2023</v>
      </c>
    </row>
    <row r="978" spans="1:19" x14ac:dyDescent="0.3">
      <c r="A978">
        <v>506</v>
      </c>
      <c r="B978">
        <v>56</v>
      </c>
      <c r="C978">
        <v>68</v>
      </c>
      <c r="D978">
        <v>1964</v>
      </c>
      <c r="E978">
        <v>1</v>
      </c>
      <c r="F978" t="s">
        <v>19</v>
      </c>
      <c r="G978" t="s">
        <v>992</v>
      </c>
      <c r="H978">
        <v>42.71</v>
      </c>
      <c r="I978">
        <v>-78.930000000000007</v>
      </c>
      <c r="J978" s="1">
        <v>25916</v>
      </c>
      <c r="K978" s="1">
        <v>52841</v>
      </c>
      <c r="L978" s="1">
        <v>36288</v>
      </c>
      <c r="M978">
        <v>733</v>
      </c>
      <c r="N978">
        <v>5</v>
      </c>
      <c r="O978" s="2">
        <f t="shared" ca="1" si="75"/>
        <v>2023</v>
      </c>
      <c r="P978">
        <f t="shared" ca="1" si="76"/>
        <v>5</v>
      </c>
      <c r="Q978">
        <f t="shared" ca="1" si="77"/>
        <v>1</v>
      </c>
      <c r="R978" s="2">
        <f t="shared" ca="1" si="78"/>
        <v>45047</v>
      </c>
      <c r="S978" t="str">
        <f t="shared" ca="1" si="79"/>
        <v>May-2023</v>
      </c>
    </row>
    <row r="979" spans="1:19" x14ac:dyDescent="0.3">
      <c r="A979">
        <v>131</v>
      </c>
      <c r="B979">
        <v>23</v>
      </c>
      <c r="C979">
        <v>75</v>
      </c>
      <c r="D979">
        <v>1996</v>
      </c>
      <c r="E979">
        <v>10</v>
      </c>
      <c r="F979" t="s">
        <v>14</v>
      </c>
      <c r="G979" t="s">
        <v>993</v>
      </c>
      <c r="H979">
        <v>34.22</v>
      </c>
      <c r="I979">
        <v>-80.680000000000007</v>
      </c>
      <c r="J979" s="1">
        <v>18494</v>
      </c>
      <c r="K979" s="1">
        <v>37717</v>
      </c>
      <c r="L979" s="1">
        <v>60367</v>
      </c>
      <c r="M979">
        <v>688</v>
      </c>
      <c r="N979">
        <v>3</v>
      </c>
      <c r="O979" s="2">
        <f t="shared" ca="1" si="75"/>
        <v>2022</v>
      </c>
      <c r="P979">
        <f t="shared" ca="1" si="76"/>
        <v>6</v>
      </c>
      <c r="Q979">
        <f t="shared" ca="1" si="77"/>
        <v>2</v>
      </c>
      <c r="R979" s="2">
        <f t="shared" ca="1" si="78"/>
        <v>44714</v>
      </c>
      <c r="S979" t="str">
        <f t="shared" ca="1" si="79"/>
        <v>Jun-2022</v>
      </c>
    </row>
    <row r="980" spans="1:19" x14ac:dyDescent="0.3">
      <c r="A980">
        <v>76</v>
      </c>
      <c r="B980">
        <v>22</v>
      </c>
      <c r="C980">
        <v>63</v>
      </c>
      <c r="D980">
        <v>1997</v>
      </c>
      <c r="E980">
        <v>8</v>
      </c>
      <c r="F980" t="s">
        <v>14</v>
      </c>
      <c r="G980" t="s">
        <v>994</v>
      </c>
      <c r="H980">
        <v>40.229999999999997</v>
      </c>
      <c r="I980">
        <v>-83.37</v>
      </c>
      <c r="J980" s="1">
        <v>25313</v>
      </c>
      <c r="K980" s="1">
        <v>51613</v>
      </c>
      <c r="L980" s="1">
        <v>62635</v>
      </c>
      <c r="M980">
        <v>649</v>
      </c>
      <c r="N980">
        <v>2</v>
      </c>
      <c r="O980" s="2">
        <f t="shared" ca="1" si="75"/>
        <v>2021</v>
      </c>
      <c r="P980">
        <f t="shared" ca="1" si="76"/>
        <v>8</v>
      </c>
      <c r="Q980">
        <f t="shared" ca="1" si="77"/>
        <v>21</v>
      </c>
      <c r="R980" s="2">
        <f t="shared" ca="1" si="78"/>
        <v>44429</v>
      </c>
      <c r="S980" t="str">
        <f t="shared" ca="1" si="79"/>
        <v>Aug-2021</v>
      </c>
    </row>
    <row r="981" spans="1:19" x14ac:dyDescent="0.3">
      <c r="A981">
        <v>249</v>
      </c>
      <c r="B981">
        <v>42</v>
      </c>
      <c r="C981">
        <v>69</v>
      </c>
      <c r="D981">
        <v>1977</v>
      </c>
      <c r="E981">
        <v>9</v>
      </c>
      <c r="F981" t="s">
        <v>14</v>
      </c>
      <c r="G981" t="s">
        <v>995</v>
      </c>
      <c r="H981">
        <v>34.1</v>
      </c>
      <c r="I981">
        <v>-117.38</v>
      </c>
      <c r="J981" s="1">
        <v>14632</v>
      </c>
      <c r="K981" s="1">
        <v>29835</v>
      </c>
      <c r="L981" s="1">
        <v>46702</v>
      </c>
      <c r="M981">
        <v>618</v>
      </c>
      <c r="N981">
        <v>7</v>
      </c>
      <c r="O981" s="2">
        <f t="shared" ca="1" si="75"/>
        <v>2021</v>
      </c>
      <c r="P981">
        <f t="shared" ca="1" si="76"/>
        <v>3</v>
      </c>
      <c r="Q981">
        <f t="shared" ca="1" si="77"/>
        <v>17</v>
      </c>
      <c r="R981" s="2">
        <f t="shared" ca="1" si="78"/>
        <v>44272</v>
      </c>
      <c r="S981" t="str">
        <f t="shared" ca="1" si="79"/>
        <v>Mar-2021</v>
      </c>
    </row>
    <row r="982" spans="1:19" x14ac:dyDescent="0.3">
      <c r="A982">
        <v>1279</v>
      </c>
      <c r="B982">
        <v>78</v>
      </c>
      <c r="C982">
        <v>65</v>
      </c>
      <c r="D982">
        <v>1941</v>
      </c>
      <c r="E982">
        <v>7</v>
      </c>
      <c r="F982" t="s">
        <v>19</v>
      </c>
      <c r="G982" t="s">
        <v>996</v>
      </c>
      <c r="H982">
        <v>42.47</v>
      </c>
      <c r="I982">
        <v>-83.49</v>
      </c>
      <c r="J982" s="1">
        <v>34259</v>
      </c>
      <c r="K982" s="1">
        <v>62103</v>
      </c>
      <c r="L982" s="1">
        <v>33545</v>
      </c>
      <c r="M982">
        <v>509</v>
      </c>
      <c r="N982">
        <v>4</v>
      </c>
      <c r="O982" s="2">
        <f t="shared" ca="1" si="75"/>
        <v>2022</v>
      </c>
      <c r="P982">
        <f t="shared" ca="1" si="76"/>
        <v>3</v>
      </c>
      <c r="Q982">
        <f t="shared" ca="1" si="77"/>
        <v>1</v>
      </c>
      <c r="R982" s="2">
        <f t="shared" ca="1" si="78"/>
        <v>44621</v>
      </c>
      <c r="S982" t="str">
        <f t="shared" ca="1" si="79"/>
        <v>Mar-2022</v>
      </c>
    </row>
    <row r="983" spans="1:19" x14ac:dyDescent="0.3">
      <c r="A983">
        <v>1652</v>
      </c>
      <c r="B983">
        <v>51</v>
      </c>
      <c r="C983">
        <v>65</v>
      </c>
      <c r="D983">
        <v>1969</v>
      </c>
      <c r="E983">
        <v>2</v>
      </c>
      <c r="F983" t="s">
        <v>14</v>
      </c>
      <c r="G983" t="s">
        <v>997</v>
      </c>
      <c r="H983">
        <v>38.950000000000003</v>
      </c>
      <c r="I983">
        <v>-92.32</v>
      </c>
      <c r="J983" s="1">
        <v>20966</v>
      </c>
      <c r="K983" s="1">
        <v>42749</v>
      </c>
      <c r="L983" s="1">
        <v>53471</v>
      </c>
      <c r="M983">
        <v>728</v>
      </c>
      <c r="N983">
        <v>4</v>
      </c>
      <c r="O983" s="2">
        <f t="shared" ca="1" si="75"/>
        <v>2021</v>
      </c>
      <c r="P983">
        <f t="shared" ca="1" si="76"/>
        <v>6</v>
      </c>
      <c r="Q983">
        <f t="shared" ca="1" si="77"/>
        <v>10</v>
      </c>
      <c r="R983" s="2">
        <f t="shared" ca="1" si="78"/>
        <v>44357</v>
      </c>
      <c r="S983" t="str">
        <f t="shared" ca="1" si="79"/>
        <v>Jun-2021</v>
      </c>
    </row>
    <row r="984" spans="1:19" x14ac:dyDescent="0.3">
      <c r="A984">
        <v>739</v>
      </c>
      <c r="B984">
        <v>38</v>
      </c>
      <c r="C984">
        <v>64</v>
      </c>
      <c r="D984">
        <v>1981</v>
      </c>
      <c r="E984">
        <v>7</v>
      </c>
      <c r="F984" t="s">
        <v>14</v>
      </c>
      <c r="G984" t="s">
        <v>998</v>
      </c>
      <c r="H984">
        <v>29.76</v>
      </c>
      <c r="I984">
        <v>-95.38</v>
      </c>
      <c r="J984" s="1">
        <v>33925</v>
      </c>
      <c r="K984" s="1">
        <v>69171</v>
      </c>
      <c r="L984" s="1">
        <v>102537</v>
      </c>
      <c r="M984">
        <v>622</v>
      </c>
      <c r="N984">
        <v>1</v>
      </c>
      <c r="O984" s="2">
        <f t="shared" ca="1" si="75"/>
        <v>2021</v>
      </c>
      <c r="P984">
        <f t="shared" ca="1" si="76"/>
        <v>2</v>
      </c>
      <c r="Q984">
        <f t="shared" ca="1" si="77"/>
        <v>7</v>
      </c>
      <c r="R984" s="2">
        <f t="shared" ca="1" si="78"/>
        <v>44234</v>
      </c>
      <c r="S984" t="str">
        <f t="shared" ca="1" si="79"/>
        <v>Feb-2021</v>
      </c>
    </row>
    <row r="985" spans="1:19" x14ac:dyDescent="0.3">
      <c r="A985">
        <v>1475</v>
      </c>
      <c r="B985">
        <v>98</v>
      </c>
      <c r="C985">
        <v>60</v>
      </c>
      <c r="D985">
        <v>1921</v>
      </c>
      <c r="E985">
        <v>11</v>
      </c>
      <c r="F985" t="s">
        <v>14</v>
      </c>
      <c r="G985" t="s">
        <v>999</v>
      </c>
      <c r="H985">
        <v>21.31</v>
      </c>
      <c r="I985">
        <v>-158.01</v>
      </c>
      <c r="J985" s="1">
        <v>22778</v>
      </c>
      <c r="K985" s="1">
        <v>42306</v>
      </c>
      <c r="L985" s="1">
        <v>472</v>
      </c>
      <c r="M985">
        <v>725</v>
      </c>
      <c r="N985">
        <v>5</v>
      </c>
      <c r="O985" s="2">
        <f t="shared" ca="1" si="75"/>
        <v>2023</v>
      </c>
      <c r="P985">
        <f t="shared" ca="1" si="76"/>
        <v>10</v>
      </c>
      <c r="Q985">
        <f t="shared" ca="1" si="77"/>
        <v>4</v>
      </c>
      <c r="R985" s="2">
        <f t="shared" ca="1" si="78"/>
        <v>45203</v>
      </c>
      <c r="S985" t="str">
        <f t="shared" ca="1" si="79"/>
        <v>Oct-2023</v>
      </c>
    </row>
    <row r="986" spans="1:19" x14ac:dyDescent="0.3">
      <c r="A986">
        <v>1251</v>
      </c>
      <c r="B986">
        <v>29</v>
      </c>
      <c r="C986">
        <v>67</v>
      </c>
      <c r="D986">
        <v>1990</v>
      </c>
      <c r="E986">
        <v>10</v>
      </c>
      <c r="F986" t="s">
        <v>14</v>
      </c>
      <c r="G986" t="s">
        <v>1000</v>
      </c>
      <c r="H986">
        <v>32.840000000000003</v>
      </c>
      <c r="I986">
        <v>-116.88</v>
      </c>
      <c r="J986" s="1">
        <v>20673</v>
      </c>
      <c r="K986" s="1">
        <v>42150</v>
      </c>
      <c r="L986" s="1">
        <v>39663</v>
      </c>
      <c r="M986">
        <v>750</v>
      </c>
      <c r="N986">
        <v>3</v>
      </c>
      <c r="O986" s="2">
        <f t="shared" ca="1" si="75"/>
        <v>2022</v>
      </c>
      <c r="P986">
        <f t="shared" ca="1" si="76"/>
        <v>3</v>
      </c>
      <c r="Q986">
        <f t="shared" ca="1" si="77"/>
        <v>12</v>
      </c>
      <c r="R986" s="2">
        <f t="shared" ca="1" si="78"/>
        <v>44632</v>
      </c>
      <c r="S986" t="str">
        <f t="shared" ca="1" si="79"/>
        <v>Mar-2022</v>
      </c>
    </row>
    <row r="987" spans="1:19" x14ac:dyDescent="0.3">
      <c r="A987">
        <v>1119</v>
      </c>
      <c r="B987">
        <v>23</v>
      </c>
      <c r="C987">
        <v>63</v>
      </c>
      <c r="D987">
        <v>1996</v>
      </c>
      <c r="E987">
        <v>11</v>
      </c>
      <c r="F987" t="s">
        <v>14</v>
      </c>
      <c r="G987" t="s">
        <v>1001</v>
      </c>
      <c r="H987">
        <v>38.83</v>
      </c>
      <c r="I987">
        <v>-76.92</v>
      </c>
      <c r="J987" s="1">
        <v>23340</v>
      </c>
      <c r="K987" s="1">
        <v>47589</v>
      </c>
      <c r="L987" s="1">
        <v>114020</v>
      </c>
      <c r="M987">
        <v>763</v>
      </c>
      <c r="N987">
        <v>4</v>
      </c>
      <c r="O987" s="2">
        <f t="shared" ca="1" si="75"/>
        <v>2021</v>
      </c>
      <c r="P987">
        <f t="shared" ca="1" si="76"/>
        <v>1</v>
      </c>
      <c r="Q987">
        <f t="shared" ca="1" si="77"/>
        <v>20</v>
      </c>
      <c r="R987" s="2">
        <f t="shared" ca="1" si="78"/>
        <v>44216</v>
      </c>
      <c r="S987" t="str">
        <f t="shared" ca="1" si="79"/>
        <v>Jan-2021</v>
      </c>
    </row>
    <row r="988" spans="1:19" x14ac:dyDescent="0.3">
      <c r="A988">
        <v>592</v>
      </c>
      <c r="B988">
        <v>68</v>
      </c>
      <c r="C988">
        <v>65</v>
      </c>
      <c r="D988">
        <v>1952</v>
      </c>
      <c r="E988">
        <v>2</v>
      </c>
      <c r="F988" t="s">
        <v>19</v>
      </c>
      <c r="G988" t="s">
        <v>1002</v>
      </c>
      <c r="H988">
        <v>35.32</v>
      </c>
      <c r="I988">
        <v>-82.46</v>
      </c>
      <c r="J988" s="1">
        <v>13634</v>
      </c>
      <c r="K988" s="1">
        <v>23993</v>
      </c>
      <c r="L988" s="1">
        <v>2573</v>
      </c>
      <c r="M988">
        <v>714</v>
      </c>
      <c r="N988">
        <v>5</v>
      </c>
      <c r="O988" s="2">
        <f t="shared" ca="1" si="75"/>
        <v>2021</v>
      </c>
      <c r="P988">
        <f t="shared" ca="1" si="76"/>
        <v>7</v>
      </c>
      <c r="Q988">
        <f t="shared" ca="1" si="77"/>
        <v>5</v>
      </c>
      <c r="R988" s="2">
        <f t="shared" ca="1" si="78"/>
        <v>44382</v>
      </c>
      <c r="S988" t="str">
        <f t="shared" ca="1" si="79"/>
        <v>Jul-2021</v>
      </c>
    </row>
    <row r="989" spans="1:19" x14ac:dyDescent="0.3">
      <c r="A989">
        <v>692</v>
      </c>
      <c r="B989">
        <v>52</v>
      </c>
      <c r="C989">
        <v>65</v>
      </c>
      <c r="D989">
        <v>1967</v>
      </c>
      <c r="E989">
        <v>8</v>
      </c>
      <c r="F989" t="s">
        <v>14</v>
      </c>
      <c r="G989" t="s">
        <v>1003</v>
      </c>
      <c r="H989">
        <v>42.92</v>
      </c>
      <c r="I989">
        <v>-82.88</v>
      </c>
      <c r="J989" s="1">
        <v>20942</v>
      </c>
      <c r="K989" s="1">
        <v>42701</v>
      </c>
      <c r="L989" s="1">
        <v>53696</v>
      </c>
      <c r="M989">
        <v>701</v>
      </c>
      <c r="N989">
        <v>4</v>
      </c>
      <c r="O989" s="2">
        <f t="shared" ca="1" si="75"/>
        <v>2021</v>
      </c>
      <c r="P989">
        <f t="shared" ca="1" si="76"/>
        <v>5</v>
      </c>
      <c r="Q989">
        <f t="shared" ca="1" si="77"/>
        <v>2</v>
      </c>
      <c r="R989" s="2">
        <f t="shared" ca="1" si="78"/>
        <v>44318</v>
      </c>
      <c r="S989" t="str">
        <f t="shared" ca="1" si="79"/>
        <v>May-2021</v>
      </c>
    </row>
    <row r="990" spans="1:19" x14ac:dyDescent="0.3">
      <c r="A990">
        <v>1065</v>
      </c>
      <c r="B990">
        <v>41</v>
      </c>
      <c r="C990">
        <v>69</v>
      </c>
      <c r="D990">
        <v>1978</v>
      </c>
      <c r="E990">
        <v>8</v>
      </c>
      <c r="F990" t="s">
        <v>14</v>
      </c>
      <c r="G990" t="s">
        <v>1004</v>
      </c>
      <c r="H990">
        <v>33.450000000000003</v>
      </c>
      <c r="I990">
        <v>-117.66</v>
      </c>
      <c r="J990" s="1">
        <v>27622</v>
      </c>
      <c r="K990" s="1">
        <v>56320</v>
      </c>
      <c r="L990" s="1">
        <v>84614</v>
      </c>
      <c r="M990">
        <v>792</v>
      </c>
      <c r="N990">
        <v>3</v>
      </c>
      <c r="O990" s="2">
        <f t="shared" ca="1" si="75"/>
        <v>2022</v>
      </c>
      <c r="P990">
        <f t="shared" ca="1" si="76"/>
        <v>12</v>
      </c>
      <c r="Q990">
        <f t="shared" ca="1" si="77"/>
        <v>12</v>
      </c>
      <c r="R990" s="2">
        <f t="shared" ca="1" si="78"/>
        <v>44907</v>
      </c>
      <c r="S990" t="str">
        <f t="shared" ca="1" si="79"/>
        <v>Dec-2022</v>
      </c>
    </row>
    <row r="991" spans="1:19" x14ac:dyDescent="0.3">
      <c r="A991">
        <v>1764</v>
      </c>
      <c r="B991">
        <v>59</v>
      </c>
      <c r="C991">
        <v>68</v>
      </c>
      <c r="D991">
        <v>1960</v>
      </c>
      <c r="E991">
        <v>6</v>
      </c>
      <c r="F991" t="s">
        <v>19</v>
      </c>
      <c r="G991" t="s">
        <v>1005</v>
      </c>
      <c r="H991">
        <v>42.96</v>
      </c>
      <c r="I991">
        <v>-85.65</v>
      </c>
      <c r="J991" s="1">
        <v>15472</v>
      </c>
      <c r="K991" s="1">
        <v>31550</v>
      </c>
      <c r="L991" s="1">
        <v>26738</v>
      </c>
      <c r="M991">
        <v>710</v>
      </c>
      <c r="N991">
        <v>3</v>
      </c>
      <c r="O991" s="2">
        <f t="shared" ca="1" si="75"/>
        <v>2022</v>
      </c>
      <c r="P991">
        <f t="shared" ca="1" si="76"/>
        <v>1</v>
      </c>
      <c r="Q991">
        <f t="shared" ca="1" si="77"/>
        <v>3</v>
      </c>
      <c r="R991" s="2">
        <f t="shared" ca="1" si="78"/>
        <v>44564</v>
      </c>
      <c r="S991" t="str">
        <f t="shared" ca="1" si="79"/>
        <v>Jan-2022</v>
      </c>
    </row>
    <row r="992" spans="1:19" x14ac:dyDescent="0.3">
      <c r="A992">
        <v>1830</v>
      </c>
      <c r="B992">
        <v>56</v>
      </c>
      <c r="C992">
        <v>75</v>
      </c>
      <c r="D992">
        <v>1963</v>
      </c>
      <c r="E992">
        <v>9</v>
      </c>
      <c r="F992" t="s">
        <v>19</v>
      </c>
      <c r="G992" t="s">
        <v>1006</v>
      </c>
      <c r="H992">
        <v>35.049999999999997</v>
      </c>
      <c r="I992">
        <v>-83.19</v>
      </c>
      <c r="J992" s="1">
        <v>15899</v>
      </c>
      <c r="K992" s="1">
        <v>32418</v>
      </c>
      <c r="L992" s="1">
        <v>84507</v>
      </c>
      <c r="M992">
        <v>758</v>
      </c>
      <c r="N992">
        <v>4</v>
      </c>
      <c r="O992" s="2">
        <f t="shared" ca="1" si="75"/>
        <v>2022</v>
      </c>
      <c r="P992">
        <f t="shared" ca="1" si="76"/>
        <v>4</v>
      </c>
      <c r="Q992">
        <f t="shared" ca="1" si="77"/>
        <v>20</v>
      </c>
      <c r="R992" s="2">
        <f t="shared" ca="1" si="78"/>
        <v>44671</v>
      </c>
      <c r="S992" t="str">
        <f t="shared" ca="1" si="79"/>
        <v>Apr-2022</v>
      </c>
    </row>
    <row r="993" spans="1:19" x14ac:dyDescent="0.3">
      <c r="A993">
        <v>157</v>
      </c>
      <c r="B993">
        <v>47</v>
      </c>
      <c r="C993">
        <v>65</v>
      </c>
      <c r="D993">
        <v>1972</v>
      </c>
      <c r="E993">
        <v>10</v>
      </c>
      <c r="F993" t="s">
        <v>19</v>
      </c>
      <c r="G993" t="s">
        <v>1007</v>
      </c>
      <c r="H993">
        <v>33.83</v>
      </c>
      <c r="I993">
        <v>-117.2</v>
      </c>
      <c r="J993" s="1">
        <v>16109</v>
      </c>
      <c r="K993" s="1">
        <v>32847</v>
      </c>
      <c r="L993" s="1">
        <v>3230</v>
      </c>
      <c r="M993">
        <v>785</v>
      </c>
      <c r="N993">
        <v>3</v>
      </c>
      <c r="O993" s="2">
        <f t="shared" ca="1" si="75"/>
        <v>2023</v>
      </c>
      <c r="P993">
        <f t="shared" ca="1" si="76"/>
        <v>11</v>
      </c>
      <c r="Q993">
        <f t="shared" ca="1" si="77"/>
        <v>2</v>
      </c>
      <c r="R993" s="2">
        <f t="shared" ca="1" si="78"/>
        <v>45232</v>
      </c>
      <c r="S993" t="str">
        <f t="shared" ca="1" si="79"/>
        <v>Nov-2023</v>
      </c>
    </row>
    <row r="994" spans="1:19" x14ac:dyDescent="0.3">
      <c r="A994">
        <v>676</v>
      </c>
      <c r="B994">
        <v>40</v>
      </c>
      <c r="C994">
        <v>65</v>
      </c>
      <c r="D994">
        <v>1980</v>
      </c>
      <c r="E994">
        <v>2</v>
      </c>
      <c r="F994" t="s">
        <v>19</v>
      </c>
      <c r="G994" t="s">
        <v>1008</v>
      </c>
      <c r="H994">
        <v>33.090000000000003</v>
      </c>
      <c r="I994">
        <v>-96.88</v>
      </c>
      <c r="J994" s="1">
        <v>31905</v>
      </c>
      <c r="K994" s="1">
        <v>65053</v>
      </c>
      <c r="L994" s="1">
        <v>83571</v>
      </c>
      <c r="M994">
        <v>775</v>
      </c>
      <c r="N994">
        <v>2</v>
      </c>
      <c r="O994" s="2">
        <f t="shared" ca="1" si="75"/>
        <v>2023</v>
      </c>
      <c r="P994">
        <f t="shared" ca="1" si="76"/>
        <v>7</v>
      </c>
      <c r="Q994">
        <f t="shared" ca="1" si="77"/>
        <v>14</v>
      </c>
      <c r="R994" s="2">
        <f t="shared" ca="1" si="78"/>
        <v>45121</v>
      </c>
      <c r="S994" t="str">
        <f t="shared" ca="1" si="79"/>
        <v>Jul-2023</v>
      </c>
    </row>
    <row r="995" spans="1:19" x14ac:dyDescent="0.3">
      <c r="A995">
        <v>1481</v>
      </c>
      <c r="B995">
        <v>72</v>
      </c>
      <c r="C995">
        <v>65</v>
      </c>
      <c r="D995">
        <v>1947</v>
      </c>
      <c r="E995">
        <v>6</v>
      </c>
      <c r="F995" t="s">
        <v>19</v>
      </c>
      <c r="G995" t="s">
        <v>1009</v>
      </c>
      <c r="H995">
        <v>37.78</v>
      </c>
      <c r="I995">
        <v>-121.99</v>
      </c>
      <c r="J995" s="1">
        <v>0</v>
      </c>
      <c r="K995" s="1">
        <v>2422</v>
      </c>
      <c r="L995" s="1">
        <v>810</v>
      </c>
      <c r="M995">
        <v>632</v>
      </c>
      <c r="N995">
        <v>2</v>
      </c>
      <c r="O995" s="2">
        <f t="shared" ca="1" si="75"/>
        <v>2022</v>
      </c>
      <c r="P995">
        <f t="shared" ca="1" si="76"/>
        <v>10</v>
      </c>
      <c r="Q995">
        <f t="shared" ca="1" si="77"/>
        <v>20</v>
      </c>
      <c r="R995" s="2">
        <f t="shared" ca="1" si="78"/>
        <v>44854</v>
      </c>
      <c r="S995" t="str">
        <f t="shared" ca="1" si="79"/>
        <v>Oct-2022</v>
      </c>
    </row>
    <row r="996" spans="1:19" x14ac:dyDescent="0.3">
      <c r="A996">
        <v>1902</v>
      </c>
      <c r="B996">
        <v>36</v>
      </c>
      <c r="C996">
        <v>68</v>
      </c>
      <c r="D996">
        <v>1984</v>
      </c>
      <c r="E996">
        <v>2</v>
      </c>
      <c r="F996" t="s">
        <v>14</v>
      </c>
      <c r="G996" t="s">
        <v>1010</v>
      </c>
      <c r="H996">
        <v>39.74</v>
      </c>
      <c r="I996">
        <v>-81.510000000000005</v>
      </c>
      <c r="J996" s="1">
        <v>15950</v>
      </c>
      <c r="K996" s="1">
        <v>32522</v>
      </c>
      <c r="L996" s="1">
        <v>28260</v>
      </c>
      <c r="M996">
        <v>769</v>
      </c>
      <c r="N996">
        <v>2</v>
      </c>
      <c r="O996" s="2">
        <f t="shared" ca="1" si="75"/>
        <v>2023</v>
      </c>
      <c r="P996">
        <f t="shared" ca="1" si="76"/>
        <v>12</v>
      </c>
      <c r="Q996">
        <f t="shared" ca="1" si="77"/>
        <v>11</v>
      </c>
      <c r="R996" s="2">
        <f t="shared" ca="1" si="78"/>
        <v>45271</v>
      </c>
      <c r="S996" t="str">
        <f t="shared" ca="1" si="79"/>
        <v>Dec-2023</v>
      </c>
    </row>
    <row r="997" spans="1:19" x14ac:dyDescent="0.3">
      <c r="A997">
        <v>123</v>
      </c>
      <c r="B997">
        <v>43</v>
      </c>
      <c r="C997">
        <v>66</v>
      </c>
      <c r="D997">
        <v>1976</v>
      </c>
      <c r="E997">
        <v>9</v>
      </c>
      <c r="F997" t="s">
        <v>14</v>
      </c>
      <c r="G997" t="s">
        <v>1011</v>
      </c>
      <c r="H997">
        <v>33.24</v>
      </c>
      <c r="I997">
        <v>-84.27</v>
      </c>
      <c r="J997" s="1">
        <v>17811</v>
      </c>
      <c r="K997" s="1">
        <v>36315</v>
      </c>
      <c r="L997" s="1">
        <v>0</v>
      </c>
      <c r="M997">
        <v>824</v>
      </c>
      <c r="N997">
        <v>3</v>
      </c>
      <c r="O997" s="2">
        <f t="shared" ca="1" si="75"/>
        <v>2022</v>
      </c>
      <c r="P997">
        <f t="shared" ca="1" si="76"/>
        <v>2</v>
      </c>
      <c r="Q997">
        <f t="shared" ca="1" si="77"/>
        <v>5</v>
      </c>
      <c r="R997" s="2">
        <f t="shared" ca="1" si="78"/>
        <v>44597</v>
      </c>
      <c r="S997" t="str">
        <f t="shared" ca="1" si="79"/>
        <v>Feb-2022</v>
      </c>
    </row>
    <row r="998" spans="1:19" x14ac:dyDescent="0.3">
      <c r="A998">
        <v>1995</v>
      </c>
      <c r="B998">
        <v>64</v>
      </c>
      <c r="C998">
        <v>62</v>
      </c>
      <c r="D998">
        <v>1955</v>
      </c>
      <c r="E998">
        <v>7</v>
      </c>
      <c r="F998" t="s">
        <v>14</v>
      </c>
      <c r="G998" t="s">
        <v>1012</v>
      </c>
      <c r="H998">
        <v>39.92</v>
      </c>
      <c r="I998">
        <v>-77.709999999999994</v>
      </c>
      <c r="J998" s="1">
        <v>20943</v>
      </c>
      <c r="K998" s="1">
        <v>39206</v>
      </c>
      <c r="L998" s="1">
        <v>9219</v>
      </c>
      <c r="M998">
        <v>605</v>
      </c>
      <c r="N998">
        <v>4</v>
      </c>
      <c r="O998" s="2">
        <f t="shared" ca="1" si="75"/>
        <v>2021</v>
      </c>
      <c r="P998">
        <f t="shared" ca="1" si="76"/>
        <v>11</v>
      </c>
      <c r="Q998">
        <f t="shared" ca="1" si="77"/>
        <v>11</v>
      </c>
      <c r="R998" s="2">
        <f t="shared" ca="1" si="78"/>
        <v>44511</v>
      </c>
      <c r="S998" t="str">
        <f t="shared" ca="1" si="79"/>
        <v>Nov-2021</v>
      </c>
    </row>
    <row r="999" spans="1:19" x14ac:dyDescent="0.3">
      <c r="A999">
        <v>1688</v>
      </c>
      <c r="B999">
        <v>27</v>
      </c>
      <c r="C999">
        <v>66</v>
      </c>
      <c r="D999">
        <v>1992</v>
      </c>
      <c r="E999">
        <v>7</v>
      </c>
      <c r="F999" t="s">
        <v>14</v>
      </c>
      <c r="G999" t="s">
        <v>1013</v>
      </c>
      <c r="H999">
        <v>37.159999999999997</v>
      </c>
      <c r="I999">
        <v>-81.5</v>
      </c>
      <c r="J999" s="1">
        <v>16501</v>
      </c>
      <c r="K999" s="1">
        <v>33641</v>
      </c>
      <c r="L999" s="1">
        <v>40696</v>
      </c>
      <c r="M999">
        <v>743</v>
      </c>
      <c r="N999">
        <v>1</v>
      </c>
      <c r="O999" s="2">
        <f t="shared" ca="1" si="75"/>
        <v>2023</v>
      </c>
      <c r="P999">
        <f t="shared" ca="1" si="76"/>
        <v>5</v>
      </c>
      <c r="Q999">
        <f t="shared" ca="1" si="77"/>
        <v>14</v>
      </c>
      <c r="R999" s="2">
        <f t="shared" ca="1" si="78"/>
        <v>45060</v>
      </c>
      <c r="S999" t="str">
        <f t="shared" ca="1" si="79"/>
        <v>May-2023</v>
      </c>
    </row>
    <row r="1000" spans="1:19" x14ac:dyDescent="0.3">
      <c r="A1000">
        <v>1895</v>
      </c>
      <c r="B1000">
        <v>56</v>
      </c>
      <c r="C1000">
        <v>65</v>
      </c>
      <c r="D1000">
        <v>1963</v>
      </c>
      <c r="E1000">
        <v>3</v>
      </c>
      <c r="F1000" t="s">
        <v>14</v>
      </c>
      <c r="G1000" t="s">
        <v>1014</v>
      </c>
      <c r="H1000">
        <v>39.75</v>
      </c>
      <c r="I1000">
        <v>-74.22</v>
      </c>
      <c r="J1000" s="1">
        <v>20034</v>
      </c>
      <c r="K1000" s="1">
        <v>40848</v>
      </c>
      <c r="L1000" s="1">
        <v>146608</v>
      </c>
      <c r="M1000">
        <v>706</v>
      </c>
      <c r="N1000">
        <v>2</v>
      </c>
      <c r="O1000" s="2">
        <f t="shared" ca="1" si="75"/>
        <v>2023</v>
      </c>
      <c r="P1000">
        <f t="shared" ca="1" si="76"/>
        <v>5</v>
      </c>
      <c r="Q1000">
        <f t="shared" ca="1" si="77"/>
        <v>18</v>
      </c>
      <c r="R1000" s="2">
        <f t="shared" ca="1" si="78"/>
        <v>45064</v>
      </c>
      <c r="S1000" t="str">
        <f t="shared" ca="1" si="79"/>
        <v>May-2023</v>
      </c>
    </row>
    <row r="1001" spans="1:19" x14ac:dyDescent="0.3">
      <c r="A1001">
        <v>1891</v>
      </c>
      <c r="B1001">
        <v>47</v>
      </c>
      <c r="C1001">
        <v>66</v>
      </c>
      <c r="D1001">
        <v>1973</v>
      </c>
      <c r="E1001">
        <v>2</v>
      </c>
      <c r="F1001" t="s">
        <v>14</v>
      </c>
      <c r="G1001" t="s">
        <v>1015</v>
      </c>
      <c r="H1001">
        <v>29.19</v>
      </c>
      <c r="I1001">
        <v>-81.05</v>
      </c>
      <c r="J1001" s="1">
        <v>16733</v>
      </c>
      <c r="K1001" s="1">
        <v>34112</v>
      </c>
      <c r="L1001" s="1">
        <v>39842</v>
      </c>
      <c r="M1001">
        <v>725</v>
      </c>
      <c r="N1001">
        <v>4</v>
      </c>
      <c r="O1001" s="2">
        <f t="shared" ca="1" si="75"/>
        <v>2023</v>
      </c>
      <c r="P1001">
        <f t="shared" ca="1" si="76"/>
        <v>6</v>
      </c>
      <c r="Q1001">
        <f t="shared" ca="1" si="77"/>
        <v>20</v>
      </c>
      <c r="R1001" s="2">
        <f t="shared" ca="1" si="78"/>
        <v>45097</v>
      </c>
      <c r="S1001" t="str">
        <f t="shared" ca="1" si="79"/>
        <v>Jun-2023</v>
      </c>
    </row>
    <row r="1002" spans="1:19" x14ac:dyDescent="0.3">
      <c r="A1002">
        <v>453</v>
      </c>
      <c r="B1002">
        <v>26</v>
      </c>
      <c r="C1002">
        <v>67</v>
      </c>
      <c r="D1002">
        <v>1994</v>
      </c>
      <c r="E1002">
        <v>2</v>
      </c>
      <c r="F1002" t="s">
        <v>14</v>
      </c>
      <c r="G1002" t="s">
        <v>1016</v>
      </c>
      <c r="H1002">
        <v>32.79</v>
      </c>
      <c r="I1002">
        <v>-96.76</v>
      </c>
      <c r="J1002" s="1">
        <v>63159</v>
      </c>
      <c r="K1002" s="1">
        <v>128775</v>
      </c>
      <c r="L1002" s="1">
        <v>232506</v>
      </c>
      <c r="M1002">
        <v>655</v>
      </c>
      <c r="N1002">
        <v>1</v>
      </c>
      <c r="O1002" s="2">
        <f t="shared" ca="1" si="75"/>
        <v>2023</v>
      </c>
      <c r="P1002">
        <f t="shared" ca="1" si="76"/>
        <v>5</v>
      </c>
      <c r="Q1002">
        <f t="shared" ca="1" si="77"/>
        <v>1</v>
      </c>
      <c r="R1002" s="2">
        <f t="shared" ca="1" si="78"/>
        <v>45047</v>
      </c>
      <c r="S1002" t="str">
        <f t="shared" ca="1" si="79"/>
        <v>May-2023</v>
      </c>
    </row>
    <row r="1003" spans="1:19" x14ac:dyDescent="0.3">
      <c r="A1003">
        <v>341</v>
      </c>
      <c r="B1003">
        <v>50</v>
      </c>
      <c r="C1003">
        <v>66</v>
      </c>
      <c r="D1003">
        <v>1969</v>
      </c>
      <c r="E1003">
        <v>10</v>
      </c>
      <c r="F1003" t="s">
        <v>19</v>
      </c>
      <c r="G1003" t="s">
        <v>1017</v>
      </c>
      <c r="H1003">
        <v>40.869999999999997</v>
      </c>
      <c r="I1003">
        <v>-73.400000000000006</v>
      </c>
      <c r="J1003" s="1">
        <v>51032</v>
      </c>
      <c r="K1003" s="1">
        <v>104045</v>
      </c>
      <c r="L1003" s="1">
        <v>0</v>
      </c>
      <c r="M1003">
        <v>734</v>
      </c>
      <c r="N1003">
        <v>3</v>
      </c>
      <c r="O1003" s="2">
        <f t="shared" ca="1" si="75"/>
        <v>2022</v>
      </c>
      <c r="P1003">
        <f t="shared" ca="1" si="76"/>
        <v>2</v>
      </c>
      <c r="Q1003">
        <f t="shared" ca="1" si="77"/>
        <v>22</v>
      </c>
      <c r="R1003" s="2">
        <f t="shared" ca="1" si="78"/>
        <v>44614</v>
      </c>
      <c r="S1003" t="str">
        <f t="shared" ca="1" si="79"/>
        <v>Feb-2022</v>
      </c>
    </row>
    <row r="1004" spans="1:19" x14ac:dyDescent="0.3">
      <c r="A1004">
        <v>1571</v>
      </c>
      <c r="B1004">
        <v>58</v>
      </c>
      <c r="C1004">
        <v>66</v>
      </c>
      <c r="D1004">
        <v>1961</v>
      </c>
      <c r="E1004">
        <v>6</v>
      </c>
      <c r="F1004" t="s">
        <v>14</v>
      </c>
      <c r="G1004" t="s">
        <v>1018</v>
      </c>
      <c r="H1004">
        <v>36.29</v>
      </c>
      <c r="I1004">
        <v>-86.6</v>
      </c>
      <c r="J1004" s="1">
        <v>25166</v>
      </c>
      <c r="K1004" s="1">
        <v>51316</v>
      </c>
      <c r="L1004" s="1">
        <v>0</v>
      </c>
      <c r="M1004">
        <v>759</v>
      </c>
      <c r="N1004">
        <v>6</v>
      </c>
      <c r="O1004" s="2">
        <f t="shared" ca="1" si="75"/>
        <v>2021</v>
      </c>
      <c r="P1004">
        <f t="shared" ca="1" si="76"/>
        <v>1</v>
      </c>
      <c r="Q1004">
        <f t="shared" ca="1" si="77"/>
        <v>4</v>
      </c>
      <c r="R1004" s="2">
        <f t="shared" ca="1" si="78"/>
        <v>44200</v>
      </c>
      <c r="S1004" t="str">
        <f t="shared" ca="1" si="79"/>
        <v>Jan-2021</v>
      </c>
    </row>
    <row r="1005" spans="1:19" x14ac:dyDescent="0.3">
      <c r="A1005">
        <v>1615</v>
      </c>
      <c r="B1005">
        <v>66</v>
      </c>
      <c r="C1005">
        <v>59</v>
      </c>
      <c r="D1005">
        <v>1954</v>
      </c>
      <c r="E1005">
        <v>1</v>
      </c>
      <c r="F1005" t="s">
        <v>14</v>
      </c>
      <c r="G1005" t="s">
        <v>1019</v>
      </c>
      <c r="H1005">
        <v>42.31</v>
      </c>
      <c r="I1005">
        <v>-83.21</v>
      </c>
      <c r="J1005" s="1">
        <v>24561</v>
      </c>
      <c r="K1005" s="1">
        <v>48690</v>
      </c>
      <c r="L1005" s="1">
        <v>36262</v>
      </c>
      <c r="M1005">
        <v>701</v>
      </c>
      <c r="N1005">
        <v>6</v>
      </c>
      <c r="O1005" s="2">
        <f t="shared" ca="1" si="75"/>
        <v>2021</v>
      </c>
      <c r="P1005">
        <f t="shared" ca="1" si="76"/>
        <v>9</v>
      </c>
      <c r="Q1005">
        <f t="shared" ca="1" si="77"/>
        <v>16</v>
      </c>
      <c r="R1005" s="2">
        <f t="shared" ca="1" si="78"/>
        <v>44455</v>
      </c>
      <c r="S1005" t="str">
        <f t="shared" ca="1" si="79"/>
        <v>Sep-2021</v>
      </c>
    </row>
    <row r="1006" spans="1:19" x14ac:dyDescent="0.3">
      <c r="A1006">
        <v>1647</v>
      </c>
      <c r="B1006">
        <v>18</v>
      </c>
      <c r="C1006">
        <v>65</v>
      </c>
      <c r="D1006">
        <v>2002</v>
      </c>
      <c r="E1006">
        <v>2</v>
      </c>
      <c r="F1006" t="s">
        <v>14</v>
      </c>
      <c r="G1006" t="s">
        <v>1020</v>
      </c>
      <c r="H1006">
        <v>41.31</v>
      </c>
      <c r="I1006">
        <v>-79.38</v>
      </c>
      <c r="J1006" s="1">
        <v>17321</v>
      </c>
      <c r="K1006" s="1">
        <v>35311</v>
      </c>
      <c r="L1006" s="1">
        <v>44783</v>
      </c>
      <c r="M1006">
        <v>684</v>
      </c>
      <c r="N1006">
        <v>5</v>
      </c>
      <c r="O1006" s="2">
        <f t="shared" ca="1" si="75"/>
        <v>2021</v>
      </c>
      <c r="P1006">
        <f t="shared" ca="1" si="76"/>
        <v>10</v>
      </c>
      <c r="Q1006">
        <f t="shared" ca="1" si="77"/>
        <v>26</v>
      </c>
      <c r="R1006" s="2">
        <f t="shared" ca="1" si="78"/>
        <v>44495</v>
      </c>
      <c r="S1006" t="str">
        <f t="shared" ca="1" si="79"/>
        <v>Oct-2021</v>
      </c>
    </row>
    <row r="1007" spans="1:19" x14ac:dyDescent="0.3">
      <c r="A1007">
        <v>680</v>
      </c>
      <c r="B1007">
        <v>42</v>
      </c>
      <c r="C1007">
        <v>63</v>
      </c>
      <c r="D1007">
        <v>1977</v>
      </c>
      <c r="E1007">
        <v>8</v>
      </c>
      <c r="F1007" t="s">
        <v>14</v>
      </c>
      <c r="G1007" t="s">
        <v>1021</v>
      </c>
      <c r="H1007">
        <v>28.5</v>
      </c>
      <c r="I1007">
        <v>-81.37</v>
      </c>
      <c r="J1007" s="1">
        <v>13414</v>
      </c>
      <c r="K1007" s="1">
        <v>27354</v>
      </c>
      <c r="L1007" s="1">
        <v>42226</v>
      </c>
      <c r="M1007">
        <v>799</v>
      </c>
      <c r="N1007">
        <v>1</v>
      </c>
      <c r="O1007" s="2">
        <f t="shared" ca="1" si="75"/>
        <v>2022</v>
      </c>
      <c r="P1007">
        <f t="shared" ca="1" si="76"/>
        <v>1</v>
      </c>
      <c r="Q1007">
        <f t="shared" ca="1" si="77"/>
        <v>6</v>
      </c>
      <c r="R1007" s="2">
        <f t="shared" ca="1" si="78"/>
        <v>44567</v>
      </c>
      <c r="S1007" t="str">
        <f t="shared" ca="1" si="79"/>
        <v>Jan-2022</v>
      </c>
    </row>
    <row r="1008" spans="1:19" x14ac:dyDescent="0.3">
      <c r="A1008">
        <v>52</v>
      </c>
      <c r="B1008">
        <v>56</v>
      </c>
      <c r="C1008">
        <v>66</v>
      </c>
      <c r="D1008">
        <v>1963</v>
      </c>
      <c r="E1008">
        <v>4</v>
      </c>
      <c r="F1008" t="s">
        <v>14</v>
      </c>
      <c r="G1008" t="s">
        <v>1022</v>
      </c>
      <c r="H1008">
        <v>41.56</v>
      </c>
      <c r="I1008">
        <v>-73.59</v>
      </c>
      <c r="J1008" s="1">
        <v>31288</v>
      </c>
      <c r="K1008" s="1">
        <v>63796</v>
      </c>
      <c r="L1008" s="1">
        <v>82173</v>
      </c>
      <c r="M1008">
        <v>730</v>
      </c>
      <c r="N1008">
        <v>3</v>
      </c>
      <c r="O1008" s="2">
        <f t="shared" ca="1" si="75"/>
        <v>2021</v>
      </c>
      <c r="P1008">
        <f t="shared" ca="1" si="76"/>
        <v>2</v>
      </c>
      <c r="Q1008">
        <f t="shared" ca="1" si="77"/>
        <v>12</v>
      </c>
      <c r="R1008" s="2">
        <f t="shared" ca="1" si="78"/>
        <v>44239</v>
      </c>
      <c r="S1008" t="str">
        <f t="shared" ca="1" si="79"/>
        <v>Feb-2021</v>
      </c>
    </row>
    <row r="1009" spans="1:19" x14ac:dyDescent="0.3">
      <c r="A1009">
        <v>1387</v>
      </c>
      <c r="B1009">
        <v>28</v>
      </c>
      <c r="C1009">
        <v>65</v>
      </c>
      <c r="D1009">
        <v>1991</v>
      </c>
      <c r="E1009">
        <v>5</v>
      </c>
      <c r="F1009" t="s">
        <v>19</v>
      </c>
      <c r="G1009" t="s">
        <v>1023</v>
      </c>
      <c r="H1009">
        <v>35.72</v>
      </c>
      <c r="I1009">
        <v>-78.84</v>
      </c>
      <c r="J1009" s="1">
        <v>32485</v>
      </c>
      <c r="K1009" s="1">
        <v>66237</v>
      </c>
      <c r="L1009" s="1">
        <v>146680</v>
      </c>
      <c r="M1009">
        <v>785</v>
      </c>
      <c r="N1009">
        <v>1</v>
      </c>
      <c r="O1009" s="2">
        <f t="shared" ca="1" si="75"/>
        <v>2023</v>
      </c>
      <c r="P1009">
        <f t="shared" ca="1" si="76"/>
        <v>1</v>
      </c>
      <c r="Q1009">
        <f t="shared" ca="1" si="77"/>
        <v>19</v>
      </c>
      <c r="R1009" s="2">
        <f t="shared" ca="1" si="78"/>
        <v>44945</v>
      </c>
      <c r="S1009" t="str">
        <f t="shared" ca="1" si="79"/>
        <v>Jan-2023</v>
      </c>
    </row>
    <row r="1010" spans="1:19" x14ac:dyDescent="0.3">
      <c r="A1010">
        <v>1034</v>
      </c>
      <c r="B1010">
        <v>58</v>
      </c>
      <c r="C1010">
        <v>66</v>
      </c>
      <c r="D1010">
        <v>1961</v>
      </c>
      <c r="E1010">
        <v>7</v>
      </c>
      <c r="F1010" t="s">
        <v>14</v>
      </c>
      <c r="G1010" t="s">
        <v>1024</v>
      </c>
      <c r="H1010">
        <v>35.119999999999997</v>
      </c>
      <c r="I1010">
        <v>-80.709999999999994</v>
      </c>
      <c r="J1010" s="1">
        <v>27254</v>
      </c>
      <c r="K1010" s="1">
        <v>55569</v>
      </c>
      <c r="L1010" s="1">
        <v>76181</v>
      </c>
      <c r="M1010">
        <v>698</v>
      </c>
      <c r="N1010">
        <v>6</v>
      </c>
      <c r="O1010" s="2">
        <f t="shared" ca="1" si="75"/>
        <v>2022</v>
      </c>
      <c r="P1010">
        <f t="shared" ca="1" si="76"/>
        <v>7</v>
      </c>
      <c r="Q1010">
        <f t="shared" ca="1" si="77"/>
        <v>6</v>
      </c>
      <c r="R1010" s="2">
        <f t="shared" ca="1" si="78"/>
        <v>44748</v>
      </c>
      <c r="S1010" t="str">
        <f t="shared" ca="1" si="79"/>
        <v>Jul-2022</v>
      </c>
    </row>
    <row r="1011" spans="1:19" x14ac:dyDescent="0.3">
      <c r="A1011">
        <v>677</v>
      </c>
      <c r="B1011">
        <v>40</v>
      </c>
      <c r="C1011">
        <v>65</v>
      </c>
      <c r="D1011">
        <v>1979</v>
      </c>
      <c r="E1011">
        <v>5</v>
      </c>
      <c r="F1011" t="s">
        <v>19</v>
      </c>
      <c r="G1011" t="s">
        <v>1025</v>
      </c>
      <c r="H1011">
        <v>44.94</v>
      </c>
      <c r="I1011">
        <v>-93.1</v>
      </c>
      <c r="J1011" s="1">
        <v>32972</v>
      </c>
      <c r="K1011" s="1">
        <v>67226</v>
      </c>
      <c r="L1011" s="1">
        <v>128174</v>
      </c>
      <c r="M1011">
        <v>729</v>
      </c>
      <c r="N1011">
        <v>3</v>
      </c>
      <c r="O1011" s="2">
        <f t="shared" ca="1" si="75"/>
        <v>2023</v>
      </c>
      <c r="P1011">
        <f t="shared" ca="1" si="76"/>
        <v>9</v>
      </c>
      <c r="Q1011">
        <f t="shared" ca="1" si="77"/>
        <v>14</v>
      </c>
      <c r="R1011" s="2">
        <f t="shared" ca="1" si="78"/>
        <v>45183</v>
      </c>
      <c r="S1011" t="str">
        <f t="shared" ca="1" si="79"/>
        <v>Sep-2023</v>
      </c>
    </row>
    <row r="1012" spans="1:19" x14ac:dyDescent="0.3">
      <c r="A1012">
        <v>440</v>
      </c>
      <c r="B1012">
        <v>43</v>
      </c>
      <c r="C1012">
        <v>50</v>
      </c>
      <c r="D1012">
        <v>1976</v>
      </c>
      <c r="E1012">
        <v>11</v>
      </c>
      <c r="F1012" t="s">
        <v>14</v>
      </c>
      <c r="G1012" t="s">
        <v>1026</v>
      </c>
      <c r="H1012">
        <v>42.67</v>
      </c>
      <c r="I1012">
        <v>-70.98</v>
      </c>
      <c r="J1012" s="1">
        <v>52066</v>
      </c>
      <c r="K1012" s="1">
        <v>106159</v>
      </c>
      <c r="L1012" s="1">
        <v>144773</v>
      </c>
      <c r="M1012">
        <v>703</v>
      </c>
      <c r="N1012">
        <v>5</v>
      </c>
      <c r="O1012" s="2">
        <f t="shared" ca="1" si="75"/>
        <v>2023</v>
      </c>
      <c r="P1012">
        <f t="shared" ca="1" si="76"/>
        <v>6</v>
      </c>
      <c r="Q1012">
        <f t="shared" ca="1" si="77"/>
        <v>17</v>
      </c>
      <c r="R1012" s="2">
        <f t="shared" ca="1" si="78"/>
        <v>45094</v>
      </c>
      <c r="S1012" t="str">
        <f t="shared" ca="1" si="79"/>
        <v>Jun-2023</v>
      </c>
    </row>
    <row r="1013" spans="1:19" x14ac:dyDescent="0.3">
      <c r="A1013">
        <v>338</v>
      </c>
      <c r="B1013">
        <v>68</v>
      </c>
      <c r="C1013">
        <v>72</v>
      </c>
      <c r="D1013">
        <v>1951</v>
      </c>
      <c r="E1013">
        <v>8</v>
      </c>
      <c r="F1013" t="s">
        <v>14</v>
      </c>
      <c r="G1013" t="s">
        <v>1027</v>
      </c>
      <c r="H1013">
        <v>42.83</v>
      </c>
      <c r="I1013">
        <v>-78.63</v>
      </c>
      <c r="J1013" s="1">
        <v>24651</v>
      </c>
      <c r="K1013" s="1">
        <v>50258</v>
      </c>
      <c r="L1013" s="1">
        <v>0</v>
      </c>
      <c r="M1013">
        <v>686</v>
      </c>
      <c r="N1013">
        <v>3</v>
      </c>
      <c r="O1013" s="2">
        <f t="shared" ca="1" si="75"/>
        <v>2023</v>
      </c>
      <c r="P1013">
        <f t="shared" ca="1" si="76"/>
        <v>2</v>
      </c>
      <c r="Q1013">
        <f t="shared" ca="1" si="77"/>
        <v>22</v>
      </c>
      <c r="R1013" s="2">
        <f t="shared" ca="1" si="78"/>
        <v>44979</v>
      </c>
      <c r="S1013" t="str">
        <f t="shared" ca="1" si="79"/>
        <v>Feb-2023</v>
      </c>
    </row>
    <row r="1014" spans="1:19" x14ac:dyDescent="0.3">
      <c r="A1014">
        <v>1120</v>
      </c>
      <c r="B1014">
        <v>44</v>
      </c>
      <c r="C1014">
        <v>69</v>
      </c>
      <c r="D1014">
        <v>1975</v>
      </c>
      <c r="E1014">
        <v>5</v>
      </c>
      <c r="F1014" t="s">
        <v>14</v>
      </c>
      <c r="G1014" t="s">
        <v>1028</v>
      </c>
      <c r="H1014">
        <v>33.72</v>
      </c>
      <c r="I1014">
        <v>-118</v>
      </c>
      <c r="J1014" s="1">
        <v>26966</v>
      </c>
      <c r="K1014" s="1">
        <v>54981</v>
      </c>
      <c r="L1014" s="1">
        <v>121701</v>
      </c>
      <c r="M1014">
        <v>737</v>
      </c>
      <c r="N1014">
        <v>1</v>
      </c>
      <c r="O1014" s="2">
        <f t="shared" ca="1" si="75"/>
        <v>2022</v>
      </c>
      <c r="P1014">
        <f t="shared" ca="1" si="76"/>
        <v>5</v>
      </c>
      <c r="Q1014">
        <f t="shared" ca="1" si="77"/>
        <v>11</v>
      </c>
      <c r="R1014" s="2">
        <f t="shared" ca="1" si="78"/>
        <v>44692</v>
      </c>
      <c r="S1014" t="str">
        <f t="shared" ca="1" si="79"/>
        <v>May-2022</v>
      </c>
    </row>
    <row r="1015" spans="1:19" x14ac:dyDescent="0.3">
      <c r="A1015">
        <v>1127</v>
      </c>
      <c r="B1015">
        <v>59</v>
      </c>
      <c r="C1015">
        <v>70</v>
      </c>
      <c r="D1015">
        <v>1960</v>
      </c>
      <c r="E1015">
        <v>8</v>
      </c>
      <c r="F1015" t="s">
        <v>19</v>
      </c>
      <c r="G1015" t="s">
        <v>1029</v>
      </c>
      <c r="H1015">
        <v>26.14</v>
      </c>
      <c r="I1015">
        <v>-81.790000000000006</v>
      </c>
      <c r="J1015" s="1">
        <v>17455</v>
      </c>
      <c r="K1015" s="1">
        <v>35590</v>
      </c>
      <c r="L1015" s="1">
        <v>92603</v>
      </c>
      <c r="M1015">
        <v>720</v>
      </c>
      <c r="N1015">
        <v>4</v>
      </c>
      <c r="O1015" s="2">
        <f t="shared" ca="1" si="75"/>
        <v>2022</v>
      </c>
      <c r="P1015">
        <f t="shared" ca="1" si="76"/>
        <v>1</v>
      </c>
      <c r="Q1015">
        <f t="shared" ca="1" si="77"/>
        <v>17</v>
      </c>
      <c r="R1015" s="2">
        <f t="shared" ca="1" si="78"/>
        <v>44578</v>
      </c>
      <c r="S1015" t="str">
        <f t="shared" ca="1" si="79"/>
        <v>Jan-2022</v>
      </c>
    </row>
    <row r="1016" spans="1:19" x14ac:dyDescent="0.3">
      <c r="A1016">
        <v>1662</v>
      </c>
      <c r="B1016">
        <v>41</v>
      </c>
      <c r="C1016">
        <v>67</v>
      </c>
      <c r="D1016">
        <v>1978</v>
      </c>
      <c r="E1016">
        <v>5</v>
      </c>
      <c r="F1016" t="s">
        <v>19</v>
      </c>
      <c r="G1016" t="s">
        <v>1030</v>
      </c>
      <c r="H1016">
        <v>38.53</v>
      </c>
      <c r="I1016">
        <v>-90</v>
      </c>
      <c r="J1016" s="1">
        <v>24509</v>
      </c>
      <c r="K1016" s="1">
        <v>49967</v>
      </c>
      <c r="L1016" s="1">
        <v>58582</v>
      </c>
      <c r="M1016">
        <v>712</v>
      </c>
      <c r="N1016">
        <v>4</v>
      </c>
      <c r="O1016" s="2">
        <f t="shared" ca="1" si="75"/>
        <v>2022</v>
      </c>
      <c r="P1016">
        <f t="shared" ca="1" si="76"/>
        <v>6</v>
      </c>
      <c r="Q1016">
        <f t="shared" ca="1" si="77"/>
        <v>7</v>
      </c>
      <c r="R1016" s="2">
        <f t="shared" ca="1" si="78"/>
        <v>44719</v>
      </c>
      <c r="S1016" t="str">
        <f t="shared" ca="1" si="79"/>
        <v>Jun-2022</v>
      </c>
    </row>
    <row r="1017" spans="1:19" x14ac:dyDescent="0.3">
      <c r="A1017">
        <v>1462</v>
      </c>
      <c r="B1017">
        <v>30</v>
      </c>
      <c r="C1017">
        <v>63</v>
      </c>
      <c r="D1017">
        <v>1989</v>
      </c>
      <c r="E1017">
        <v>7</v>
      </c>
      <c r="F1017" t="s">
        <v>14</v>
      </c>
      <c r="G1017" t="s">
        <v>1031</v>
      </c>
      <c r="H1017">
        <v>44.1</v>
      </c>
      <c r="I1017">
        <v>-122.8</v>
      </c>
      <c r="J1017" s="1">
        <v>18446</v>
      </c>
      <c r="K1017" s="1">
        <v>37610</v>
      </c>
      <c r="L1017" s="1">
        <v>64933</v>
      </c>
      <c r="M1017">
        <v>586</v>
      </c>
      <c r="N1017">
        <v>1</v>
      </c>
      <c r="O1017" s="2">
        <f t="shared" ca="1" si="75"/>
        <v>2022</v>
      </c>
      <c r="P1017">
        <f t="shared" ca="1" si="76"/>
        <v>1</v>
      </c>
      <c r="Q1017">
        <f t="shared" ca="1" si="77"/>
        <v>23</v>
      </c>
      <c r="R1017" s="2">
        <f t="shared" ca="1" si="78"/>
        <v>44584</v>
      </c>
      <c r="S1017" t="str">
        <f t="shared" ca="1" si="79"/>
        <v>Jan-2022</v>
      </c>
    </row>
    <row r="1018" spans="1:19" x14ac:dyDescent="0.3">
      <c r="A1018">
        <v>1848</v>
      </c>
      <c r="B1018">
        <v>31</v>
      </c>
      <c r="C1018">
        <v>66</v>
      </c>
      <c r="D1018">
        <v>1988</v>
      </c>
      <c r="E1018">
        <v>11</v>
      </c>
      <c r="F1018" t="s">
        <v>14</v>
      </c>
      <c r="G1018" t="s">
        <v>1032</v>
      </c>
      <c r="H1018">
        <v>40.1</v>
      </c>
      <c r="I1018">
        <v>-74.930000000000007</v>
      </c>
      <c r="J1018" s="1">
        <v>24817</v>
      </c>
      <c r="K1018" s="1">
        <v>50599</v>
      </c>
      <c r="L1018" s="1">
        <v>83732</v>
      </c>
      <c r="M1018">
        <v>791</v>
      </c>
      <c r="N1018">
        <v>2</v>
      </c>
      <c r="O1018" s="2">
        <f t="shared" ca="1" si="75"/>
        <v>2021</v>
      </c>
      <c r="P1018">
        <f t="shared" ca="1" si="76"/>
        <v>5</v>
      </c>
      <c r="Q1018">
        <f t="shared" ca="1" si="77"/>
        <v>26</v>
      </c>
      <c r="R1018" s="2">
        <f t="shared" ca="1" si="78"/>
        <v>44342</v>
      </c>
      <c r="S1018" t="str">
        <f t="shared" ca="1" si="79"/>
        <v>May-2021</v>
      </c>
    </row>
    <row r="1019" spans="1:19" x14ac:dyDescent="0.3">
      <c r="A1019">
        <v>1444</v>
      </c>
      <c r="B1019">
        <v>64</v>
      </c>
      <c r="C1019">
        <v>67</v>
      </c>
      <c r="D1019">
        <v>1955</v>
      </c>
      <c r="E1019">
        <v>10</v>
      </c>
      <c r="F1019" t="s">
        <v>19</v>
      </c>
      <c r="G1019" t="s">
        <v>1033</v>
      </c>
      <c r="H1019">
        <v>40.630000000000003</v>
      </c>
      <c r="I1019">
        <v>-73.63</v>
      </c>
      <c r="J1019" s="1">
        <v>32805</v>
      </c>
      <c r="K1019" s="1">
        <v>66885</v>
      </c>
      <c r="L1019" s="1">
        <v>144703</v>
      </c>
      <c r="M1019">
        <v>698</v>
      </c>
      <c r="N1019">
        <v>7</v>
      </c>
      <c r="O1019" s="2">
        <f t="shared" ca="1" si="75"/>
        <v>2022</v>
      </c>
      <c r="P1019">
        <f t="shared" ca="1" si="76"/>
        <v>12</v>
      </c>
      <c r="Q1019">
        <f t="shared" ca="1" si="77"/>
        <v>20</v>
      </c>
      <c r="R1019" s="2">
        <f t="shared" ca="1" si="78"/>
        <v>44915</v>
      </c>
      <c r="S1019" t="str">
        <f t="shared" ca="1" si="79"/>
        <v>Dec-2022</v>
      </c>
    </row>
    <row r="1020" spans="1:19" x14ac:dyDescent="0.3">
      <c r="A1020">
        <v>45</v>
      </c>
      <c r="B1020">
        <v>61</v>
      </c>
      <c r="C1020">
        <v>67</v>
      </c>
      <c r="D1020">
        <v>1959</v>
      </c>
      <c r="E1020">
        <v>1</v>
      </c>
      <c r="F1020" t="s">
        <v>14</v>
      </c>
      <c r="G1020" t="s">
        <v>1034</v>
      </c>
      <c r="H1020">
        <v>40.86</v>
      </c>
      <c r="I1020">
        <v>-74.150000000000006</v>
      </c>
      <c r="J1020" s="1">
        <v>31281</v>
      </c>
      <c r="K1020" s="1">
        <v>63781</v>
      </c>
      <c r="L1020" s="1">
        <v>111808</v>
      </c>
      <c r="M1020">
        <v>654</v>
      </c>
      <c r="N1020">
        <v>1</v>
      </c>
      <c r="O1020" s="2">
        <f t="shared" ca="1" si="75"/>
        <v>2022</v>
      </c>
      <c r="P1020">
        <f t="shared" ca="1" si="76"/>
        <v>11</v>
      </c>
      <c r="Q1020">
        <f t="shared" ca="1" si="77"/>
        <v>25</v>
      </c>
      <c r="R1020" s="2">
        <f t="shared" ca="1" si="78"/>
        <v>44890</v>
      </c>
      <c r="S1020" t="str">
        <f t="shared" ca="1" si="79"/>
        <v>Nov-2022</v>
      </c>
    </row>
    <row r="1021" spans="1:19" x14ac:dyDescent="0.3">
      <c r="A1021">
        <v>1102</v>
      </c>
      <c r="B1021">
        <v>49</v>
      </c>
      <c r="C1021">
        <v>65</v>
      </c>
      <c r="D1021">
        <v>1970</v>
      </c>
      <c r="E1021">
        <v>7</v>
      </c>
      <c r="F1021" t="s">
        <v>14</v>
      </c>
      <c r="G1021" t="s">
        <v>1035</v>
      </c>
      <c r="H1021">
        <v>36.119999999999997</v>
      </c>
      <c r="I1021">
        <v>-95.91</v>
      </c>
      <c r="J1021" s="1">
        <v>46461</v>
      </c>
      <c r="K1021" s="1">
        <v>94733</v>
      </c>
      <c r="L1021" s="1">
        <v>0</v>
      </c>
      <c r="M1021">
        <v>707</v>
      </c>
      <c r="N1021">
        <v>5</v>
      </c>
      <c r="O1021" s="2">
        <f t="shared" ca="1" si="75"/>
        <v>2023</v>
      </c>
      <c r="P1021">
        <f t="shared" ca="1" si="76"/>
        <v>11</v>
      </c>
      <c r="Q1021">
        <f t="shared" ca="1" si="77"/>
        <v>19</v>
      </c>
      <c r="R1021" s="2">
        <f t="shared" ca="1" si="78"/>
        <v>45249</v>
      </c>
      <c r="S1021" t="str">
        <f t="shared" ca="1" si="79"/>
        <v>Nov-2023</v>
      </c>
    </row>
    <row r="1022" spans="1:19" x14ac:dyDescent="0.3">
      <c r="A1022">
        <v>1636</v>
      </c>
      <c r="B1022">
        <v>49</v>
      </c>
      <c r="C1022">
        <v>66</v>
      </c>
      <c r="D1022">
        <v>1970</v>
      </c>
      <c r="E1022">
        <v>5</v>
      </c>
      <c r="F1022" t="s">
        <v>19</v>
      </c>
      <c r="G1022" t="s">
        <v>1036</v>
      </c>
      <c r="H1022">
        <v>39.090000000000003</v>
      </c>
      <c r="I1022">
        <v>-94.58</v>
      </c>
      <c r="J1022" s="1">
        <v>12064</v>
      </c>
      <c r="K1022" s="1">
        <v>24598</v>
      </c>
      <c r="L1022" s="1">
        <v>23019</v>
      </c>
      <c r="M1022">
        <v>695</v>
      </c>
      <c r="N1022">
        <v>4</v>
      </c>
      <c r="O1022" s="2">
        <f t="shared" ca="1" si="75"/>
        <v>2023</v>
      </c>
      <c r="P1022">
        <f t="shared" ca="1" si="76"/>
        <v>11</v>
      </c>
      <c r="Q1022">
        <f t="shared" ca="1" si="77"/>
        <v>24</v>
      </c>
      <c r="R1022" s="2">
        <f t="shared" ca="1" si="78"/>
        <v>45254</v>
      </c>
      <c r="S1022" t="str">
        <f t="shared" ca="1" si="79"/>
        <v>Nov-2023</v>
      </c>
    </row>
    <row r="1023" spans="1:19" x14ac:dyDescent="0.3">
      <c r="A1023">
        <v>502</v>
      </c>
      <c r="B1023">
        <v>46</v>
      </c>
      <c r="C1023">
        <v>66</v>
      </c>
      <c r="D1023">
        <v>1974</v>
      </c>
      <c r="E1023">
        <v>1</v>
      </c>
      <c r="F1023" t="s">
        <v>19</v>
      </c>
      <c r="G1023" t="s">
        <v>1037</v>
      </c>
      <c r="H1023">
        <v>40.93</v>
      </c>
      <c r="I1023">
        <v>-79.59</v>
      </c>
      <c r="J1023" s="1">
        <v>17870</v>
      </c>
      <c r="K1023" s="1">
        <v>36440</v>
      </c>
      <c r="L1023" s="1">
        <v>30574</v>
      </c>
      <c r="M1023">
        <v>745</v>
      </c>
      <c r="N1023">
        <v>2</v>
      </c>
      <c r="O1023" s="2">
        <f t="shared" ca="1" si="75"/>
        <v>2022</v>
      </c>
      <c r="P1023">
        <f t="shared" ca="1" si="76"/>
        <v>7</v>
      </c>
      <c r="Q1023">
        <f t="shared" ca="1" si="77"/>
        <v>26</v>
      </c>
      <c r="R1023" s="2">
        <f t="shared" ca="1" si="78"/>
        <v>44768</v>
      </c>
      <c r="S1023" t="str">
        <f t="shared" ca="1" si="79"/>
        <v>Jul-2022</v>
      </c>
    </row>
    <row r="1024" spans="1:19" x14ac:dyDescent="0.3">
      <c r="A1024">
        <v>1630</v>
      </c>
      <c r="B1024">
        <v>24</v>
      </c>
      <c r="C1024">
        <v>65</v>
      </c>
      <c r="D1024">
        <v>1996</v>
      </c>
      <c r="E1024">
        <v>1</v>
      </c>
      <c r="F1024" t="s">
        <v>19</v>
      </c>
      <c r="G1024" t="s">
        <v>1038</v>
      </c>
      <c r="H1024">
        <v>36.11</v>
      </c>
      <c r="I1024">
        <v>-80.81</v>
      </c>
      <c r="J1024" s="1">
        <v>15545</v>
      </c>
      <c r="K1024" s="1">
        <v>31693</v>
      </c>
      <c r="L1024" s="1">
        <v>98206</v>
      </c>
      <c r="M1024">
        <v>719</v>
      </c>
      <c r="N1024">
        <v>1</v>
      </c>
      <c r="O1024" s="2">
        <f t="shared" ca="1" si="75"/>
        <v>2021</v>
      </c>
      <c r="P1024">
        <f t="shared" ca="1" si="76"/>
        <v>6</v>
      </c>
      <c r="Q1024">
        <f t="shared" ca="1" si="77"/>
        <v>16</v>
      </c>
      <c r="R1024" s="2">
        <f t="shared" ca="1" si="78"/>
        <v>44363</v>
      </c>
      <c r="S1024" t="str">
        <f t="shared" ca="1" si="79"/>
        <v>Jun-2021</v>
      </c>
    </row>
    <row r="1025" spans="1:19" x14ac:dyDescent="0.3">
      <c r="A1025">
        <v>266</v>
      </c>
      <c r="B1025">
        <v>19</v>
      </c>
      <c r="C1025">
        <v>65</v>
      </c>
      <c r="D1025">
        <v>2000</v>
      </c>
      <c r="E1025">
        <v>3</v>
      </c>
      <c r="F1025" t="s">
        <v>14</v>
      </c>
      <c r="G1025" t="s">
        <v>1039</v>
      </c>
      <c r="H1025">
        <v>34.020000000000003</v>
      </c>
      <c r="I1025">
        <v>-118.15</v>
      </c>
      <c r="J1025" s="1">
        <v>13485</v>
      </c>
      <c r="K1025" s="1">
        <v>27494</v>
      </c>
      <c r="L1025" s="1">
        <v>26097</v>
      </c>
      <c r="M1025">
        <v>724</v>
      </c>
      <c r="N1025">
        <v>1</v>
      </c>
      <c r="O1025" s="2">
        <f t="shared" ca="1" si="75"/>
        <v>2022</v>
      </c>
      <c r="P1025">
        <f t="shared" ca="1" si="76"/>
        <v>11</v>
      </c>
      <c r="Q1025">
        <f t="shared" ca="1" si="77"/>
        <v>28</v>
      </c>
      <c r="R1025" s="2">
        <f t="shared" ca="1" si="78"/>
        <v>44893</v>
      </c>
      <c r="S1025" t="str">
        <f t="shared" ca="1" si="79"/>
        <v>Nov-2022</v>
      </c>
    </row>
    <row r="1026" spans="1:19" x14ac:dyDescent="0.3">
      <c r="A1026">
        <v>5</v>
      </c>
      <c r="B1026">
        <v>65</v>
      </c>
      <c r="C1026">
        <v>65</v>
      </c>
      <c r="D1026">
        <v>1955</v>
      </c>
      <c r="E1026">
        <v>2</v>
      </c>
      <c r="F1026" t="s">
        <v>19</v>
      </c>
      <c r="G1026" t="s">
        <v>1040</v>
      </c>
      <c r="H1026">
        <v>42.95</v>
      </c>
      <c r="I1026">
        <v>-77.13</v>
      </c>
      <c r="J1026" s="1">
        <v>19095</v>
      </c>
      <c r="K1026" s="1">
        <v>20614</v>
      </c>
      <c r="L1026" s="1">
        <v>14042</v>
      </c>
      <c r="M1026">
        <v>711</v>
      </c>
      <c r="N1026">
        <v>2</v>
      </c>
      <c r="O1026" s="2">
        <f t="shared" ca="1" si="75"/>
        <v>2022</v>
      </c>
      <c r="P1026">
        <f t="shared" ca="1" si="76"/>
        <v>6</v>
      </c>
      <c r="Q1026">
        <f t="shared" ca="1" si="77"/>
        <v>11</v>
      </c>
      <c r="R1026" s="2">
        <f t="shared" ca="1" si="78"/>
        <v>44723</v>
      </c>
      <c r="S1026" t="str">
        <f t="shared" ca="1" si="79"/>
        <v>Jun-2022</v>
      </c>
    </row>
    <row r="1027" spans="1:19" x14ac:dyDescent="0.3">
      <c r="A1027">
        <v>1712</v>
      </c>
      <c r="B1027">
        <v>82</v>
      </c>
      <c r="C1027">
        <v>65</v>
      </c>
      <c r="D1027">
        <v>1938</v>
      </c>
      <c r="E1027">
        <v>1</v>
      </c>
      <c r="F1027" t="s">
        <v>14</v>
      </c>
      <c r="G1027" t="s">
        <v>1041</v>
      </c>
      <c r="H1027">
        <v>32.79</v>
      </c>
      <c r="I1027">
        <v>-96.76</v>
      </c>
      <c r="J1027" s="1">
        <v>27814</v>
      </c>
      <c r="K1027" s="1">
        <v>66999</v>
      </c>
      <c r="L1027" s="1">
        <v>3140</v>
      </c>
      <c r="M1027">
        <v>730</v>
      </c>
      <c r="N1027">
        <v>5</v>
      </c>
      <c r="O1027" s="2">
        <f t="shared" ref="O1027:O1090" ca="1" si="80">2021+RANDBETWEEN(0,2)</f>
        <v>2022</v>
      </c>
      <c r="P1027">
        <f t="shared" ref="P1027:P1090" ca="1" si="81">RANDBETWEEN(1,12)</f>
        <v>11</v>
      </c>
      <c r="Q1027">
        <f t="shared" ref="Q1027:Q1090" ca="1" si="82">RANDBETWEEN(1,28)</f>
        <v>21</v>
      </c>
      <c r="R1027" s="2">
        <f t="shared" ref="R1027:R1090" ca="1" si="83">DATE(O1027,P1027,Q1027)</f>
        <v>44886</v>
      </c>
      <c r="S1027" t="str">
        <f t="shared" ref="S1027:S1090" ca="1" si="84">TEXT(R1027, "mmm-yyy")</f>
        <v>Nov-2022</v>
      </c>
    </row>
    <row r="1028" spans="1:19" x14ac:dyDescent="0.3">
      <c r="A1028">
        <v>1360</v>
      </c>
      <c r="B1028">
        <v>41</v>
      </c>
      <c r="C1028">
        <v>61</v>
      </c>
      <c r="D1028">
        <v>1978</v>
      </c>
      <c r="E1028">
        <v>4</v>
      </c>
      <c r="F1028" t="s">
        <v>19</v>
      </c>
      <c r="G1028" t="s">
        <v>1042</v>
      </c>
      <c r="H1028">
        <v>30.75</v>
      </c>
      <c r="I1028">
        <v>-86.57</v>
      </c>
      <c r="J1028" s="1">
        <v>19066</v>
      </c>
      <c r="K1028" s="1">
        <v>38874</v>
      </c>
      <c r="L1028" s="1">
        <v>64474</v>
      </c>
      <c r="M1028">
        <v>672</v>
      </c>
      <c r="N1028">
        <v>3</v>
      </c>
      <c r="O1028" s="2">
        <f t="shared" ca="1" si="80"/>
        <v>2022</v>
      </c>
      <c r="P1028">
        <f t="shared" ca="1" si="81"/>
        <v>9</v>
      </c>
      <c r="Q1028">
        <f t="shared" ca="1" si="82"/>
        <v>10</v>
      </c>
      <c r="R1028" s="2">
        <f t="shared" ca="1" si="83"/>
        <v>44814</v>
      </c>
      <c r="S1028" t="str">
        <f t="shared" ca="1" si="84"/>
        <v>Sep-2022</v>
      </c>
    </row>
    <row r="1029" spans="1:19" x14ac:dyDescent="0.3">
      <c r="A1029">
        <v>1013</v>
      </c>
      <c r="B1029">
        <v>25</v>
      </c>
      <c r="C1029">
        <v>69</v>
      </c>
      <c r="D1029">
        <v>1995</v>
      </c>
      <c r="E1029">
        <v>1</v>
      </c>
      <c r="F1029" t="s">
        <v>14</v>
      </c>
      <c r="G1029" t="s">
        <v>1043</v>
      </c>
      <c r="H1029">
        <v>38.99</v>
      </c>
      <c r="I1029">
        <v>-105.05</v>
      </c>
      <c r="J1029" s="1">
        <v>23550</v>
      </c>
      <c r="K1029" s="1">
        <v>48017</v>
      </c>
      <c r="L1029" s="1">
        <v>95549</v>
      </c>
      <c r="M1029">
        <v>711</v>
      </c>
      <c r="N1029">
        <v>1</v>
      </c>
      <c r="O1029" s="2">
        <f t="shared" ca="1" si="80"/>
        <v>2022</v>
      </c>
      <c r="P1029">
        <f t="shared" ca="1" si="81"/>
        <v>7</v>
      </c>
      <c r="Q1029">
        <f t="shared" ca="1" si="82"/>
        <v>3</v>
      </c>
      <c r="R1029" s="2">
        <f t="shared" ca="1" si="83"/>
        <v>44745</v>
      </c>
      <c r="S1029" t="str">
        <f t="shared" ca="1" si="84"/>
        <v>Jul-2022</v>
      </c>
    </row>
    <row r="1030" spans="1:19" x14ac:dyDescent="0.3">
      <c r="A1030">
        <v>993</v>
      </c>
      <c r="B1030">
        <v>47</v>
      </c>
      <c r="C1030">
        <v>64</v>
      </c>
      <c r="D1030">
        <v>1972</v>
      </c>
      <c r="E1030">
        <v>8</v>
      </c>
      <c r="F1030" t="s">
        <v>14</v>
      </c>
      <c r="G1030" t="s">
        <v>1044</v>
      </c>
      <c r="H1030">
        <v>29.43</v>
      </c>
      <c r="I1030">
        <v>-90.3</v>
      </c>
      <c r="J1030" s="1">
        <v>21966</v>
      </c>
      <c r="K1030" s="1">
        <v>44789</v>
      </c>
      <c r="L1030" s="1">
        <v>94789</v>
      </c>
      <c r="M1030">
        <v>638</v>
      </c>
      <c r="N1030">
        <v>1</v>
      </c>
      <c r="O1030" s="2">
        <f t="shared" ca="1" si="80"/>
        <v>2021</v>
      </c>
      <c r="P1030">
        <f t="shared" ca="1" si="81"/>
        <v>10</v>
      </c>
      <c r="Q1030">
        <f t="shared" ca="1" si="82"/>
        <v>12</v>
      </c>
      <c r="R1030" s="2">
        <f t="shared" ca="1" si="83"/>
        <v>44481</v>
      </c>
      <c r="S1030" t="str">
        <f t="shared" ca="1" si="84"/>
        <v>Oct-2021</v>
      </c>
    </row>
    <row r="1031" spans="1:19" x14ac:dyDescent="0.3">
      <c r="A1031">
        <v>642</v>
      </c>
      <c r="B1031">
        <v>35</v>
      </c>
      <c r="C1031">
        <v>62</v>
      </c>
      <c r="D1031">
        <v>1984</v>
      </c>
      <c r="E1031">
        <v>5</v>
      </c>
      <c r="F1031" t="s">
        <v>14</v>
      </c>
      <c r="G1031" t="s">
        <v>1045</v>
      </c>
      <c r="H1031">
        <v>33.11</v>
      </c>
      <c r="I1031">
        <v>-94.16</v>
      </c>
      <c r="J1031" s="1">
        <v>16746</v>
      </c>
      <c r="K1031" s="1">
        <v>34143</v>
      </c>
      <c r="L1031" s="1">
        <v>49839</v>
      </c>
      <c r="M1031">
        <v>648</v>
      </c>
      <c r="N1031">
        <v>4</v>
      </c>
      <c r="O1031" s="2">
        <f t="shared" ca="1" si="80"/>
        <v>2021</v>
      </c>
      <c r="P1031">
        <f t="shared" ca="1" si="81"/>
        <v>6</v>
      </c>
      <c r="Q1031">
        <f t="shared" ca="1" si="82"/>
        <v>10</v>
      </c>
      <c r="R1031" s="2">
        <f t="shared" ca="1" si="83"/>
        <v>44357</v>
      </c>
      <c r="S1031" t="str">
        <f t="shared" ca="1" si="84"/>
        <v>Jun-2021</v>
      </c>
    </row>
    <row r="1032" spans="1:19" x14ac:dyDescent="0.3">
      <c r="A1032">
        <v>1871</v>
      </c>
      <c r="B1032">
        <v>83</v>
      </c>
      <c r="C1032">
        <v>65</v>
      </c>
      <c r="D1032">
        <v>1936</v>
      </c>
      <c r="E1032">
        <v>7</v>
      </c>
      <c r="F1032" t="s">
        <v>19</v>
      </c>
      <c r="G1032" t="s">
        <v>1046</v>
      </c>
      <c r="H1032">
        <v>35.11</v>
      </c>
      <c r="I1032">
        <v>-106.62</v>
      </c>
      <c r="J1032" s="1">
        <v>15385</v>
      </c>
      <c r="K1032" s="1">
        <v>16611</v>
      </c>
      <c r="L1032" s="1">
        <v>1797</v>
      </c>
      <c r="M1032">
        <v>696</v>
      </c>
      <c r="N1032">
        <v>5</v>
      </c>
      <c r="O1032" s="2">
        <f t="shared" ca="1" si="80"/>
        <v>2023</v>
      </c>
      <c r="P1032">
        <f t="shared" ca="1" si="81"/>
        <v>8</v>
      </c>
      <c r="Q1032">
        <f t="shared" ca="1" si="82"/>
        <v>20</v>
      </c>
      <c r="R1032" s="2">
        <f t="shared" ca="1" si="83"/>
        <v>45158</v>
      </c>
      <c r="S1032" t="str">
        <f t="shared" ca="1" si="84"/>
        <v>Aug-2023</v>
      </c>
    </row>
    <row r="1033" spans="1:19" x14ac:dyDescent="0.3">
      <c r="A1033">
        <v>1721</v>
      </c>
      <c r="B1033">
        <v>36</v>
      </c>
      <c r="C1033">
        <v>68</v>
      </c>
      <c r="D1033">
        <v>1983</v>
      </c>
      <c r="E1033">
        <v>3</v>
      </c>
      <c r="F1033" t="s">
        <v>14</v>
      </c>
      <c r="G1033" t="s">
        <v>1047</v>
      </c>
      <c r="H1033">
        <v>46.11</v>
      </c>
      <c r="I1033">
        <v>-118.3</v>
      </c>
      <c r="J1033" s="1">
        <v>18880</v>
      </c>
      <c r="K1033" s="1">
        <v>38496</v>
      </c>
      <c r="L1033" s="1">
        <v>64688</v>
      </c>
      <c r="M1033">
        <v>642</v>
      </c>
      <c r="N1033">
        <v>2</v>
      </c>
      <c r="O1033" s="2">
        <f t="shared" ca="1" si="80"/>
        <v>2021</v>
      </c>
      <c r="P1033">
        <f t="shared" ca="1" si="81"/>
        <v>7</v>
      </c>
      <c r="Q1033">
        <f t="shared" ca="1" si="82"/>
        <v>4</v>
      </c>
      <c r="R1033" s="2">
        <f t="shared" ca="1" si="83"/>
        <v>44381</v>
      </c>
      <c r="S1033" t="str">
        <f t="shared" ca="1" si="84"/>
        <v>Jul-2021</v>
      </c>
    </row>
    <row r="1034" spans="1:19" x14ac:dyDescent="0.3">
      <c r="A1034">
        <v>868</v>
      </c>
      <c r="B1034">
        <v>78</v>
      </c>
      <c r="C1034">
        <v>64</v>
      </c>
      <c r="D1034">
        <v>1941</v>
      </c>
      <c r="E1034">
        <v>11</v>
      </c>
      <c r="F1034" t="s">
        <v>19</v>
      </c>
      <c r="G1034" t="s">
        <v>1048</v>
      </c>
      <c r="H1034">
        <v>35.46</v>
      </c>
      <c r="I1034">
        <v>-97.51</v>
      </c>
      <c r="J1034" s="1">
        <v>16016</v>
      </c>
      <c r="K1034" s="1">
        <v>31046</v>
      </c>
      <c r="L1034" s="1">
        <v>11436</v>
      </c>
      <c r="M1034">
        <v>706</v>
      </c>
      <c r="N1034">
        <v>6</v>
      </c>
      <c r="O1034" s="2">
        <f t="shared" ca="1" si="80"/>
        <v>2021</v>
      </c>
      <c r="P1034">
        <f t="shared" ca="1" si="81"/>
        <v>2</v>
      </c>
      <c r="Q1034">
        <f t="shared" ca="1" si="82"/>
        <v>28</v>
      </c>
      <c r="R1034" s="2">
        <f t="shared" ca="1" si="83"/>
        <v>44255</v>
      </c>
      <c r="S1034" t="str">
        <f t="shared" ca="1" si="84"/>
        <v>Feb-2021</v>
      </c>
    </row>
    <row r="1035" spans="1:19" x14ac:dyDescent="0.3">
      <c r="A1035">
        <v>1517</v>
      </c>
      <c r="B1035">
        <v>37</v>
      </c>
      <c r="C1035">
        <v>71</v>
      </c>
      <c r="D1035">
        <v>1982</v>
      </c>
      <c r="E1035">
        <v>3</v>
      </c>
      <c r="F1035" t="s">
        <v>19</v>
      </c>
      <c r="G1035" t="s">
        <v>1049</v>
      </c>
      <c r="H1035">
        <v>38.9</v>
      </c>
      <c r="I1035">
        <v>-77.260000000000005</v>
      </c>
      <c r="J1035" s="1">
        <v>60593</v>
      </c>
      <c r="K1035" s="1">
        <v>123540</v>
      </c>
      <c r="L1035" s="1">
        <v>236393</v>
      </c>
      <c r="M1035">
        <v>764</v>
      </c>
      <c r="N1035">
        <v>4</v>
      </c>
      <c r="O1035" s="2">
        <f t="shared" ca="1" si="80"/>
        <v>2022</v>
      </c>
      <c r="P1035">
        <f t="shared" ca="1" si="81"/>
        <v>1</v>
      </c>
      <c r="Q1035">
        <f t="shared" ca="1" si="82"/>
        <v>21</v>
      </c>
      <c r="R1035" s="2">
        <f t="shared" ca="1" si="83"/>
        <v>44582</v>
      </c>
      <c r="S1035" t="str">
        <f t="shared" ca="1" si="84"/>
        <v>Jan-2022</v>
      </c>
    </row>
    <row r="1036" spans="1:19" x14ac:dyDescent="0.3">
      <c r="A1036">
        <v>364</v>
      </c>
      <c r="B1036">
        <v>65</v>
      </c>
      <c r="C1036">
        <v>65</v>
      </c>
      <c r="D1036">
        <v>1954</v>
      </c>
      <c r="E1036">
        <v>5</v>
      </c>
      <c r="F1036" t="s">
        <v>14</v>
      </c>
      <c r="G1036" t="s">
        <v>1050</v>
      </c>
      <c r="H1036">
        <v>35.79</v>
      </c>
      <c r="I1036">
        <v>-83.97</v>
      </c>
      <c r="J1036" s="1">
        <v>18273</v>
      </c>
      <c r="K1036" s="1">
        <v>39809</v>
      </c>
      <c r="L1036" s="1">
        <v>0</v>
      </c>
      <c r="M1036">
        <v>775</v>
      </c>
      <c r="N1036">
        <v>4</v>
      </c>
      <c r="O1036" s="2">
        <f t="shared" ca="1" si="80"/>
        <v>2021</v>
      </c>
      <c r="P1036">
        <f t="shared" ca="1" si="81"/>
        <v>12</v>
      </c>
      <c r="Q1036">
        <f t="shared" ca="1" si="82"/>
        <v>28</v>
      </c>
      <c r="R1036" s="2">
        <f t="shared" ca="1" si="83"/>
        <v>44558</v>
      </c>
      <c r="S1036" t="str">
        <f t="shared" ca="1" si="84"/>
        <v>Dec-2021</v>
      </c>
    </row>
    <row r="1037" spans="1:19" x14ac:dyDescent="0.3">
      <c r="A1037">
        <v>686</v>
      </c>
      <c r="B1037">
        <v>64</v>
      </c>
      <c r="C1037">
        <v>65</v>
      </c>
      <c r="D1037">
        <v>1956</v>
      </c>
      <c r="E1037">
        <v>1</v>
      </c>
      <c r="F1037" t="s">
        <v>19</v>
      </c>
      <c r="G1037" t="s">
        <v>1051</v>
      </c>
      <c r="H1037">
        <v>32.53</v>
      </c>
      <c r="I1037">
        <v>-82.92</v>
      </c>
      <c r="J1037" s="1">
        <v>16958</v>
      </c>
      <c r="K1037" s="1">
        <v>34576</v>
      </c>
      <c r="L1037" s="1">
        <v>81087</v>
      </c>
      <c r="M1037">
        <v>683</v>
      </c>
      <c r="N1037">
        <v>1</v>
      </c>
      <c r="O1037" s="2">
        <f t="shared" ca="1" si="80"/>
        <v>2022</v>
      </c>
      <c r="P1037">
        <f t="shared" ca="1" si="81"/>
        <v>8</v>
      </c>
      <c r="Q1037">
        <f t="shared" ca="1" si="82"/>
        <v>1</v>
      </c>
      <c r="R1037" s="2">
        <f t="shared" ca="1" si="83"/>
        <v>44774</v>
      </c>
      <c r="S1037" t="str">
        <f t="shared" ca="1" si="84"/>
        <v>Aug-2022</v>
      </c>
    </row>
    <row r="1038" spans="1:19" x14ac:dyDescent="0.3">
      <c r="A1038">
        <v>696</v>
      </c>
      <c r="B1038">
        <v>74</v>
      </c>
      <c r="C1038">
        <v>67</v>
      </c>
      <c r="D1038">
        <v>1945</v>
      </c>
      <c r="E1038">
        <v>7</v>
      </c>
      <c r="F1038" t="s">
        <v>14</v>
      </c>
      <c r="G1038" t="s">
        <v>1052</v>
      </c>
      <c r="H1038">
        <v>40.630000000000003</v>
      </c>
      <c r="I1038">
        <v>-73.72</v>
      </c>
      <c r="J1038" s="1">
        <v>45685</v>
      </c>
      <c r="K1038" s="1">
        <v>110570</v>
      </c>
      <c r="L1038" s="1">
        <v>5700</v>
      </c>
      <c r="M1038">
        <v>766</v>
      </c>
      <c r="N1038">
        <v>8</v>
      </c>
      <c r="O1038" s="2">
        <f t="shared" ca="1" si="80"/>
        <v>2021</v>
      </c>
      <c r="P1038">
        <f t="shared" ca="1" si="81"/>
        <v>12</v>
      </c>
      <c r="Q1038">
        <f t="shared" ca="1" si="82"/>
        <v>17</v>
      </c>
      <c r="R1038" s="2">
        <f t="shared" ca="1" si="83"/>
        <v>44547</v>
      </c>
      <c r="S1038" t="str">
        <f t="shared" ca="1" si="84"/>
        <v>Dec-2021</v>
      </c>
    </row>
    <row r="1039" spans="1:19" x14ac:dyDescent="0.3">
      <c r="A1039">
        <v>962</v>
      </c>
      <c r="B1039">
        <v>28</v>
      </c>
      <c r="C1039">
        <v>69</v>
      </c>
      <c r="D1039">
        <v>1992</v>
      </c>
      <c r="E1039">
        <v>1</v>
      </c>
      <c r="F1039" t="s">
        <v>19</v>
      </c>
      <c r="G1039" t="s">
        <v>1053</v>
      </c>
      <c r="H1039">
        <v>44.52</v>
      </c>
      <c r="I1039">
        <v>-87.98</v>
      </c>
      <c r="J1039" s="1">
        <v>16801</v>
      </c>
      <c r="K1039" s="1">
        <v>34262</v>
      </c>
      <c r="L1039" s="1">
        <v>60506</v>
      </c>
      <c r="M1039">
        <v>846</v>
      </c>
      <c r="N1039">
        <v>2</v>
      </c>
      <c r="O1039" s="2">
        <f t="shared" ca="1" si="80"/>
        <v>2022</v>
      </c>
      <c r="P1039">
        <f t="shared" ca="1" si="81"/>
        <v>11</v>
      </c>
      <c r="Q1039">
        <f t="shared" ca="1" si="82"/>
        <v>4</v>
      </c>
      <c r="R1039" s="2">
        <f t="shared" ca="1" si="83"/>
        <v>44869</v>
      </c>
      <c r="S1039" t="str">
        <f t="shared" ca="1" si="84"/>
        <v>Nov-2022</v>
      </c>
    </row>
    <row r="1040" spans="1:19" x14ac:dyDescent="0.3">
      <c r="A1040">
        <v>1407</v>
      </c>
      <c r="B1040">
        <v>40</v>
      </c>
      <c r="C1040">
        <v>71</v>
      </c>
      <c r="D1040">
        <v>1979</v>
      </c>
      <c r="E1040">
        <v>12</v>
      </c>
      <c r="F1040" t="s">
        <v>19</v>
      </c>
      <c r="G1040" t="s">
        <v>1054</v>
      </c>
      <c r="H1040">
        <v>33.43</v>
      </c>
      <c r="I1040">
        <v>-86.99</v>
      </c>
      <c r="J1040" s="1">
        <v>19851</v>
      </c>
      <c r="K1040" s="1">
        <v>40473</v>
      </c>
      <c r="L1040" s="1">
        <v>54899</v>
      </c>
      <c r="M1040">
        <v>689</v>
      </c>
      <c r="N1040">
        <v>4</v>
      </c>
      <c r="O1040" s="2">
        <f t="shared" ca="1" si="80"/>
        <v>2021</v>
      </c>
      <c r="P1040">
        <f t="shared" ca="1" si="81"/>
        <v>12</v>
      </c>
      <c r="Q1040">
        <f t="shared" ca="1" si="82"/>
        <v>28</v>
      </c>
      <c r="R1040" s="2">
        <f t="shared" ca="1" si="83"/>
        <v>44558</v>
      </c>
      <c r="S1040" t="str">
        <f t="shared" ca="1" si="84"/>
        <v>Dec-2021</v>
      </c>
    </row>
    <row r="1041" spans="1:19" x14ac:dyDescent="0.3">
      <c r="A1041">
        <v>1015</v>
      </c>
      <c r="B1041">
        <v>33</v>
      </c>
      <c r="C1041">
        <v>67</v>
      </c>
      <c r="D1041">
        <v>1986</v>
      </c>
      <c r="E1041">
        <v>4</v>
      </c>
      <c r="F1041" t="s">
        <v>14</v>
      </c>
      <c r="G1041" t="s">
        <v>1055</v>
      </c>
      <c r="H1041">
        <v>33.880000000000003</v>
      </c>
      <c r="I1041">
        <v>-84.37</v>
      </c>
      <c r="J1041" s="1">
        <v>47453</v>
      </c>
      <c r="K1041" s="1">
        <v>96744</v>
      </c>
      <c r="L1041" s="1">
        <v>128122</v>
      </c>
      <c r="M1041">
        <v>838</v>
      </c>
      <c r="N1041">
        <v>5</v>
      </c>
      <c r="O1041" s="2">
        <f t="shared" ca="1" si="80"/>
        <v>2021</v>
      </c>
      <c r="P1041">
        <f t="shared" ca="1" si="81"/>
        <v>3</v>
      </c>
      <c r="Q1041">
        <f t="shared" ca="1" si="82"/>
        <v>22</v>
      </c>
      <c r="R1041" s="2">
        <f t="shared" ca="1" si="83"/>
        <v>44277</v>
      </c>
      <c r="S1041" t="str">
        <f t="shared" ca="1" si="84"/>
        <v>Mar-2021</v>
      </c>
    </row>
    <row r="1042" spans="1:19" x14ac:dyDescent="0.3">
      <c r="A1042">
        <v>1456</v>
      </c>
      <c r="B1042">
        <v>48</v>
      </c>
      <c r="C1042">
        <v>70</v>
      </c>
      <c r="D1042">
        <v>1971</v>
      </c>
      <c r="E1042">
        <v>8</v>
      </c>
      <c r="F1042" t="s">
        <v>19</v>
      </c>
      <c r="G1042" t="s">
        <v>1056</v>
      </c>
      <c r="H1042">
        <v>33.119999999999997</v>
      </c>
      <c r="I1042">
        <v>-89.05</v>
      </c>
      <c r="J1042" s="1">
        <v>15316</v>
      </c>
      <c r="K1042" s="1">
        <v>31231</v>
      </c>
      <c r="L1042" s="1">
        <v>40499</v>
      </c>
      <c r="M1042">
        <v>681</v>
      </c>
      <c r="N1042">
        <v>3</v>
      </c>
      <c r="O1042" s="2">
        <f t="shared" ca="1" si="80"/>
        <v>2023</v>
      </c>
      <c r="P1042">
        <f t="shared" ca="1" si="81"/>
        <v>10</v>
      </c>
      <c r="Q1042">
        <f t="shared" ca="1" si="82"/>
        <v>17</v>
      </c>
      <c r="R1042" s="2">
        <f t="shared" ca="1" si="83"/>
        <v>45216</v>
      </c>
      <c r="S1042" t="str">
        <f t="shared" ca="1" si="84"/>
        <v>Oct-2023</v>
      </c>
    </row>
    <row r="1043" spans="1:19" x14ac:dyDescent="0.3">
      <c r="A1043">
        <v>1861</v>
      </c>
      <c r="B1043">
        <v>57</v>
      </c>
      <c r="C1043">
        <v>65</v>
      </c>
      <c r="D1043">
        <v>1962</v>
      </c>
      <c r="E1043">
        <v>5</v>
      </c>
      <c r="F1043" t="s">
        <v>14</v>
      </c>
      <c r="G1043" t="s">
        <v>1057</v>
      </c>
      <c r="H1043">
        <v>33.1</v>
      </c>
      <c r="I1043">
        <v>-96.66</v>
      </c>
      <c r="J1043" s="1">
        <v>32580</v>
      </c>
      <c r="K1043" s="1">
        <v>66427</v>
      </c>
      <c r="L1043" s="1">
        <v>103290</v>
      </c>
      <c r="M1043">
        <v>779</v>
      </c>
      <c r="N1043">
        <v>5</v>
      </c>
      <c r="O1043" s="2">
        <f t="shared" ca="1" si="80"/>
        <v>2022</v>
      </c>
      <c r="P1043">
        <f t="shared" ca="1" si="81"/>
        <v>10</v>
      </c>
      <c r="Q1043">
        <f t="shared" ca="1" si="82"/>
        <v>20</v>
      </c>
      <c r="R1043" s="2">
        <f t="shared" ca="1" si="83"/>
        <v>44854</v>
      </c>
      <c r="S1043" t="str">
        <f t="shared" ca="1" si="84"/>
        <v>Oct-2022</v>
      </c>
    </row>
    <row r="1044" spans="1:19" x14ac:dyDescent="0.3">
      <c r="A1044">
        <v>161</v>
      </c>
      <c r="B1044">
        <v>31</v>
      </c>
      <c r="C1044">
        <v>70</v>
      </c>
      <c r="D1044">
        <v>1988</v>
      </c>
      <c r="E1044">
        <v>11</v>
      </c>
      <c r="F1044" t="s">
        <v>19</v>
      </c>
      <c r="G1044" t="s">
        <v>1058</v>
      </c>
      <c r="H1044">
        <v>31.56</v>
      </c>
      <c r="I1044">
        <v>-97.18</v>
      </c>
      <c r="J1044" s="1">
        <v>11512</v>
      </c>
      <c r="K1044" s="1">
        <v>23469</v>
      </c>
      <c r="L1044" s="1">
        <v>22976</v>
      </c>
      <c r="M1044">
        <v>731</v>
      </c>
      <c r="N1044">
        <v>3</v>
      </c>
      <c r="O1044" s="2">
        <f t="shared" ca="1" si="80"/>
        <v>2023</v>
      </c>
      <c r="P1044">
        <f t="shared" ca="1" si="81"/>
        <v>11</v>
      </c>
      <c r="Q1044">
        <f t="shared" ca="1" si="82"/>
        <v>15</v>
      </c>
      <c r="R1044" s="2">
        <f t="shared" ca="1" si="83"/>
        <v>45245</v>
      </c>
      <c r="S1044" t="str">
        <f t="shared" ca="1" si="84"/>
        <v>Nov-2023</v>
      </c>
    </row>
    <row r="1045" spans="1:19" x14ac:dyDescent="0.3">
      <c r="A1045">
        <v>263</v>
      </c>
      <c r="B1045">
        <v>30</v>
      </c>
      <c r="C1045">
        <v>69</v>
      </c>
      <c r="D1045">
        <v>1989</v>
      </c>
      <c r="E1045">
        <v>11</v>
      </c>
      <c r="F1045" t="s">
        <v>19</v>
      </c>
      <c r="G1045" t="s">
        <v>1059</v>
      </c>
      <c r="H1045">
        <v>40.090000000000003</v>
      </c>
      <c r="I1045">
        <v>-74.209999999999994</v>
      </c>
      <c r="J1045" s="1">
        <v>13006</v>
      </c>
      <c r="K1045" s="1">
        <v>26519</v>
      </c>
      <c r="L1045" s="1">
        <v>63979</v>
      </c>
      <c r="M1045">
        <v>663</v>
      </c>
      <c r="N1045">
        <v>3</v>
      </c>
      <c r="O1045" s="2">
        <f t="shared" ca="1" si="80"/>
        <v>2021</v>
      </c>
      <c r="P1045">
        <f t="shared" ca="1" si="81"/>
        <v>8</v>
      </c>
      <c r="Q1045">
        <f t="shared" ca="1" si="82"/>
        <v>23</v>
      </c>
      <c r="R1045" s="2">
        <f t="shared" ca="1" si="83"/>
        <v>44431</v>
      </c>
      <c r="S1045" t="str">
        <f t="shared" ca="1" si="84"/>
        <v>Aug-2021</v>
      </c>
    </row>
    <row r="1046" spans="1:19" x14ac:dyDescent="0.3">
      <c r="A1046">
        <v>1389</v>
      </c>
      <c r="B1046">
        <v>40</v>
      </c>
      <c r="C1046">
        <v>64</v>
      </c>
      <c r="D1046">
        <v>1979</v>
      </c>
      <c r="E1046">
        <v>8</v>
      </c>
      <c r="F1046" t="s">
        <v>14</v>
      </c>
      <c r="G1046" t="s">
        <v>1060</v>
      </c>
      <c r="H1046">
        <v>33.83</v>
      </c>
      <c r="I1046">
        <v>-86.26</v>
      </c>
      <c r="J1046" s="1">
        <v>17067</v>
      </c>
      <c r="K1046" s="1">
        <v>34799</v>
      </c>
      <c r="L1046" s="1">
        <v>72749</v>
      </c>
      <c r="M1046">
        <v>793</v>
      </c>
      <c r="N1046">
        <v>2</v>
      </c>
      <c r="O1046" s="2">
        <f t="shared" ca="1" si="80"/>
        <v>2022</v>
      </c>
      <c r="P1046">
        <f t="shared" ca="1" si="81"/>
        <v>12</v>
      </c>
      <c r="Q1046">
        <f t="shared" ca="1" si="82"/>
        <v>20</v>
      </c>
      <c r="R1046" s="2">
        <f t="shared" ca="1" si="83"/>
        <v>44915</v>
      </c>
      <c r="S1046" t="str">
        <f t="shared" ca="1" si="84"/>
        <v>Dec-2022</v>
      </c>
    </row>
    <row r="1047" spans="1:19" x14ac:dyDescent="0.3">
      <c r="A1047">
        <v>1707</v>
      </c>
      <c r="B1047">
        <v>28</v>
      </c>
      <c r="C1047">
        <v>70</v>
      </c>
      <c r="D1047">
        <v>1991</v>
      </c>
      <c r="E1047">
        <v>12</v>
      </c>
      <c r="F1047" t="s">
        <v>14</v>
      </c>
      <c r="G1047" t="s">
        <v>1061</v>
      </c>
      <c r="H1047">
        <v>46.12</v>
      </c>
      <c r="I1047">
        <v>-123.67</v>
      </c>
      <c r="J1047" s="1">
        <v>17260</v>
      </c>
      <c r="K1047" s="1">
        <v>35194</v>
      </c>
      <c r="L1047" s="1">
        <v>56006</v>
      </c>
      <c r="M1047">
        <v>620</v>
      </c>
      <c r="N1047">
        <v>1</v>
      </c>
      <c r="O1047" s="2">
        <f t="shared" ca="1" si="80"/>
        <v>2021</v>
      </c>
      <c r="P1047">
        <f t="shared" ca="1" si="81"/>
        <v>1</v>
      </c>
      <c r="Q1047">
        <f t="shared" ca="1" si="82"/>
        <v>13</v>
      </c>
      <c r="R1047" s="2">
        <f t="shared" ca="1" si="83"/>
        <v>44209</v>
      </c>
      <c r="S1047" t="str">
        <f t="shared" ca="1" si="84"/>
        <v>Jan-2021</v>
      </c>
    </row>
    <row r="1048" spans="1:19" x14ac:dyDescent="0.3">
      <c r="A1048">
        <v>1374</v>
      </c>
      <c r="B1048">
        <v>28</v>
      </c>
      <c r="C1048">
        <v>66</v>
      </c>
      <c r="D1048">
        <v>1991</v>
      </c>
      <c r="E1048">
        <v>7</v>
      </c>
      <c r="F1048" t="s">
        <v>14</v>
      </c>
      <c r="G1048" t="s">
        <v>1062</v>
      </c>
      <c r="H1048">
        <v>42.45</v>
      </c>
      <c r="I1048">
        <v>-87.84</v>
      </c>
      <c r="J1048" s="1">
        <v>19463</v>
      </c>
      <c r="K1048" s="1">
        <v>39679</v>
      </c>
      <c r="L1048" s="1">
        <v>93772</v>
      </c>
      <c r="M1048">
        <v>758</v>
      </c>
      <c r="N1048">
        <v>2</v>
      </c>
      <c r="O1048" s="2">
        <f t="shared" ca="1" si="80"/>
        <v>2022</v>
      </c>
      <c r="P1048">
        <f t="shared" ca="1" si="81"/>
        <v>1</v>
      </c>
      <c r="Q1048">
        <f t="shared" ca="1" si="82"/>
        <v>18</v>
      </c>
      <c r="R1048" s="2">
        <f t="shared" ca="1" si="83"/>
        <v>44579</v>
      </c>
      <c r="S1048" t="str">
        <f t="shared" ca="1" si="84"/>
        <v>Jan-2022</v>
      </c>
    </row>
    <row r="1049" spans="1:19" x14ac:dyDescent="0.3">
      <c r="A1049">
        <v>1855</v>
      </c>
      <c r="B1049">
        <v>67</v>
      </c>
      <c r="C1049">
        <v>66</v>
      </c>
      <c r="D1049">
        <v>1952</v>
      </c>
      <c r="E1049">
        <v>3</v>
      </c>
      <c r="F1049" t="s">
        <v>19</v>
      </c>
      <c r="G1049" t="s">
        <v>1063</v>
      </c>
      <c r="H1049">
        <v>37.299999999999997</v>
      </c>
      <c r="I1049">
        <v>-121.8</v>
      </c>
      <c r="J1049" s="1">
        <v>25115</v>
      </c>
      <c r="K1049" s="1">
        <v>31287</v>
      </c>
      <c r="L1049" s="1">
        <v>25844</v>
      </c>
      <c r="M1049">
        <v>728</v>
      </c>
      <c r="N1049">
        <v>4</v>
      </c>
      <c r="O1049" s="2">
        <f t="shared" ca="1" si="80"/>
        <v>2021</v>
      </c>
      <c r="P1049">
        <f t="shared" ca="1" si="81"/>
        <v>8</v>
      </c>
      <c r="Q1049">
        <f t="shared" ca="1" si="82"/>
        <v>10</v>
      </c>
      <c r="R1049" s="2">
        <f t="shared" ca="1" si="83"/>
        <v>44418</v>
      </c>
      <c r="S1049" t="str">
        <f t="shared" ca="1" si="84"/>
        <v>Aug-2021</v>
      </c>
    </row>
    <row r="1050" spans="1:19" x14ac:dyDescent="0.3">
      <c r="A1050">
        <v>867</v>
      </c>
      <c r="B1050">
        <v>26</v>
      </c>
      <c r="C1050">
        <v>71</v>
      </c>
      <c r="D1050">
        <v>1993</v>
      </c>
      <c r="E1050">
        <v>9</v>
      </c>
      <c r="F1050" t="s">
        <v>19</v>
      </c>
      <c r="G1050" t="s">
        <v>1064</v>
      </c>
      <c r="H1050">
        <v>31.07</v>
      </c>
      <c r="I1050">
        <v>-97.61</v>
      </c>
      <c r="J1050" s="1">
        <v>19032</v>
      </c>
      <c r="K1050" s="1">
        <v>38805</v>
      </c>
      <c r="L1050" s="1">
        <v>54466</v>
      </c>
      <c r="M1050">
        <v>614</v>
      </c>
      <c r="N1050">
        <v>2</v>
      </c>
      <c r="O1050" s="2">
        <f t="shared" ca="1" si="80"/>
        <v>2023</v>
      </c>
      <c r="P1050">
        <f t="shared" ca="1" si="81"/>
        <v>8</v>
      </c>
      <c r="Q1050">
        <f t="shared" ca="1" si="82"/>
        <v>8</v>
      </c>
      <c r="R1050" s="2">
        <f t="shared" ca="1" si="83"/>
        <v>45146</v>
      </c>
      <c r="S1050" t="str">
        <f t="shared" ca="1" si="84"/>
        <v>Aug-2023</v>
      </c>
    </row>
    <row r="1051" spans="1:19" x14ac:dyDescent="0.3">
      <c r="A1051">
        <v>274</v>
      </c>
      <c r="B1051">
        <v>43</v>
      </c>
      <c r="C1051">
        <v>67</v>
      </c>
      <c r="D1051">
        <v>1976</v>
      </c>
      <c r="E1051">
        <v>4</v>
      </c>
      <c r="F1051" t="s">
        <v>14</v>
      </c>
      <c r="G1051" t="s">
        <v>1065</v>
      </c>
      <c r="H1051">
        <v>38.89</v>
      </c>
      <c r="I1051">
        <v>-77.03</v>
      </c>
      <c r="J1051" s="1">
        <v>23940</v>
      </c>
      <c r="K1051" s="1">
        <v>48810</v>
      </c>
      <c r="L1051" s="1">
        <v>0</v>
      </c>
      <c r="M1051">
        <v>799</v>
      </c>
      <c r="N1051">
        <v>3</v>
      </c>
      <c r="O1051" s="2">
        <f t="shared" ca="1" si="80"/>
        <v>2021</v>
      </c>
      <c r="P1051">
        <f t="shared" ca="1" si="81"/>
        <v>5</v>
      </c>
      <c r="Q1051">
        <f t="shared" ca="1" si="82"/>
        <v>18</v>
      </c>
      <c r="R1051" s="2">
        <f t="shared" ca="1" si="83"/>
        <v>44334</v>
      </c>
      <c r="S1051" t="str">
        <f t="shared" ca="1" si="84"/>
        <v>May-2021</v>
      </c>
    </row>
    <row r="1052" spans="1:19" x14ac:dyDescent="0.3">
      <c r="A1052">
        <v>1552</v>
      </c>
      <c r="B1052">
        <v>62</v>
      </c>
      <c r="C1052">
        <v>67</v>
      </c>
      <c r="D1052">
        <v>1957</v>
      </c>
      <c r="E1052">
        <v>6</v>
      </c>
      <c r="F1052" t="s">
        <v>19</v>
      </c>
      <c r="G1052" t="s">
        <v>1066</v>
      </c>
      <c r="H1052">
        <v>43.65</v>
      </c>
      <c r="I1052">
        <v>-116.43</v>
      </c>
      <c r="J1052" s="1">
        <v>22290</v>
      </c>
      <c r="K1052" s="1">
        <v>45450</v>
      </c>
      <c r="L1052" s="1">
        <v>85218</v>
      </c>
      <c r="M1052">
        <v>686</v>
      </c>
      <c r="N1052">
        <v>3</v>
      </c>
      <c r="O1052" s="2">
        <f t="shared" ca="1" si="80"/>
        <v>2022</v>
      </c>
      <c r="P1052">
        <f t="shared" ca="1" si="81"/>
        <v>8</v>
      </c>
      <c r="Q1052">
        <f t="shared" ca="1" si="82"/>
        <v>7</v>
      </c>
      <c r="R1052" s="2">
        <f t="shared" ca="1" si="83"/>
        <v>44780</v>
      </c>
      <c r="S1052" t="str">
        <f t="shared" ca="1" si="84"/>
        <v>Aug-2022</v>
      </c>
    </row>
    <row r="1053" spans="1:19" x14ac:dyDescent="0.3">
      <c r="A1053">
        <v>635</v>
      </c>
      <c r="B1053">
        <v>25</v>
      </c>
      <c r="C1053">
        <v>64</v>
      </c>
      <c r="D1053">
        <v>1994</v>
      </c>
      <c r="E1053">
        <v>7</v>
      </c>
      <c r="F1053" t="s">
        <v>14</v>
      </c>
      <c r="G1053" t="s">
        <v>1067</v>
      </c>
      <c r="H1053">
        <v>40.76</v>
      </c>
      <c r="I1053">
        <v>-74.03</v>
      </c>
      <c r="J1053" s="1">
        <v>16770</v>
      </c>
      <c r="K1053" s="1">
        <v>34201</v>
      </c>
      <c r="L1053" s="1">
        <v>42895</v>
      </c>
      <c r="M1053">
        <v>731</v>
      </c>
      <c r="N1053">
        <v>1</v>
      </c>
      <c r="O1053" s="2">
        <f t="shared" ca="1" si="80"/>
        <v>2023</v>
      </c>
      <c r="P1053">
        <f t="shared" ca="1" si="81"/>
        <v>4</v>
      </c>
      <c r="Q1053">
        <f t="shared" ca="1" si="82"/>
        <v>18</v>
      </c>
      <c r="R1053" s="2">
        <f t="shared" ca="1" si="83"/>
        <v>45034</v>
      </c>
      <c r="S1053" t="str">
        <f t="shared" ca="1" si="84"/>
        <v>Apr-2023</v>
      </c>
    </row>
    <row r="1054" spans="1:19" x14ac:dyDescent="0.3">
      <c r="A1054">
        <v>1526</v>
      </c>
      <c r="B1054">
        <v>53</v>
      </c>
      <c r="C1054">
        <v>64</v>
      </c>
      <c r="D1054">
        <v>1966</v>
      </c>
      <c r="E1054">
        <v>3</v>
      </c>
      <c r="F1054" t="s">
        <v>14</v>
      </c>
      <c r="G1054" t="s">
        <v>1068</v>
      </c>
      <c r="H1054">
        <v>40.94</v>
      </c>
      <c r="I1054">
        <v>-121.74</v>
      </c>
      <c r="J1054" s="1">
        <v>16742</v>
      </c>
      <c r="K1054" s="1">
        <v>34137</v>
      </c>
      <c r="L1054" s="1">
        <v>80467</v>
      </c>
      <c r="M1054">
        <v>671</v>
      </c>
      <c r="N1054">
        <v>4</v>
      </c>
      <c r="O1054" s="2">
        <f t="shared" ca="1" si="80"/>
        <v>2022</v>
      </c>
      <c r="P1054">
        <f t="shared" ca="1" si="81"/>
        <v>4</v>
      </c>
      <c r="Q1054">
        <f t="shared" ca="1" si="82"/>
        <v>27</v>
      </c>
      <c r="R1054" s="2">
        <f t="shared" ca="1" si="83"/>
        <v>44678</v>
      </c>
      <c r="S1054" t="str">
        <f t="shared" ca="1" si="84"/>
        <v>Apr-2022</v>
      </c>
    </row>
    <row r="1055" spans="1:19" x14ac:dyDescent="0.3">
      <c r="A1055">
        <v>319</v>
      </c>
      <c r="B1055">
        <v>67</v>
      </c>
      <c r="C1055">
        <v>67</v>
      </c>
      <c r="D1055">
        <v>1952</v>
      </c>
      <c r="E1055">
        <v>12</v>
      </c>
      <c r="F1055" t="s">
        <v>19</v>
      </c>
      <c r="G1055" t="s">
        <v>1069</v>
      </c>
      <c r="H1055">
        <v>36.75</v>
      </c>
      <c r="I1055">
        <v>-119.67</v>
      </c>
      <c r="J1055" s="1">
        <v>17683</v>
      </c>
      <c r="K1055" s="1">
        <v>28357</v>
      </c>
      <c r="L1055" s="1">
        <v>10400</v>
      </c>
      <c r="M1055">
        <v>628</v>
      </c>
      <c r="N1055">
        <v>2</v>
      </c>
      <c r="O1055" s="2">
        <f t="shared" ca="1" si="80"/>
        <v>2021</v>
      </c>
      <c r="P1055">
        <f t="shared" ca="1" si="81"/>
        <v>4</v>
      </c>
      <c r="Q1055">
        <f t="shared" ca="1" si="82"/>
        <v>5</v>
      </c>
      <c r="R1055" s="2">
        <f t="shared" ca="1" si="83"/>
        <v>44291</v>
      </c>
      <c r="S1055" t="str">
        <f t="shared" ca="1" si="84"/>
        <v>Apr-2021</v>
      </c>
    </row>
    <row r="1056" spans="1:19" x14ac:dyDescent="0.3">
      <c r="A1056">
        <v>740</v>
      </c>
      <c r="B1056">
        <v>30</v>
      </c>
      <c r="C1056">
        <v>62</v>
      </c>
      <c r="D1056">
        <v>1989</v>
      </c>
      <c r="E1056">
        <v>8</v>
      </c>
      <c r="F1056" t="s">
        <v>14</v>
      </c>
      <c r="G1056" t="s">
        <v>1070</v>
      </c>
      <c r="H1056">
        <v>29.76</v>
      </c>
      <c r="I1056">
        <v>-95.38</v>
      </c>
      <c r="J1056" s="1">
        <v>15862</v>
      </c>
      <c r="K1056" s="1">
        <v>32343</v>
      </c>
      <c r="L1056" s="1">
        <v>39656</v>
      </c>
      <c r="M1056">
        <v>683</v>
      </c>
      <c r="N1056">
        <v>3</v>
      </c>
      <c r="O1056" s="2">
        <f t="shared" ca="1" si="80"/>
        <v>2021</v>
      </c>
      <c r="P1056">
        <f t="shared" ca="1" si="81"/>
        <v>5</v>
      </c>
      <c r="Q1056">
        <f t="shared" ca="1" si="82"/>
        <v>2</v>
      </c>
      <c r="R1056" s="2">
        <f t="shared" ca="1" si="83"/>
        <v>44318</v>
      </c>
      <c r="S1056" t="str">
        <f t="shared" ca="1" si="84"/>
        <v>May-2021</v>
      </c>
    </row>
    <row r="1057" spans="1:19" x14ac:dyDescent="0.3">
      <c r="A1057">
        <v>965</v>
      </c>
      <c r="B1057">
        <v>18</v>
      </c>
      <c r="C1057">
        <v>68</v>
      </c>
      <c r="D1057">
        <v>2002</v>
      </c>
      <c r="E1057">
        <v>1</v>
      </c>
      <c r="F1057" t="s">
        <v>14</v>
      </c>
      <c r="G1057" t="s">
        <v>1071</v>
      </c>
      <c r="H1057">
        <v>38.58</v>
      </c>
      <c r="I1057">
        <v>-121.4</v>
      </c>
      <c r="J1057" s="1">
        <v>20670</v>
      </c>
      <c r="K1057" s="1">
        <v>42142</v>
      </c>
      <c r="L1057" s="1">
        <v>116857</v>
      </c>
      <c r="M1057">
        <v>713</v>
      </c>
      <c r="N1057">
        <v>2</v>
      </c>
      <c r="O1057" s="2">
        <f t="shared" ca="1" si="80"/>
        <v>2023</v>
      </c>
      <c r="P1057">
        <f t="shared" ca="1" si="81"/>
        <v>8</v>
      </c>
      <c r="Q1057">
        <f t="shared" ca="1" si="82"/>
        <v>21</v>
      </c>
      <c r="R1057" s="2">
        <f t="shared" ca="1" si="83"/>
        <v>45159</v>
      </c>
      <c r="S1057" t="str">
        <f t="shared" ca="1" si="84"/>
        <v>Aug-2023</v>
      </c>
    </row>
    <row r="1058" spans="1:19" x14ac:dyDescent="0.3">
      <c r="A1058">
        <v>1421</v>
      </c>
      <c r="B1058">
        <v>30</v>
      </c>
      <c r="C1058">
        <v>65</v>
      </c>
      <c r="D1058">
        <v>1989</v>
      </c>
      <c r="E1058">
        <v>7</v>
      </c>
      <c r="F1058" t="s">
        <v>19</v>
      </c>
      <c r="G1058" t="s">
        <v>1072</v>
      </c>
      <c r="H1058">
        <v>35.11</v>
      </c>
      <c r="I1058">
        <v>-77.069999999999993</v>
      </c>
      <c r="J1058" s="1">
        <v>16177</v>
      </c>
      <c r="K1058" s="1">
        <v>32985</v>
      </c>
      <c r="L1058" s="1">
        <v>32764</v>
      </c>
      <c r="M1058">
        <v>740</v>
      </c>
      <c r="N1058">
        <v>2</v>
      </c>
      <c r="O1058" s="2">
        <f t="shared" ca="1" si="80"/>
        <v>2023</v>
      </c>
      <c r="P1058">
        <f t="shared" ca="1" si="81"/>
        <v>8</v>
      </c>
      <c r="Q1058">
        <f t="shared" ca="1" si="82"/>
        <v>28</v>
      </c>
      <c r="R1058" s="2">
        <f t="shared" ca="1" si="83"/>
        <v>45166</v>
      </c>
      <c r="S1058" t="str">
        <f t="shared" ca="1" si="84"/>
        <v>Aug-2023</v>
      </c>
    </row>
    <row r="1059" spans="1:19" x14ac:dyDescent="0.3">
      <c r="A1059">
        <v>1538</v>
      </c>
      <c r="B1059">
        <v>82</v>
      </c>
      <c r="C1059">
        <v>62</v>
      </c>
      <c r="D1059">
        <v>1937</v>
      </c>
      <c r="E1059">
        <v>8</v>
      </c>
      <c r="F1059" t="s">
        <v>19</v>
      </c>
      <c r="G1059" t="s">
        <v>1073</v>
      </c>
      <c r="H1059">
        <v>40.71</v>
      </c>
      <c r="I1059">
        <v>-73.989999999999995</v>
      </c>
      <c r="J1059" s="1">
        <v>16494</v>
      </c>
      <c r="K1059" s="1">
        <v>23572</v>
      </c>
      <c r="L1059" s="1">
        <v>216</v>
      </c>
      <c r="M1059">
        <v>590</v>
      </c>
      <c r="N1059">
        <v>2</v>
      </c>
      <c r="O1059" s="2">
        <f t="shared" ca="1" si="80"/>
        <v>2023</v>
      </c>
      <c r="P1059">
        <f t="shared" ca="1" si="81"/>
        <v>10</v>
      </c>
      <c r="Q1059">
        <f t="shared" ca="1" si="82"/>
        <v>22</v>
      </c>
      <c r="R1059" s="2">
        <f t="shared" ca="1" si="83"/>
        <v>45221</v>
      </c>
      <c r="S1059" t="str">
        <f t="shared" ca="1" si="84"/>
        <v>Oct-2023</v>
      </c>
    </row>
    <row r="1060" spans="1:19" x14ac:dyDescent="0.3">
      <c r="A1060">
        <v>1101</v>
      </c>
      <c r="B1060">
        <v>25</v>
      </c>
      <c r="C1060">
        <v>70</v>
      </c>
      <c r="D1060">
        <v>1994</v>
      </c>
      <c r="E1060">
        <v>12</v>
      </c>
      <c r="F1060" t="s">
        <v>14</v>
      </c>
      <c r="G1060" t="s">
        <v>1074</v>
      </c>
      <c r="H1060">
        <v>42.11</v>
      </c>
      <c r="I1060">
        <v>-72.53</v>
      </c>
      <c r="J1060" s="1">
        <v>14155</v>
      </c>
      <c r="K1060" s="1">
        <v>28862</v>
      </c>
      <c r="L1060" s="1">
        <v>20944</v>
      </c>
      <c r="M1060">
        <v>751</v>
      </c>
      <c r="N1060">
        <v>2</v>
      </c>
      <c r="O1060" s="2">
        <f t="shared" ca="1" si="80"/>
        <v>2022</v>
      </c>
      <c r="P1060">
        <f t="shared" ca="1" si="81"/>
        <v>4</v>
      </c>
      <c r="Q1060">
        <f t="shared" ca="1" si="82"/>
        <v>7</v>
      </c>
      <c r="R1060" s="2">
        <f t="shared" ca="1" si="83"/>
        <v>44658</v>
      </c>
      <c r="S1060" t="str">
        <f t="shared" ca="1" si="84"/>
        <v>Apr-2022</v>
      </c>
    </row>
    <row r="1061" spans="1:19" x14ac:dyDescent="0.3">
      <c r="A1061">
        <v>92</v>
      </c>
      <c r="B1061">
        <v>76</v>
      </c>
      <c r="C1061">
        <v>68</v>
      </c>
      <c r="D1061">
        <v>1943</v>
      </c>
      <c r="E1061">
        <v>10</v>
      </c>
      <c r="F1061" t="s">
        <v>14</v>
      </c>
      <c r="G1061" t="s">
        <v>1075</v>
      </c>
      <c r="H1061">
        <v>43.54</v>
      </c>
      <c r="I1061">
        <v>-96.73</v>
      </c>
      <c r="J1061" s="1">
        <v>21089</v>
      </c>
      <c r="K1061" s="1">
        <v>31145</v>
      </c>
      <c r="L1061" s="1">
        <v>5132</v>
      </c>
      <c r="M1061">
        <v>689</v>
      </c>
      <c r="N1061">
        <v>4</v>
      </c>
      <c r="O1061" s="2">
        <f t="shared" ca="1" si="80"/>
        <v>2023</v>
      </c>
      <c r="P1061">
        <f t="shared" ca="1" si="81"/>
        <v>5</v>
      </c>
      <c r="Q1061">
        <f t="shared" ca="1" si="82"/>
        <v>2</v>
      </c>
      <c r="R1061" s="2">
        <f t="shared" ca="1" si="83"/>
        <v>45048</v>
      </c>
      <c r="S1061" t="str">
        <f t="shared" ca="1" si="84"/>
        <v>May-2023</v>
      </c>
    </row>
    <row r="1062" spans="1:19" x14ac:dyDescent="0.3">
      <c r="A1062">
        <v>125</v>
      </c>
      <c r="B1062">
        <v>64</v>
      </c>
      <c r="C1062">
        <v>70</v>
      </c>
      <c r="D1062">
        <v>1956</v>
      </c>
      <c r="E1062">
        <v>2</v>
      </c>
      <c r="F1062" t="s">
        <v>14</v>
      </c>
      <c r="G1062" t="s">
        <v>1076</v>
      </c>
      <c r="H1062">
        <v>37.630000000000003</v>
      </c>
      <c r="I1062">
        <v>-121.01</v>
      </c>
      <c r="J1062" s="1">
        <v>13015</v>
      </c>
      <c r="K1062" s="1">
        <v>26535</v>
      </c>
      <c r="L1062" s="1">
        <v>93592</v>
      </c>
      <c r="M1062">
        <v>724</v>
      </c>
      <c r="N1062">
        <v>5</v>
      </c>
      <c r="O1062" s="2">
        <f t="shared" ca="1" si="80"/>
        <v>2021</v>
      </c>
      <c r="P1062">
        <f t="shared" ca="1" si="81"/>
        <v>6</v>
      </c>
      <c r="Q1062">
        <f t="shared" ca="1" si="82"/>
        <v>16</v>
      </c>
      <c r="R1062" s="2">
        <f t="shared" ca="1" si="83"/>
        <v>44363</v>
      </c>
      <c r="S1062" t="str">
        <f t="shared" ca="1" si="84"/>
        <v>Jun-2021</v>
      </c>
    </row>
    <row r="1063" spans="1:19" x14ac:dyDescent="0.3">
      <c r="A1063">
        <v>449</v>
      </c>
      <c r="B1063">
        <v>58</v>
      </c>
      <c r="C1063">
        <v>70</v>
      </c>
      <c r="D1063">
        <v>1962</v>
      </c>
      <c r="E1063">
        <v>2</v>
      </c>
      <c r="F1063" t="s">
        <v>14</v>
      </c>
      <c r="G1063" t="s">
        <v>1077</v>
      </c>
      <c r="H1063">
        <v>40.56</v>
      </c>
      <c r="I1063">
        <v>-79.75</v>
      </c>
      <c r="J1063" s="1">
        <v>19517</v>
      </c>
      <c r="K1063" s="1">
        <v>39796</v>
      </c>
      <c r="L1063" s="1">
        <v>9452</v>
      </c>
      <c r="M1063">
        <v>729</v>
      </c>
      <c r="N1063">
        <v>5</v>
      </c>
      <c r="O1063" s="2">
        <f t="shared" ca="1" si="80"/>
        <v>2023</v>
      </c>
      <c r="P1063">
        <f t="shared" ca="1" si="81"/>
        <v>9</v>
      </c>
      <c r="Q1063">
        <f t="shared" ca="1" si="82"/>
        <v>13</v>
      </c>
      <c r="R1063" s="2">
        <f t="shared" ca="1" si="83"/>
        <v>45182</v>
      </c>
      <c r="S1063" t="str">
        <f t="shared" ca="1" si="84"/>
        <v>Sep-2023</v>
      </c>
    </row>
    <row r="1064" spans="1:19" x14ac:dyDescent="0.3">
      <c r="A1064">
        <v>1173</v>
      </c>
      <c r="B1064">
        <v>71</v>
      </c>
      <c r="C1064">
        <v>67</v>
      </c>
      <c r="D1064">
        <v>1948</v>
      </c>
      <c r="E1064">
        <v>3</v>
      </c>
      <c r="F1064" t="s">
        <v>19</v>
      </c>
      <c r="G1064" t="s">
        <v>1078</v>
      </c>
      <c r="H1064">
        <v>42.83</v>
      </c>
      <c r="I1064">
        <v>-106.32</v>
      </c>
      <c r="J1064" s="1">
        <v>25502</v>
      </c>
      <c r="K1064" s="1">
        <v>51703</v>
      </c>
      <c r="L1064" s="1">
        <v>5371</v>
      </c>
      <c r="M1064">
        <v>722</v>
      </c>
      <c r="N1064">
        <v>7</v>
      </c>
      <c r="O1064" s="2">
        <f t="shared" ca="1" si="80"/>
        <v>2022</v>
      </c>
      <c r="P1064">
        <f t="shared" ca="1" si="81"/>
        <v>9</v>
      </c>
      <c r="Q1064">
        <f t="shared" ca="1" si="82"/>
        <v>11</v>
      </c>
      <c r="R1064" s="2">
        <f t="shared" ca="1" si="83"/>
        <v>44815</v>
      </c>
      <c r="S1064" t="str">
        <f t="shared" ca="1" si="84"/>
        <v>Sep-2022</v>
      </c>
    </row>
    <row r="1065" spans="1:19" x14ac:dyDescent="0.3">
      <c r="A1065">
        <v>1810</v>
      </c>
      <c r="B1065">
        <v>66</v>
      </c>
      <c r="C1065">
        <v>66</v>
      </c>
      <c r="D1065">
        <v>1953</v>
      </c>
      <c r="E1065">
        <v>12</v>
      </c>
      <c r="F1065" t="s">
        <v>19</v>
      </c>
      <c r="G1065" t="s">
        <v>1079</v>
      </c>
      <c r="H1065">
        <v>42.22</v>
      </c>
      <c r="I1065">
        <v>-83.36</v>
      </c>
      <c r="J1065" s="1">
        <v>18879</v>
      </c>
      <c r="K1065" s="1">
        <v>31175</v>
      </c>
      <c r="L1065" s="1">
        <v>5846</v>
      </c>
      <c r="M1065">
        <v>711</v>
      </c>
      <c r="N1065">
        <v>5</v>
      </c>
      <c r="O1065" s="2">
        <f t="shared" ca="1" si="80"/>
        <v>2021</v>
      </c>
      <c r="P1065">
        <f t="shared" ca="1" si="81"/>
        <v>10</v>
      </c>
      <c r="Q1065">
        <f t="shared" ca="1" si="82"/>
        <v>14</v>
      </c>
      <c r="R1065" s="2">
        <f t="shared" ca="1" si="83"/>
        <v>44483</v>
      </c>
      <c r="S1065" t="str">
        <f t="shared" ca="1" si="84"/>
        <v>Oct-2021</v>
      </c>
    </row>
    <row r="1066" spans="1:19" x14ac:dyDescent="0.3">
      <c r="A1066">
        <v>1843</v>
      </c>
      <c r="B1066">
        <v>89</v>
      </c>
      <c r="C1066">
        <v>73</v>
      </c>
      <c r="D1066">
        <v>1930</v>
      </c>
      <c r="E1066">
        <v>11</v>
      </c>
      <c r="F1066" t="s">
        <v>19</v>
      </c>
      <c r="G1066" t="s">
        <v>1080</v>
      </c>
      <c r="H1066">
        <v>41.5</v>
      </c>
      <c r="I1066">
        <v>-87.63</v>
      </c>
      <c r="J1066" s="1">
        <v>16503</v>
      </c>
      <c r="K1066" s="1">
        <v>38761</v>
      </c>
      <c r="L1066" s="1">
        <v>69</v>
      </c>
      <c r="M1066">
        <v>760</v>
      </c>
      <c r="N1066">
        <v>7</v>
      </c>
      <c r="O1066" s="2">
        <f t="shared" ca="1" si="80"/>
        <v>2023</v>
      </c>
      <c r="P1066">
        <f t="shared" ca="1" si="81"/>
        <v>12</v>
      </c>
      <c r="Q1066">
        <f t="shared" ca="1" si="82"/>
        <v>26</v>
      </c>
      <c r="R1066" s="2">
        <f t="shared" ca="1" si="83"/>
        <v>45286</v>
      </c>
      <c r="S1066" t="str">
        <f t="shared" ca="1" si="84"/>
        <v>Dec-2023</v>
      </c>
    </row>
    <row r="1067" spans="1:19" x14ac:dyDescent="0.3">
      <c r="A1067">
        <v>1578</v>
      </c>
      <c r="B1067">
        <v>86</v>
      </c>
      <c r="C1067">
        <v>62</v>
      </c>
      <c r="D1067">
        <v>1933</v>
      </c>
      <c r="E1067">
        <v>11</v>
      </c>
      <c r="F1067" t="s">
        <v>19</v>
      </c>
      <c r="G1067" t="s">
        <v>1081</v>
      </c>
      <c r="H1067">
        <v>30.33</v>
      </c>
      <c r="I1067">
        <v>-81.650000000000006</v>
      </c>
      <c r="J1067" s="1">
        <v>19382</v>
      </c>
      <c r="K1067" s="1">
        <v>33291</v>
      </c>
      <c r="L1067" s="1">
        <v>695</v>
      </c>
      <c r="M1067">
        <v>714</v>
      </c>
      <c r="N1067">
        <v>2</v>
      </c>
      <c r="O1067" s="2">
        <f t="shared" ca="1" si="80"/>
        <v>2022</v>
      </c>
      <c r="P1067">
        <f t="shared" ca="1" si="81"/>
        <v>12</v>
      </c>
      <c r="Q1067">
        <f t="shared" ca="1" si="82"/>
        <v>6</v>
      </c>
      <c r="R1067" s="2">
        <f t="shared" ca="1" si="83"/>
        <v>44901</v>
      </c>
      <c r="S1067" t="str">
        <f t="shared" ca="1" si="84"/>
        <v>Dec-2022</v>
      </c>
    </row>
    <row r="1068" spans="1:19" x14ac:dyDescent="0.3">
      <c r="A1068">
        <v>658</v>
      </c>
      <c r="B1068">
        <v>40</v>
      </c>
      <c r="C1068">
        <v>64</v>
      </c>
      <c r="D1068">
        <v>1980</v>
      </c>
      <c r="E1068">
        <v>2</v>
      </c>
      <c r="F1068" t="s">
        <v>14</v>
      </c>
      <c r="G1068" t="s">
        <v>1082</v>
      </c>
      <c r="H1068">
        <v>29.67</v>
      </c>
      <c r="I1068">
        <v>-82.33</v>
      </c>
      <c r="J1068" s="1">
        <v>25812</v>
      </c>
      <c r="K1068" s="1">
        <v>52630</v>
      </c>
      <c r="L1068" s="1">
        <v>68559</v>
      </c>
      <c r="M1068">
        <v>725</v>
      </c>
      <c r="N1068">
        <v>4</v>
      </c>
      <c r="O1068" s="2">
        <f t="shared" ca="1" si="80"/>
        <v>2021</v>
      </c>
      <c r="P1068">
        <f t="shared" ca="1" si="81"/>
        <v>12</v>
      </c>
      <c r="Q1068">
        <f t="shared" ca="1" si="82"/>
        <v>13</v>
      </c>
      <c r="R1068" s="2">
        <f t="shared" ca="1" si="83"/>
        <v>44543</v>
      </c>
      <c r="S1068" t="str">
        <f t="shared" ca="1" si="84"/>
        <v>Dec-2021</v>
      </c>
    </row>
    <row r="1069" spans="1:19" x14ac:dyDescent="0.3">
      <c r="A1069">
        <v>1858</v>
      </c>
      <c r="B1069">
        <v>73</v>
      </c>
      <c r="C1069">
        <v>64</v>
      </c>
      <c r="D1069">
        <v>1946</v>
      </c>
      <c r="E1069">
        <v>12</v>
      </c>
      <c r="F1069" t="s">
        <v>19</v>
      </c>
      <c r="G1069" t="s">
        <v>1083</v>
      </c>
      <c r="H1069">
        <v>34.25</v>
      </c>
      <c r="I1069">
        <v>-118.41</v>
      </c>
      <c r="J1069" s="1">
        <v>14317</v>
      </c>
      <c r="K1069" s="1">
        <v>26481</v>
      </c>
      <c r="L1069" s="1">
        <v>10392</v>
      </c>
      <c r="M1069">
        <v>705</v>
      </c>
      <c r="N1069">
        <v>1</v>
      </c>
      <c r="O1069" s="2">
        <f t="shared" ca="1" si="80"/>
        <v>2022</v>
      </c>
      <c r="P1069">
        <f t="shared" ca="1" si="81"/>
        <v>1</v>
      </c>
      <c r="Q1069">
        <f t="shared" ca="1" si="82"/>
        <v>7</v>
      </c>
      <c r="R1069" s="2">
        <f t="shared" ca="1" si="83"/>
        <v>44568</v>
      </c>
      <c r="S1069" t="str">
        <f t="shared" ca="1" si="84"/>
        <v>Jan-2022</v>
      </c>
    </row>
    <row r="1070" spans="1:19" x14ac:dyDescent="0.3">
      <c r="A1070">
        <v>1663</v>
      </c>
      <c r="B1070">
        <v>24</v>
      </c>
      <c r="C1070">
        <v>59</v>
      </c>
      <c r="D1070">
        <v>1995</v>
      </c>
      <c r="E1070">
        <v>7</v>
      </c>
      <c r="F1070" t="s">
        <v>19</v>
      </c>
      <c r="G1070" t="s">
        <v>1084</v>
      </c>
      <c r="H1070">
        <v>41.83</v>
      </c>
      <c r="I1070">
        <v>-87.68</v>
      </c>
      <c r="J1070" s="1">
        <v>0</v>
      </c>
      <c r="K1070" s="1">
        <v>2370</v>
      </c>
      <c r="L1070" s="1">
        <v>4397</v>
      </c>
      <c r="M1070">
        <v>581</v>
      </c>
      <c r="N1070">
        <v>1</v>
      </c>
      <c r="O1070" s="2">
        <f t="shared" ca="1" si="80"/>
        <v>2022</v>
      </c>
      <c r="P1070">
        <f t="shared" ca="1" si="81"/>
        <v>2</v>
      </c>
      <c r="Q1070">
        <f t="shared" ca="1" si="82"/>
        <v>21</v>
      </c>
      <c r="R1070" s="2">
        <f t="shared" ca="1" si="83"/>
        <v>44613</v>
      </c>
      <c r="S1070" t="str">
        <f t="shared" ca="1" si="84"/>
        <v>Feb-2022</v>
      </c>
    </row>
    <row r="1071" spans="1:19" x14ac:dyDescent="0.3">
      <c r="A1071">
        <v>1503</v>
      </c>
      <c r="B1071">
        <v>59</v>
      </c>
      <c r="C1071">
        <v>67</v>
      </c>
      <c r="D1071">
        <v>1960</v>
      </c>
      <c r="E1071">
        <v>3</v>
      </c>
      <c r="F1071" t="s">
        <v>19</v>
      </c>
      <c r="G1071" t="s">
        <v>1085</v>
      </c>
      <c r="H1071">
        <v>32.35</v>
      </c>
      <c r="I1071">
        <v>-86.28</v>
      </c>
      <c r="J1071" s="1">
        <v>21102</v>
      </c>
      <c r="K1071" s="1">
        <v>43021</v>
      </c>
      <c r="L1071" s="1">
        <v>86014</v>
      </c>
      <c r="M1071">
        <v>725</v>
      </c>
      <c r="N1071">
        <v>4</v>
      </c>
      <c r="O1071" s="2">
        <f t="shared" ca="1" si="80"/>
        <v>2021</v>
      </c>
      <c r="P1071">
        <f t="shared" ca="1" si="81"/>
        <v>7</v>
      </c>
      <c r="Q1071">
        <f t="shared" ca="1" si="82"/>
        <v>5</v>
      </c>
      <c r="R1071" s="2">
        <f t="shared" ca="1" si="83"/>
        <v>44382</v>
      </c>
      <c r="S1071" t="str">
        <f t="shared" ca="1" si="84"/>
        <v>Jul-2021</v>
      </c>
    </row>
    <row r="1072" spans="1:19" x14ac:dyDescent="0.3">
      <c r="A1072">
        <v>725</v>
      </c>
      <c r="B1072">
        <v>18</v>
      </c>
      <c r="C1072">
        <v>68</v>
      </c>
      <c r="D1072">
        <v>2002</v>
      </c>
      <c r="E1072">
        <v>1</v>
      </c>
      <c r="F1072" t="s">
        <v>19</v>
      </c>
      <c r="G1072" t="s">
        <v>1086</v>
      </c>
      <c r="H1072">
        <v>42.35</v>
      </c>
      <c r="I1072">
        <v>-71.06</v>
      </c>
      <c r="J1072" s="1">
        <v>21809</v>
      </c>
      <c r="K1072" s="1">
        <v>44466</v>
      </c>
      <c r="L1072" s="1">
        <v>3096</v>
      </c>
      <c r="M1072">
        <v>709</v>
      </c>
      <c r="N1072">
        <v>2</v>
      </c>
      <c r="O1072" s="2">
        <f t="shared" ca="1" si="80"/>
        <v>2022</v>
      </c>
      <c r="P1072">
        <f t="shared" ca="1" si="81"/>
        <v>6</v>
      </c>
      <c r="Q1072">
        <f t="shared" ca="1" si="82"/>
        <v>11</v>
      </c>
      <c r="R1072" s="2">
        <f t="shared" ca="1" si="83"/>
        <v>44723</v>
      </c>
      <c r="S1072" t="str">
        <f t="shared" ca="1" si="84"/>
        <v>Jun-2022</v>
      </c>
    </row>
    <row r="1073" spans="1:19" x14ac:dyDescent="0.3">
      <c r="A1073">
        <v>1671</v>
      </c>
      <c r="B1073">
        <v>50</v>
      </c>
      <c r="C1073">
        <v>57</v>
      </c>
      <c r="D1073">
        <v>1969</v>
      </c>
      <c r="E1073">
        <v>3</v>
      </c>
      <c r="F1073" t="s">
        <v>19</v>
      </c>
      <c r="G1073" t="s">
        <v>1087</v>
      </c>
      <c r="H1073">
        <v>27.95</v>
      </c>
      <c r="I1073">
        <v>-82.48</v>
      </c>
      <c r="J1073" s="1">
        <v>21033</v>
      </c>
      <c r="K1073" s="1">
        <v>42886</v>
      </c>
      <c r="L1073" s="1">
        <v>60474</v>
      </c>
      <c r="M1073">
        <v>604</v>
      </c>
      <c r="N1073">
        <v>1</v>
      </c>
      <c r="O1073" s="2">
        <f t="shared" ca="1" si="80"/>
        <v>2022</v>
      </c>
      <c r="P1073">
        <f t="shared" ca="1" si="81"/>
        <v>1</v>
      </c>
      <c r="Q1073">
        <f t="shared" ca="1" si="82"/>
        <v>2</v>
      </c>
      <c r="R1073" s="2">
        <f t="shared" ca="1" si="83"/>
        <v>44563</v>
      </c>
      <c r="S1073" t="str">
        <f t="shared" ca="1" si="84"/>
        <v>Jan-2022</v>
      </c>
    </row>
    <row r="1074" spans="1:19" x14ac:dyDescent="0.3">
      <c r="A1074">
        <v>1233</v>
      </c>
      <c r="B1074">
        <v>35</v>
      </c>
      <c r="C1074">
        <v>67</v>
      </c>
      <c r="D1074">
        <v>1984</v>
      </c>
      <c r="E1074">
        <v>5</v>
      </c>
      <c r="F1074" t="s">
        <v>19</v>
      </c>
      <c r="G1074" t="s">
        <v>1088</v>
      </c>
      <c r="H1074">
        <v>38.71</v>
      </c>
      <c r="I1074">
        <v>-90.12</v>
      </c>
      <c r="J1074" s="1">
        <v>18560</v>
      </c>
      <c r="K1074" s="1">
        <v>37843</v>
      </c>
      <c r="L1074" s="1">
        <v>40003</v>
      </c>
      <c r="M1074">
        <v>697</v>
      </c>
      <c r="N1074">
        <v>3</v>
      </c>
      <c r="O1074" s="2">
        <f t="shared" ca="1" si="80"/>
        <v>2022</v>
      </c>
      <c r="P1074">
        <f t="shared" ca="1" si="81"/>
        <v>2</v>
      </c>
      <c r="Q1074">
        <f t="shared" ca="1" si="82"/>
        <v>6</v>
      </c>
      <c r="R1074" s="2">
        <f t="shared" ca="1" si="83"/>
        <v>44598</v>
      </c>
      <c r="S1074" t="str">
        <f t="shared" ca="1" si="84"/>
        <v>Feb-2022</v>
      </c>
    </row>
    <row r="1075" spans="1:19" x14ac:dyDescent="0.3">
      <c r="A1075">
        <v>1271</v>
      </c>
      <c r="B1075">
        <v>34</v>
      </c>
      <c r="C1075">
        <v>66</v>
      </c>
      <c r="D1075">
        <v>1985</v>
      </c>
      <c r="E1075">
        <v>10</v>
      </c>
      <c r="F1075" t="s">
        <v>19</v>
      </c>
      <c r="G1075" t="s">
        <v>1089</v>
      </c>
      <c r="H1075">
        <v>36.11</v>
      </c>
      <c r="I1075">
        <v>-80.069999999999993</v>
      </c>
      <c r="J1075" s="1">
        <v>23738</v>
      </c>
      <c r="K1075" s="1">
        <v>48398</v>
      </c>
      <c r="L1075" s="1">
        <v>138998</v>
      </c>
      <c r="M1075">
        <v>642</v>
      </c>
      <c r="N1075">
        <v>3</v>
      </c>
      <c r="O1075" s="2">
        <f t="shared" ca="1" si="80"/>
        <v>2021</v>
      </c>
      <c r="P1075">
        <f t="shared" ca="1" si="81"/>
        <v>10</v>
      </c>
      <c r="Q1075">
        <f t="shared" ca="1" si="82"/>
        <v>2</v>
      </c>
      <c r="R1075" s="2">
        <f t="shared" ca="1" si="83"/>
        <v>44471</v>
      </c>
      <c r="S1075" t="str">
        <f t="shared" ca="1" si="84"/>
        <v>Oct-2021</v>
      </c>
    </row>
    <row r="1076" spans="1:19" x14ac:dyDescent="0.3">
      <c r="A1076">
        <v>473</v>
      </c>
      <c r="B1076">
        <v>33</v>
      </c>
      <c r="C1076">
        <v>66</v>
      </c>
      <c r="D1076">
        <v>1986</v>
      </c>
      <c r="E1076">
        <v>10</v>
      </c>
      <c r="F1076" t="s">
        <v>14</v>
      </c>
      <c r="G1076" t="s">
        <v>1090</v>
      </c>
      <c r="H1076">
        <v>42.38</v>
      </c>
      <c r="I1076">
        <v>-83.1</v>
      </c>
      <c r="J1076" s="1">
        <v>13820</v>
      </c>
      <c r="K1076" s="1">
        <v>28181</v>
      </c>
      <c r="L1076" s="1">
        <v>37929</v>
      </c>
      <c r="M1076">
        <v>682</v>
      </c>
      <c r="N1076">
        <v>2</v>
      </c>
      <c r="O1076" s="2">
        <f t="shared" ca="1" si="80"/>
        <v>2021</v>
      </c>
      <c r="P1076">
        <f t="shared" ca="1" si="81"/>
        <v>11</v>
      </c>
      <c r="Q1076">
        <f t="shared" ca="1" si="82"/>
        <v>19</v>
      </c>
      <c r="R1076" s="2">
        <f t="shared" ca="1" si="83"/>
        <v>44519</v>
      </c>
      <c r="S1076" t="str">
        <f t="shared" ca="1" si="84"/>
        <v>Nov-2021</v>
      </c>
    </row>
    <row r="1077" spans="1:19" x14ac:dyDescent="0.3">
      <c r="A1077">
        <v>1541</v>
      </c>
      <c r="B1077">
        <v>48</v>
      </c>
      <c r="C1077">
        <v>65</v>
      </c>
      <c r="D1077">
        <v>1971</v>
      </c>
      <c r="E1077">
        <v>10</v>
      </c>
      <c r="F1077" t="s">
        <v>14</v>
      </c>
      <c r="G1077" t="s">
        <v>1091</v>
      </c>
      <c r="H1077">
        <v>36.090000000000003</v>
      </c>
      <c r="I1077">
        <v>-84.13</v>
      </c>
      <c r="J1077" s="1">
        <v>18353</v>
      </c>
      <c r="K1077" s="1">
        <v>37422</v>
      </c>
      <c r="L1077" s="1">
        <v>127116</v>
      </c>
      <c r="M1077">
        <v>681</v>
      </c>
      <c r="N1077">
        <v>5</v>
      </c>
      <c r="O1077" s="2">
        <f t="shared" ca="1" si="80"/>
        <v>2021</v>
      </c>
      <c r="P1077">
        <f t="shared" ca="1" si="81"/>
        <v>5</v>
      </c>
      <c r="Q1077">
        <f t="shared" ca="1" si="82"/>
        <v>4</v>
      </c>
      <c r="R1077" s="2">
        <f t="shared" ca="1" si="83"/>
        <v>44320</v>
      </c>
      <c r="S1077" t="str">
        <f t="shared" ca="1" si="84"/>
        <v>May-2021</v>
      </c>
    </row>
    <row r="1078" spans="1:19" x14ac:dyDescent="0.3">
      <c r="A1078">
        <v>149</v>
      </c>
      <c r="B1078">
        <v>24</v>
      </c>
      <c r="C1078">
        <v>54</v>
      </c>
      <c r="D1078">
        <v>1995</v>
      </c>
      <c r="E1078">
        <v>3</v>
      </c>
      <c r="F1078" t="s">
        <v>14</v>
      </c>
      <c r="G1078" t="s">
        <v>1092</v>
      </c>
      <c r="H1078">
        <v>33.020000000000003</v>
      </c>
      <c r="I1078">
        <v>-117.12</v>
      </c>
      <c r="J1078" s="1">
        <v>44747</v>
      </c>
      <c r="K1078" s="1">
        <v>91237</v>
      </c>
      <c r="L1078" s="1">
        <v>231619</v>
      </c>
      <c r="M1078">
        <v>594</v>
      </c>
      <c r="N1078">
        <v>1</v>
      </c>
      <c r="O1078" s="2">
        <f t="shared" ca="1" si="80"/>
        <v>2022</v>
      </c>
      <c r="P1078">
        <f t="shared" ca="1" si="81"/>
        <v>1</v>
      </c>
      <c r="Q1078">
        <f t="shared" ca="1" si="82"/>
        <v>3</v>
      </c>
      <c r="R1078" s="2">
        <f t="shared" ca="1" si="83"/>
        <v>44564</v>
      </c>
      <c r="S1078" t="str">
        <f t="shared" ca="1" si="84"/>
        <v>Jan-2022</v>
      </c>
    </row>
    <row r="1079" spans="1:19" x14ac:dyDescent="0.3">
      <c r="A1079">
        <v>560</v>
      </c>
      <c r="B1079">
        <v>59</v>
      </c>
      <c r="C1079">
        <v>65</v>
      </c>
      <c r="D1079">
        <v>1960</v>
      </c>
      <c r="E1079">
        <v>4</v>
      </c>
      <c r="F1079" t="s">
        <v>19</v>
      </c>
      <c r="G1079" t="s">
        <v>1093</v>
      </c>
      <c r="H1079">
        <v>44.96</v>
      </c>
      <c r="I1079">
        <v>-93.26</v>
      </c>
      <c r="J1079" s="1">
        <v>21535</v>
      </c>
      <c r="K1079" s="1">
        <v>43913</v>
      </c>
      <c r="L1079" s="1">
        <v>83944</v>
      </c>
      <c r="M1079">
        <v>676</v>
      </c>
      <c r="N1079">
        <v>4</v>
      </c>
      <c r="O1079" s="2">
        <f t="shared" ca="1" si="80"/>
        <v>2022</v>
      </c>
      <c r="P1079">
        <f t="shared" ca="1" si="81"/>
        <v>12</v>
      </c>
      <c r="Q1079">
        <f t="shared" ca="1" si="82"/>
        <v>6</v>
      </c>
      <c r="R1079" s="2">
        <f t="shared" ca="1" si="83"/>
        <v>44901</v>
      </c>
      <c r="S1079" t="str">
        <f t="shared" ca="1" si="84"/>
        <v>Dec-2022</v>
      </c>
    </row>
    <row r="1080" spans="1:19" x14ac:dyDescent="0.3">
      <c r="A1080">
        <v>1006</v>
      </c>
      <c r="B1080">
        <v>37</v>
      </c>
      <c r="C1080">
        <v>68</v>
      </c>
      <c r="D1080">
        <v>1982</v>
      </c>
      <c r="E1080">
        <v>4</v>
      </c>
      <c r="F1080" t="s">
        <v>19</v>
      </c>
      <c r="G1080" t="s">
        <v>1094</v>
      </c>
      <c r="H1080">
        <v>41.53</v>
      </c>
      <c r="I1080">
        <v>-87.26</v>
      </c>
      <c r="J1080" s="1">
        <v>21851</v>
      </c>
      <c r="K1080" s="1">
        <v>44550</v>
      </c>
      <c r="L1080" s="1">
        <v>117302</v>
      </c>
      <c r="M1080">
        <v>761</v>
      </c>
      <c r="N1080">
        <v>3</v>
      </c>
      <c r="O1080" s="2">
        <f t="shared" ca="1" si="80"/>
        <v>2022</v>
      </c>
      <c r="P1080">
        <f t="shared" ca="1" si="81"/>
        <v>6</v>
      </c>
      <c r="Q1080">
        <f t="shared" ca="1" si="82"/>
        <v>24</v>
      </c>
      <c r="R1080" s="2">
        <f t="shared" ca="1" si="83"/>
        <v>44736</v>
      </c>
      <c r="S1080" t="str">
        <f t="shared" ca="1" si="84"/>
        <v>Jun-2022</v>
      </c>
    </row>
    <row r="1081" spans="1:19" x14ac:dyDescent="0.3">
      <c r="A1081">
        <v>368</v>
      </c>
      <c r="B1081">
        <v>75</v>
      </c>
      <c r="C1081">
        <v>73</v>
      </c>
      <c r="D1081">
        <v>1945</v>
      </c>
      <c r="E1081">
        <v>2</v>
      </c>
      <c r="F1081" t="s">
        <v>19</v>
      </c>
      <c r="G1081" t="s">
        <v>1095</v>
      </c>
      <c r="H1081">
        <v>28.5</v>
      </c>
      <c r="I1081">
        <v>-81.37</v>
      </c>
      <c r="J1081" s="1">
        <v>20121</v>
      </c>
      <c r="K1081" s="1">
        <v>42806</v>
      </c>
      <c r="L1081" s="1">
        <v>20432</v>
      </c>
      <c r="M1081">
        <v>726</v>
      </c>
      <c r="N1081">
        <v>6</v>
      </c>
      <c r="O1081" s="2">
        <f t="shared" ca="1" si="80"/>
        <v>2022</v>
      </c>
      <c r="P1081">
        <f t="shared" ca="1" si="81"/>
        <v>10</v>
      </c>
      <c r="Q1081">
        <f t="shared" ca="1" si="82"/>
        <v>4</v>
      </c>
      <c r="R1081" s="2">
        <f t="shared" ca="1" si="83"/>
        <v>44838</v>
      </c>
      <c r="S1081" t="str">
        <f t="shared" ca="1" si="84"/>
        <v>Oct-2022</v>
      </c>
    </row>
    <row r="1082" spans="1:19" x14ac:dyDescent="0.3">
      <c r="A1082">
        <v>1696</v>
      </c>
      <c r="B1082">
        <v>63</v>
      </c>
      <c r="C1082">
        <v>65</v>
      </c>
      <c r="D1082">
        <v>1956</v>
      </c>
      <c r="E1082">
        <v>12</v>
      </c>
      <c r="F1082" t="s">
        <v>14</v>
      </c>
      <c r="G1082" t="s">
        <v>1096</v>
      </c>
      <c r="H1082">
        <v>28.32</v>
      </c>
      <c r="I1082">
        <v>-80.680000000000007</v>
      </c>
      <c r="J1082" s="1">
        <v>26339</v>
      </c>
      <c r="K1082" s="1">
        <v>53702</v>
      </c>
      <c r="L1082" s="1">
        <v>85160</v>
      </c>
      <c r="M1082">
        <v>606</v>
      </c>
      <c r="N1082">
        <v>1</v>
      </c>
      <c r="O1082" s="2">
        <f t="shared" ca="1" si="80"/>
        <v>2021</v>
      </c>
      <c r="P1082">
        <f t="shared" ca="1" si="81"/>
        <v>12</v>
      </c>
      <c r="Q1082">
        <f t="shared" ca="1" si="82"/>
        <v>15</v>
      </c>
      <c r="R1082" s="2">
        <f t="shared" ca="1" si="83"/>
        <v>44545</v>
      </c>
      <c r="S1082" t="str">
        <f t="shared" ca="1" si="84"/>
        <v>Dec-2021</v>
      </c>
    </row>
    <row r="1083" spans="1:19" x14ac:dyDescent="0.3">
      <c r="A1083">
        <v>416</v>
      </c>
      <c r="B1083">
        <v>86</v>
      </c>
      <c r="C1083">
        <v>65</v>
      </c>
      <c r="D1083">
        <v>1933</v>
      </c>
      <c r="E1083">
        <v>8</v>
      </c>
      <c r="F1083" t="s">
        <v>14</v>
      </c>
      <c r="G1083" t="s">
        <v>1097</v>
      </c>
      <c r="H1083">
        <v>36.17</v>
      </c>
      <c r="I1083">
        <v>-86.78</v>
      </c>
      <c r="J1083" s="1">
        <v>20030</v>
      </c>
      <c r="K1083" s="1">
        <v>38273</v>
      </c>
      <c r="L1083" s="1">
        <v>1658</v>
      </c>
      <c r="M1083">
        <v>765</v>
      </c>
      <c r="N1083">
        <v>6</v>
      </c>
      <c r="O1083" s="2">
        <f t="shared" ca="1" si="80"/>
        <v>2021</v>
      </c>
      <c r="P1083">
        <f t="shared" ca="1" si="81"/>
        <v>8</v>
      </c>
      <c r="Q1083">
        <f t="shared" ca="1" si="82"/>
        <v>17</v>
      </c>
      <c r="R1083" s="2">
        <f t="shared" ca="1" si="83"/>
        <v>44425</v>
      </c>
      <c r="S1083" t="str">
        <f t="shared" ca="1" si="84"/>
        <v>Aug-2021</v>
      </c>
    </row>
    <row r="1084" spans="1:19" x14ac:dyDescent="0.3">
      <c r="A1084">
        <v>51</v>
      </c>
      <c r="B1084">
        <v>29</v>
      </c>
      <c r="C1084">
        <v>67</v>
      </c>
      <c r="D1084">
        <v>1991</v>
      </c>
      <c r="E1084">
        <v>2</v>
      </c>
      <c r="F1084" t="s">
        <v>14</v>
      </c>
      <c r="G1084" t="s">
        <v>1098</v>
      </c>
      <c r="H1084">
        <v>36.29</v>
      </c>
      <c r="I1084">
        <v>-86.6</v>
      </c>
      <c r="J1084" s="1">
        <v>25166</v>
      </c>
      <c r="K1084" s="1">
        <v>51303</v>
      </c>
      <c r="L1084" s="1">
        <v>106248</v>
      </c>
      <c r="M1084">
        <v>688</v>
      </c>
      <c r="N1084">
        <v>3</v>
      </c>
      <c r="O1084" s="2">
        <f t="shared" ca="1" si="80"/>
        <v>2022</v>
      </c>
      <c r="P1084">
        <f t="shared" ca="1" si="81"/>
        <v>9</v>
      </c>
      <c r="Q1084">
        <f t="shared" ca="1" si="82"/>
        <v>17</v>
      </c>
      <c r="R1084" s="2">
        <f t="shared" ca="1" si="83"/>
        <v>44821</v>
      </c>
      <c r="S1084" t="str">
        <f t="shared" ca="1" si="84"/>
        <v>Sep-2022</v>
      </c>
    </row>
    <row r="1085" spans="1:19" x14ac:dyDescent="0.3">
      <c r="A1085">
        <v>196</v>
      </c>
      <c r="B1085">
        <v>44</v>
      </c>
      <c r="C1085">
        <v>64</v>
      </c>
      <c r="D1085">
        <v>1975</v>
      </c>
      <c r="E1085">
        <v>5</v>
      </c>
      <c r="F1085" t="s">
        <v>14</v>
      </c>
      <c r="G1085" t="s">
        <v>1099</v>
      </c>
      <c r="H1085">
        <v>33.29</v>
      </c>
      <c r="I1085">
        <v>-83.96</v>
      </c>
      <c r="J1085" s="1">
        <v>17545</v>
      </c>
      <c r="K1085" s="1">
        <v>35775</v>
      </c>
      <c r="L1085" s="1">
        <v>67263</v>
      </c>
      <c r="M1085">
        <v>773</v>
      </c>
      <c r="N1085">
        <v>1</v>
      </c>
      <c r="O1085" s="2">
        <f t="shared" ca="1" si="80"/>
        <v>2022</v>
      </c>
      <c r="P1085">
        <f t="shared" ca="1" si="81"/>
        <v>4</v>
      </c>
      <c r="Q1085">
        <f t="shared" ca="1" si="82"/>
        <v>1</v>
      </c>
      <c r="R1085" s="2">
        <f t="shared" ca="1" si="83"/>
        <v>44652</v>
      </c>
      <c r="S1085" t="str">
        <f t="shared" ca="1" si="84"/>
        <v>Apr-2022</v>
      </c>
    </row>
    <row r="1086" spans="1:19" x14ac:dyDescent="0.3">
      <c r="A1086">
        <v>690</v>
      </c>
      <c r="B1086">
        <v>71</v>
      </c>
      <c r="C1086">
        <v>64</v>
      </c>
      <c r="D1086">
        <v>1948</v>
      </c>
      <c r="E1086">
        <v>3</v>
      </c>
      <c r="F1086" t="s">
        <v>14</v>
      </c>
      <c r="G1086" t="s">
        <v>1100</v>
      </c>
      <c r="H1086">
        <v>39.590000000000003</v>
      </c>
      <c r="I1086">
        <v>-105.01</v>
      </c>
      <c r="J1086" s="1">
        <v>31024</v>
      </c>
      <c r="K1086" s="1">
        <v>67186</v>
      </c>
      <c r="L1086" s="1">
        <v>29682</v>
      </c>
      <c r="M1086">
        <v>692</v>
      </c>
      <c r="N1086">
        <v>1</v>
      </c>
      <c r="O1086" s="2">
        <f t="shared" ca="1" si="80"/>
        <v>2022</v>
      </c>
      <c r="P1086">
        <f t="shared" ca="1" si="81"/>
        <v>7</v>
      </c>
      <c r="Q1086">
        <f t="shared" ca="1" si="82"/>
        <v>28</v>
      </c>
      <c r="R1086" s="2">
        <f t="shared" ca="1" si="83"/>
        <v>44770</v>
      </c>
      <c r="S1086" t="str">
        <f t="shared" ca="1" si="84"/>
        <v>Jul-2022</v>
      </c>
    </row>
    <row r="1087" spans="1:19" x14ac:dyDescent="0.3">
      <c r="A1087">
        <v>1477</v>
      </c>
      <c r="B1087">
        <v>47</v>
      </c>
      <c r="C1087">
        <v>67</v>
      </c>
      <c r="D1087">
        <v>1972</v>
      </c>
      <c r="E1087">
        <v>7</v>
      </c>
      <c r="F1087" t="s">
        <v>19</v>
      </c>
      <c r="G1087" t="s">
        <v>1101</v>
      </c>
      <c r="H1087">
        <v>40.15</v>
      </c>
      <c r="I1087">
        <v>-82.68</v>
      </c>
      <c r="J1087" s="1">
        <v>22934</v>
      </c>
      <c r="K1087" s="1">
        <v>46763</v>
      </c>
      <c r="L1087" s="1">
        <v>65106</v>
      </c>
      <c r="M1087">
        <v>696</v>
      </c>
      <c r="N1087">
        <v>3</v>
      </c>
      <c r="O1087" s="2">
        <f t="shared" ca="1" si="80"/>
        <v>2022</v>
      </c>
      <c r="P1087">
        <f t="shared" ca="1" si="81"/>
        <v>1</v>
      </c>
      <c r="Q1087">
        <f t="shared" ca="1" si="82"/>
        <v>5</v>
      </c>
      <c r="R1087" s="2">
        <f t="shared" ca="1" si="83"/>
        <v>44566</v>
      </c>
      <c r="S1087" t="str">
        <f t="shared" ca="1" si="84"/>
        <v>Jan-2022</v>
      </c>
    </row>
    <row r="1088" spans="1:19" x14ac:dyDescent="0.3">
      <c r="A1088">
        <v>260</v>
      </c>
      <c r="B1088">
        <v>62</v>
      </c>
      <c r="C1088">
        <v>70</v>
      </c>
      <c r="D1088">
        <v>1958</v>
      </c>
      <c r="E1088">
        <v>2</v>
      </c>
      <c r="F1088" t="s">
        <v>19</v>
      </c>
      <c r="G1088" t="s">
        <v>1102</v>
      </c>
      <c r="H1088">
        <v>26.21</v>
      </c>
      <c r="I1088">
        <v>-98.31</v>
      </c>
      <c r="J1088" s="1">
        <v>14275</v>
      </c>
      <c r="K1088" s="1">
        <v>29110</v>
      </c>
      <c r="L1088" s="1">
        <v>23504</v>
      </c>
      <c r="M1088">
        <v>699</v>
      </c>
      <c r="N1088">
        <v>3</v>
      </c>
      <c r="O1088" s="2">
        <f t="shared" ca="1" si="80"/>
        <v>2021</v>
      </c>
      <c r="P1088">
        <f t="shared" ca="1" si="81"/>
        <v>8</v>
      </c>
      <c r="Q1088">
        <f t="shared" ca="1" si="82"/>
        <v>7</v>
      </c>
      <c r="R1088" s="2">
        <f t="shared" ca="1" si="83"/>
        <v>44415</v>
      </c>
      <c r="S1088" t="str">
        <f t="shared" ca="1" si="84"/>
        <v>Aug-2021</v>
      </c>
    </row>
    <row r="1089" spans="1:19" x14ac:dyDescent="0.3">
      <c r="A1089">
        <v>857</v>
      </c>
      <c r="B1089">
        <v>90</v>
      </c>
      <c r="C1089">
        <v>62</v>
      </c>
      <c r="D1089">
        <v>1929</v>
      </c>
      <c r="E1089">
        <v>10</v>
      </c>
      <c r="F1089" t="s">
        <v>19</v>
      </c>
      <c r="G1089" t="s">
        <v>1103</v>
      </c>
      <c r="H1089">
        <v>39.46</v>
      </c>
      <c r="I1089">
        <v>-74.989999999999995</v>
      </c>
      <c r="J1089" s="1">
        <v>17685</v>
      </c>
      <c r="K1089" s="1">
        <v>41831</v>
      </c>
      <c r="L1089" s="1">
        <v>1100</v>
      </c>
      <c r="M1089">
        <v>615</v>
      </c>
      <c r="N1089">
        <v>1</v>
      </c>
      <c r="O1089" s="2">
        <f t="shared" ca="1" si="80"/>
        <v>2023</v>
      </c>
      <c r="P1089">
        <f t="shared" ca="1" si="81"/>
        <v>5</v>
      </c>
      <c r="Q1089">
        <f t="shared" ca="1" si="82"/>
        <v>7</v>
      </c>
      <c r="R1089" s="2">
        <f t="shared" ca="1" si="83"/>
        <v>45053</v>
      </c>
      <c r="S1089" t="str">
        <f t="shared" ca="1" si="84"/>
        <v>May-2023</v>
      </c>
    </row>
    <row r="1090" spans="1:19" x14ac:dyDescent="0.3">
      <c r="A1090">
        <v>1167</v>
      </c>
      <c r="B1090">
        <v>42</v>
      </c>
      <c r="C1090">
        <v>65</v>
      </c>
      <c r="D1090">
        <v>1978</v>
      </c>
      <c r="E1090">
        <v>1</v>
      </c>
      <c r="F1090" t="s">
        <v>14</v>
      </c>
      <c r="G1090" t="s">
        <v>1104</v>
      </c>
      <c r="H1090">
        <v>40.33</v>
      </c>
      <c r="I1090">
        <v>-75.92</v>
      </c>
      <c r="J1090" s="1">
        <v>24089</v>
      </c>
      <c r="K1090" s="1">
        <v>49117</v>
      </c>
      <c r="L1090" s="1">
        <v>42380</v>
      </c>
      <c r="M1090">
        <v>769</v>
      </c>
      <c r="N1090">
        <v>3</v>
      </c>
      <c r="O1090" s="2">
        <f t="shared" ca="1" si="80"/>
        <v>2023</v>
      </c>
      <c r="P1090">
        <f t="shared" ca="1" si="81"/>
        <v>10</v>
      </c>
      <c r="Q1090">
        <f t="shared" ca="1" si="82"/>
        <v>4</v>
      </c>
      <c r="R1090" s="2">
        <f t="shared" ca="1" si="83"/>
        <v>45203</v>
      </c>
      <c r="S1090" t="str">
        <f t="shared" ca="1" si="84"/>
        <v>Oct-2023</v>
      </c>
    </row>
    <row r="1091" spans="1:19" x14ac:dyDescent="0.3">
      <c r="A1091">
        <v>1358</v>
      </c>
      <c r="B1091">
        <v>69</v>
      </c>
      <c r="C1091">
        <v>70</v>
      </c>
      <c r="D1091">
        <v>1950</v>
      </c>
      <c r="E1091">
        <v>4</v>
      </c>
      <c r="F1091" t="s">
        <v>14</v>
      </c>
      <c r="G1091" t="s">
        <v>1105</v>
      </c>
      <c r="H1091">
        <v>43.1</v>
      </c>
      <c r="I1091">
        <v>-89.5</v>
      </c>
      <c r="J1091" s="1">
        <v>33808</v>
      </c>
      <c r="K1091" s="1">
        <v>68930</v>
      </c>
      <c r="L1091" s="1">
        <v>72619</v>
      </c>
      <c r="M1091">
        <v>768</v>
      </c>
      <c r="N1091">
        <v>4</v>
      </c>
      <c r="O1091" s="2">
        <f t="shared" ref="O1091:O1154" ca="1" si="85">2021+RANDBETWEEN(0,2)</f>
        <v>2022</v>
      </c>
      <c r="P1091">
        <f t="shared" ref="P1091:P1154" ca="1" si="86">RANDBETWEEN(1,12)</f>
        <v>4</v>
      </c>
      <c r="Q1091">
        <f t="shared" ref="Q1091:Q1154" ca="1" si="87">RANDBETWEEN(1,28)</f>
        <v>1</v>
      </c>
      <c r="R1091" s="2">
        <f t="shared" ref="R1091:R1154" ca="1" si="88">DATE(O1091,P1091,Q1091)</f>
        <v>44652</v>
      </c>
      <c r="S1091" t="str">
        <f t="shared" ref="S1091:S1154" ca="1" si="89">TEXT(R1091, "mmm-yyy")</f>
        <v>Apr-2022</v>
      </c>
    </row>
    <row r="1092" spans="1:19" x14ac:dyDescent="0.3">
      <c r="A1092">
        <v>1611</v>
      </c>
      <c r="B1092">
        <v>68</v>
      </c>
      <c r="C1092">
        <v>58</v>
      </c>
      <c r="D1092">
        <v>1952</v>
      </c>
      <c r="E1092">
        <v>1</v>
      </c>
      <c r="F1092" t="s">
        <v>14</v>
      </c>
      <c r="G1092" t="s">
        <v>1106</v>
      </c>
      <c r="H1092">
        <v>33.869999999999997</v>
      </c>
      <c r="I1092">
        <v>-78.63</v>
      </c>
      <c r="J1092" s="1">
        <v>13907</v>
      </c>
      <c r="K1092" s="1">
        <v>20334</v>
      </c>
      <c r="L1092" s="1">
        <v>9544</v>
      </c>
      <c r="M1092">
        <v>684</v>
      </c>
      <c r="N1092">
        <v>2</v>
      </c>
      <c r="O1092" s="2">
        <f t="shared" ca="1" si="85"/>
        <v>2022</v>
      </c>
      <c r="P1092">
        <f t="shared" ca="1" si="86"/>
        <v>3</v>
      </c>
      <c r="Q1092">
        <f t="shared" ca="1" si="87"/>
        <v>3</v>
      </c>
      <c r="R1092" s="2">
        <f t="shared" ca="1" si="88"/>
        <v>44623</v>
      </c>
      <c r="S1092" t="str">
        <f t="shared" ca="1" si="89"/>
        <v>Mar-2022</v>
      </c>
    </row>
    <row r="1093" spans="1:19" x14ac:dyDescent="0.3">
      <c r="A1093">
        <v>734</v>
      </c>
      <c r="B1093">
        <v>43</v>
      </c>
      <c r="C1093">
        <v>61</v>
      </c>
      <c r="D1093">
        <v>1976</v>
      </c>
      <c r="E1093">
        <v>7</v>
      </c>
      <c r="F1093" t="s">
        <v>14</v>
      </c>
      <c r="G1093" t="s">
        <v>1107</v>
      </c>
      <c r="H1093">
        <v>42.88</v>
      </c>
      <c r="I1093">
        <v>-78.849999999999994</v>
      </c>
      <c r="J1093" s="1">
        <v>12220</v>
      </c>
      <c r="K1093" s="1">
        <v>24917</v>
      </c>
      <c r="L1093" s="1">
        <v>36101</v>
      </c>
      <c r="M1093">
        <v>693</v>
      </c>
      <c r="N1093">
        <v>2</v>
      </c>
      <c r="O1093" s="2">
        <f t="shared" ca="1" si="85"/>
        <v>2023</v>
      </c>
      <c r="P1093">
        <f t="shared" ca="1" si="86"/>
        <v>3</v>
      </c>
      <c r="Q1093">
        <f t="shared" ca="1" si="87"/>
        <v>26</v>
      </c>
      <c r="R1093" s="2">
        <f t="shared" ca="1" si="88"/>
        <v>45011</v>
      </c>
      <c r="S1093" t="str">
        <f t="shared" ca="1" si="89"/>
        <v>Mar-2023</v>
      </c>
    </row>
    <row r="1094" spans="1:19" x14ac:dyDescent="0.3">
      <c r="A1094">
        <v>1507</v>
      </c>
      <c r="B1094">
        <v>39</v>
      </c>
      <c r="C1094">
        <v>67</v>
      </c>
      <c r="D1094">
        <v>1980</v>
      </c>
      <c r="E1094">
        <v>12</v>
      </c>
      <c r="F1094" t="s">
        <v>14</v>
      </c>
      <c r="G1094" t="s">
        <v>1108</v>
      </c>
      <c r="H1094">
        <v>42.48</v>
      </c>
      <c r="I1094">
        <v>-89.03</v>
      </c>
      <c r="J1094" s="1">
        <v>21749</v>
      </c>
      <c r="K1094" s="1">
        <v>44344</v>
      </c>
      <c r="L1094" s="1">
        <v>82822</v>
      </c>
      <c r="M1094">
        <v>744</v>
      </c>
      <c r="N1094">
        <v>3</v>
      </c>
      <c r="O1094" s="2">
        <f t="shared" ca="1" si="85"/>
        <v>2022</v>
      </c>
      <c r="P1094">
        <f t="shared" ca="1" si="86"/>
        <v>3</v>
      </c>
      <c r="Q1094">
        <f t="shared" ca="1" si="87"/>
        <v>21</v>
      </c>
      <c r="R1094" s="2">
        <f t="shared" ca="1" si="88"/>
        <v>44641</v>
      </c>
      <c r="S1094" t="str">
        <f t="shared" ca="1" si="89"/>
        <v>Mar-2022</v>
      </c>
    </row>
    <row r="1095" spans="1:19" x14ac:dyDescent="0.3">
      <c r="A1095">
        <v>504</v>
      </c>
      <c r="B1095">
        <v>38</v>
      </c>
      <c r="C1095">
        <v>68</v>
      </c>
      <c r="D1095">
        <v>1982</v>
      </c>
      <c r="E1095">
        <v>1</v>
      </c>
      <c r="F1095" t="s">
        <v>14</v>
      </c>
      <c r="G1095" t="s">
        <v>1109</v>
      </c>
      <c r="H1095">
        <v>37.880000000000003</v>
      </c>
      <c r="I1095">
        <v>-89.49</v>
      </c>
      <c r="J1095" s="1">
        <v>16825</v>
      </c>
      <c r="K1095" s="1">
        <v>34311</v>
      </c>
      <c r="L1095" s="1">
        <v>61776</v>
      </c>
      <c r="M1095">
        <v>705</v>
      </c>
      <c r="N1095">
        <v>2</v>
      </c>
      <c r="O1095" s="2">
        <f t="shared" ca="1" si="85"/>
        <v>2023</v>
      </c>
      <c r="P1095">
        <f t="shared" ca="1" si="86"/>
        <v>12</v>
      </c>
      <c r="Q1095">
        <f t="shared" ca="1" si="87"/>
        <v>25</v>
      </c>
      <c r="R1095" s="2">
        <f t="shared" ca="1" si="88"/>
        <v>45285</v>
      </c>
      <c r="S1095" t="str">
        <f t="shared" ca="1" si="89"/>
        <v>Dec-2023</v>
      </c>
    </row>
    <row r="1096" spans="1:19" x14ac:dyDescent="0.3">
      <c r="A1096">
        <v>524</v>
      </c>
      <c r="B1096">
        <v>57</v>
      </c>
      <c r="C1096">
        <v>62</v>
      </c>
      <c r="D1096">
        <v>1962</v>
      </c>
      <c r="E1096">
        <v>3</v>
      </c>
      <c r="F1096" t="s">
        <v>19</v>
      </c>
      <c r="G1096" t="s">
        <v>1110</v>
      </c>
      <c r="H1096">
        <v>38.369999999999997</v>
      </c>
      <c r="I1096">
        <v>-81.81</v>
      </c>
      <c r="J1096" s="1">
        <v>17282</v>
      </c>
      <c r="K1096" s="1">
        <v>35239</v>
      </c>
      <c r="L1096" s="1">
        <v>43270</v>
      </c>
      <c r="M1096">
        <v>726</v>
      </c>
      <c r="N1096">
        <v>1</v>
      </c>
      <c r="O1096" s="2">
        <f t="shared" ca="1" si="85"/>
        <v>2023</v>
      </c>
      <c r="P1096">
        <f t="shared" ca="1" si="86"/>
        <v>1</v>
      </c>
      <c r="Q1096">
        <f t="shared" ca="1" si="87"/>
        <v>6</v>
      </c>
      <c r="R1096" s="2">
        <f t="shared" ca="1" si="88"/>
        <v>44932</v>
      </c>
      <c r="S1096" t="str">
        <f t="shared" ca="1" si="89"/>
        <v>Jan-2023</v>
      </c>
    </row>
    <row r="1097" spans="1:19" x14ac:dyDescent="0.3">
      <c r="A1097">
        <v>525</v>
      </c>
      <c r="B1097">
        <v>55</v>
      </c>
      <c r="C1097">
        <v>66</v>
      </c>
      <c r="D1097">
        <v>1964</v>
      </c>
      <c r="E1097">
        <v>4</v>
      </c>
      <c r="F1097" t="s">
        <v>19</v>
      </c>
      <c r="G1097" t="s">
        <v>1111</v>
      </c>
      <c r="H1097">
        <v>38.29</v>
      </c>
      <c r="I1097">
        <v>-120.58</v>
      </c>
      <c r="J1097" s="1">
        <v>18223</v>
      </c>
      <c r="K1097" s="1">
        <v>37147</v>
      </c>
      <c r="L1097" s="1">
        <v>0</v>
      </c>
      <c r="M1097">
        <v>703</v>
      </c>
      <c r="N1097">
        <v>3</v>
      </c>
      <c r="O1097" s="2">
        <f t="shared" ca="1" si="85"/>
        <v>2022</v>
      </c>
      <c r="P1097">
        <f t="shared" ca="1" si="86"/>
        <v>1</v>
      </c>
      <c r="Q1097">
        <f t="shared" ca="1" si="87"/>
        <v>13</v>
      </c>
      <c r="R1097" s="2">
        <f t="shared" ca="1" si="88"/>
        <v>44574</v>
      </c>
      <c r="S1097" t="str">
        <f t="shared" ca="1" si="89"/>
        <v>Jan-2022</v>
      </c>
    </row>
    <row r="1098" spans="1:19" x14ac:dyDescent="0.3">
      <c r="A1098">
        <v>250</v>
      </c>
      <c r="B1098">
        <v>50</v>
      </c>
      <c r="C1098">
        <v>64</v>
      </c>
      <c r="D1098">
        <v>1970</v>
      </c>
      <c r="E1098">
        <v>2</v>
      </c>
      <c r="F1098" t="s">
        <v>14</v>
      </c>
      <c r="G1098" t="s">
        <v>1112</v>
      </c>
      <c r="H1098">
        <v>44.52</v>
      </c>
      <c r="I1098">
        <v>-122.81</v>
      </c>
      <c r="J1098" s="1">
        <v>17003</v>
      </c>
      <c r="K1098" s="1">
        <v>34671</v>
      </c>
      <c r="L1098" s="1">
        <v>55643</v>
      </c>
      <c r="M1098">
        <v>786</v>
      </c>
      <c r="N1098">
        <v>6</v>
      </c>
      <c r="O1098" s="2">
        <f t="shared" ca="1" si="85"/>
        <v>2023</v>
      </c>
      <c r="P1098">
        <f t="shared" ca="1" si="86"/>
        <v>9</v>
      </c>
      <c r="Q1098">
        <f t="shared" ca="1" si="87"/>
        <v>23</v>
      </c>
      <c r="R1098" s="2">
        <f t="shared" ca="1" si="88"/>
        <v>45192</v>
      </c>
      <c r="S1098" t="str">
        <f t="shared" ca="1" si="89"/>
        <v>Sep-2023</v>
      </c>
    </row>
    <row r="1099" spans="1:19" x14ac:dyDescent="0.3">
      <c r="A1099">
        <v>479</v>
      </c>
      <c r="B1099">
        <v>57</v>
      </c>
      <c r="C1099">
        <v>69</v>
      </c>
      <c r="D1099">
        <v>1962</v>
      </c>
      <c r="E1099">
        <v>10</v>
      </c>
      <c r="F1099" t="s">
        <v>19</v>
      </c>
      <c r="G1099" t="s">
        <v>1113</v>
      </c>
      <c r="H1099">
        <v>39.11</v>
      </c>
      <c r="I1099">
        <v>-76.55</v>
      </c>
      <c r="J1099" s="1">
        <v>30004</v>
      </c>
      <c r="K1099" s="1">
        <v>61173</v>
      </c>
      <c r="L1099" s="1">
        <v>71422</v>
      </c>
      <c r="M1099">
        <v>692</v>
      </c>
      <c r="N1099">
        <v>3</v>
      </c>
      <c r="O1099" s="2">
        <f t="shared" ca="1" si="85"/>
        <v>2022</v>
      </c>
      <c r="P1099">
        <f t="shared" ca="1" si="86"/>
        <v>1</v>
      </c>
      <c r="Q1099">
        <f t="shared" ca="1" si="87"/>
        <v>9</v>
      </c>
      <c r="R1099" s="2">
        <f t="shared" ca="1" si="88"/>
        <v>44570</v>
      </c>
      <c r="S1099" t="str">
        <f t="shared" ca="1" si="89"/>
        <v>Jan-2022</v>
      </c>
    </row>
    <row r="1100" spans="1:19" x14ac:dyDescent="0.3">
      <c r="A1100">
        <v>343</v>
      </c>
      <c r="B1100">
        <v>55</v>
      </c>
      <c r="C1100">
        <v>72</v>
      </c>
      <c r="D1100">
        <v>1964</v>
      </c>
      <c r="E1100">
        <v>9</v>
      </c>
      <c r="F1100" t="s">
        <v>14</v>
      </c>
      <c r="G1100" t="s">
        <v>1114</v>
      </c>
      <c r="H1100">
        <v>37.729999999999997</v>
      </c>
      <c r="I1100">
        <v>-121.24</v>
      </c>
      <c r="J1100" s="1">
        <v>23368</v>
      </c>
      <c r="K1100" s="1">
        <v>47643</v>
      </c>
      <c r="L1100" s="1">
        <v>45706</v>
      </c>
      <c r="M1100">
        <v>764</v>
      </c>
      <c r="N1100">
        <v>8</v>
      </c>
      <c r="O1100" s="2">
        <f t="shared" ca="1" si="85"/>
        <v>2022</v>
      </c>
      <c r="P1100">
        <f t="shared" ca="1" si="86"/>
        <v>4</v>
      </c>
      <c r="Q1100">
        <f t="shared" ca="1" si="87"/>
        <v>24</v>
      </c>
      <c r="R1100" s="2">
        <f t="shared" ca="1" si="88"/>
        <v>44675</v>
      </c>
      <c r="S1100" t="str">
        <f t="shared" ca="1" si="89"/>
        <v>Apr-2022</v>
      </c>
    </row>
    <row r="1101" spans="1:19" x14ac:dyDescent="0.3">
      <c r="A1101">
        <v>1196</v>
      </c>
      <c r="B1101">
        <v>60</v>
      </c>
      <c r="C1101">
        <v>61</v>
      </c>
      <c r="D1101">
        <v>1959</v>
      </c>
      <c r="E1101">
        <v>6</v>
      </c>
      <c r="F1101" t="s">
        <v>14</v>
      </c>
      <c r="G1101" t="s">
        <v>1115</v>
      </c>
      <c r="H1101">
        <v>35.24</v>
      </c>
      <c r="I1101">
        <v>-113.76</v>
      </c>
      <c r="J1101" s="1">
        <v>17113</v>
      </c>
      <c r="K1101" s="1">
        <v>34895</v>
      </c>
      <c r="L1101" s="1">
        <v>56622</v>
      </c>
      <c r="M1101">
        <v>820</v>
      </c>
      <c r="N1101">
        <v>4</v>
      </c>
      <c r="O1101" s="2">
        <f t="shared" ca="1" si="85"/>
        <v>2021</v>
      </c>
      <c r="P1101">
        <f t="shared" ca="1" si="86"/>
        <v>11</v>
      </c>
      <c r="Q1101">
        <f t="shared" ca="1" si="87"/>
        <v>8</v>
      </c>
      <c r="R1101" s="2">
        <f t="shared" ca="1" si="88"/>
        <v>44508</v>
      </c>
      <c r="S1101" t="str">
        <f t="shared" ca="1" si="89"/>
        <v>Nov-2021</v>
      </c>
    </row>
    <row r="1102" spans="1:19" x14ac:dyDescent="0.3">
      <c r="A1102">
        <v>1530</v>
      </c>
      <c r="B1102">
        <v>64</v>
      </c>
      <c r="C1102">
        <v>68</v>
      </c>
      <c r="D1102">
        <v>1956</v>
      </c>
      <c r="E1102">
        <v>2</v>
      </c>
      <c r="F1102" t="s">
        <v>14</v>
      </c>
      <c r="G1102" t="s">
        <v>1116</v>
      </c>
      <c r="H1102">
        <v>32.93</v>
      </c>
      <c r="I1102">
        <v>-97.22</v>
      </c>
      <c r="J1102" s="1">
        <v>0</v>
      </c>
      <c r="K1102" s="1">
        <v>1785</v>
      </c>
      <c r="L1102" s="1">
        <v>2892</v>
      </c>
      <c r="M1102">
        <v>732</v>
      </c>
      <c r="N1102">
        <v>3</v>
      </c>
      <c r="O1102" s="2">
        <f t="shared" ca="1" si="85"/>
        <v>2022</v>
      </c>
      <c r="P1102">
        <f t="shared" ca="1" si="86"/>
        <v>7</v>
      </c>
      <c r="Q1102">
        <f t="shared" ca="1" si="87"/>
        <v>19</v>
      </c>
      <c r="R1102" s="2">
        <f t="shared" ca="1" si="88"/>
        <v>44761</v>
      </c>
      <c r="S1102" t="str">
        <f t="shared" ca="1" si="89"/>
        <v>Jul-2022</v>
      </c>
    </row>
    <row r="1103" spans="1:19" x14ac:dyDescent="0.3">
      <c r="A1103">
        <v>1963</v>
      </c>
      <c r="B1103">
        <v>98</v>
      </c>
      <c r="C1103">
        <v>69</v>
      </c>
      <c r="D1103">
        <v>1921</v>
      </c>
      <c r="E1103">
        <v>11</v>
      </c>
      <c r="F1103" t="s">
        <v>19</v>
      </c>
      <c r="G1103" t="s">
        <v>1117</v>
      </c>
      <c r="H1103">
        <v>38.35</v>
      </c>
      <c r="I1103">
        <v>-121.93</v>
      </c>
      <c r="J1103" s="1">
        <v>26137</v>
      </c>
      <c r="K1103" s="1">
        <v>33869</v>
      </c>
      <c r="L1103" s="1">
        <v>370</v>
      </c>
      <c r="M1103">
        <v>821</v>
      </c>
      <c r="N1103">
        <v>7</v>
      </c>
      <c r="O1103" s="2">
        <f t="shared" ca="1" si="85"/>
        <v>2023</v>
      </c>
      <c r="P1103">
        <f t="shared" ca="1" si="86"/>
        <v>4</v>
      </c>
      <c r="Q1103">
        <f t="shared" ca="1" si="87"/>
        <v>1</v>
      </c>
      <c r="R1103" s="2">
        <f t="shared" ca="1" si="88"/>
        <v>45017</v>
      </c>
      <c r="S1103" t="str">
        <f t="shared" ca="1" si="89"/>
        <v>Apr-2023</v>
      </c>
    </row>
    <row r="1104" spans="1:19" x14ac:dyDescent="0.3">
      <c r="A1104">
        <v>764</v>
      </c>
      <c r="B1104">
        <v>77</v>
      </c>
      <c r="C1104">
        <v>68</v>
      </c>
      <c r="D1104">
        <v>1943</v>
      </c>
      <c r="E1104">
        <v>1</v>
      </c>
      <c r="F1104" t="s">
        <v>14</v>
      </c>
      <c r="G1104" t="s">
        <v>1118</v>
      </c>
      <c r="H1104">
        <v>32.61</v>
      </c>
      <c r="I1104">
        <v>-83.63</v>
      </c>
      <c r="J1104" s="1">
        <v>20835</v>
      </c>
      <c r="K1104" s="1">
        <v>31066</v>
      </c>
      <c r="L1104" s="1">
        <v>20902</v>
      </c>
      <c r="M1104">
        <v>712</v>
      </c>
      <c r="N1104">
        <v>4</v>
      </c>
      <c r="O1104" s="2">
        <f t="shared" ca="1" si="85"/>
        <v>2023</v>
      </c>
      <c r="P1104">
        <f t="shared" ca="1" si="86"/>
        <v>2</v>
      </c>
      <c r="Q1104">
        <f t="shared" ca="1" si="87"/>
        <v>14</v>
      </c>
      <c r="R1104" s="2">
        <f t="shared" ca="1" si="88"/>
        <v>44971</v>
      </c>
      <c r="S1104" t="str">
        <f t="shared" ca="1" si="89"/>
        <v>Feb-2023</v>
      </c>
    </row>
    <row r="1105" spans="1:19" x14ac:dyDescent="0.3">
      <c r="A1105">
        <v>213</v>
      </c>
      <c r="B1105">
        <v>37</v>
      </c>
      <c r="C1105">
        <v>68</v>
      </c>
      <c r="D1105">
        <v>1982</v>
      </c>
      <c r="E1105">
        <v>5</v>
      </c>
      <c r="F1105" t="s">
        <v>14</v>
      </c>
      <c r="G1105" t="s">
        <v>1119</v>
      </c>
      <c r="H1105">
        <v>32.909999999999997</v>
      </c>
      <c r="I1105">
        <v>-96.62</v>
      </c>
      <c r="J1105" s="1">
        <v>27057</v>
      </c>
      <c r="K1105" s="1">
        <v>55172</v>
      </c>
      <c r="L1105" s="1">
        <v>96779</v>
      </c>
      <c r="M1105">
        <v>629</v>
      </c>
      <c r="N1105">
        <v>3</v>
      </c>
      <c r="O1105" s="2">
        <f t="shared" ca="1" si="85"/>
        <v>2023</v>
      </c>
      <c r="P1105">
        <f t="shared" ca="1" si="86"/>
        <v>10</v>
      </c>
      <c r="Q1105">
        <f t="shared" ca="1" si="87"/>
        <v>10</v>
      </c>
      <c r="R1105" s="2">
        <f t="shared" ca="1" si="88"/>
        <v>45209</v>
      </c>
      <c r="S1105" t="str">
        <f t="shared" ca="1" si="89"/>
        <v>Oct-2023</v>
      </c>
    </row>
    <row r="1106" spans="1:19" x14ac:dyDescent="0.3">
      <c r="A1106">
        <v>410</v>
      </c>
      <c r="B1106">
        <v>54</v>
      </c>
      <c r="C1106">
        <v>60</v>
      </c>
      <c r="D1106">
        <v>1966</v>
      </c>
      <c r="E1106">
        <v>2</v>
      </c>
      <c r="F1106" t="s">
        <v>14</v>
      </c>
      <c r="G1106" t="s">
        <v>1120</v>
      </c>
      <c r="H1106">
        <v>40.619999999999997</v>
      </c>
      <c r="I1106">
        <v>-96.63</v>
      </c>
      <c r="J1106" s="1">
        <v>23029</v>
      </c>
      <c r="K1106" s="1">
        <v>46956</v>
      </c>
      <c r="L1106" s="1">
        <v>94340</v>
      </c>
      <c r="M1106">
        <v>610</v>
      </c>
      <c r="N1106">
        <v>2</v>
      </c>
      <c r="O1106" s="2">
        <f t="shared" ca="1" si="85"/>
        <v>2023</v>
      </c>
      <c r="P1106">
        <f t="shared" ca="1" si="86"/>
        <v>10</v>
      </c>
      <c r="Q1106">
        <f t="shared" ca="1" si="87"/>
        <v>10</v>
      </c>
      <c r="R1106" s="2">
        <f t="shared" ca="1" si="88"/>
        <v>45209</v>
      </c>
      <c r="S1106" t="str">
        <f t="shared" ca="1" si="89"/>
        <v>Oct-2023</v>
      </c>
    </row>
    <row r="1107" spans="1:19" x14ac:dyDescent="0.3">
      <c r="A1107">
        <v>1685</v>
      </c>
      <c r="B1107">
        <v>53</v>
      </c>
      <c r="C1107">
        <v>61</v>
      </c>
      <c r="D1107">
        <v>1966</v>
      </c>
      <c r="E1107">
        <v>7</v>
      </c>
      <c r="F1107" t="s">
        <v>19</v>
      </c>
      <c r="G1107" t="s">
        <v>1121</v>
      </c>
      <c r="H1107">
        <v>33.61</v>
      </c>
      <c r="I1107">
        <v>-111.89</v>
      </c>
      <c r="J1107" s="1">
        <v>36300</v>
      </c>
      <c r="K1107" s="1">
        <v>74012</v>
      </c>
      <c r="L1107" s="1">
        <v>93119</v>
      </c>
      <c r="M1107">
        <v>681</v>
      </c>
      <c r="N1107">
        <v>2</v>
      </c>
      <c r="O1107" s="2">
        <f t="shared" ca="1" si="85"/>
        <v>2023</v>
      </c>
      <c r="P1107">
        <f t="shared" ca="1" si="86"/>
        <v>12</v>
      </c>
      <c r="Q1107">
        <f t="shared" ca="1" si="87"/>
        <v>9</v>
      </c>
      <c r="R1107" s="2">
        <f t="shared" ca="1" si="88"/>
        <v>45269</v>
      </c>
      <c r="S1107" t="str">
        <f t="shared" ca="1" si="89"/>
        <v>Dec-2023</v>
      </c>
    </row>
    <row r="1108" spans="1:19" x14ac:dyDescent="0.3">
      <c r="A1108">
        <v>225</v>
      </c>
      <c r="B1108">
        <v>32</v>
      </c>
      <c r="C1108">
        <v>68</v>
      </c>
      <c r="D1108">
        <v>1987</v>
      </c>
      <c r="E1108">
        <v>3</v>
      </c>
      <c r="F1108" t="s">
        <v>19</v>
      </c>
      <c r="G1108" t="s">
        <v>1122</v>
      </c>
      <c r="H1108">
        <v>29.76</v>
      </c>
      <c r="I1108">
        <v>-95.38</v>
      </c>
      <c r="J1108" s="1">
        <v>20055</v>
      </c>
      <c r="K1108" s="1">
        <v>40887</v>
      </c>
      <c r="L1108" s="1">
        <v>50734</v>
      </c>
      <c r="M1108">
        <v>688</v>
      </c>
      <c r="N1108">
        <v>4</v>
      </c>
      <c r="O1108" s="2">
        <f t="shared" ca="1" si="85"/>
        <v>2022</v>
      </c>
      <c r="P1108">
        <f t="shared" ca="1" si="86"/>
        <v>8</v>
      </c>
      <c r="Q1108">
        <f t="shared" ca="1" si="87"/>
        <v>26</v>
      </c>
      <c r="R1108" s="2">
        <f t="shared" ca="1" si="88"/>
        <v>44799</v>
      </c>
      <c r="S1108" t="str">
        <f t="shared" ca="1" si="89"/>
        <v>Aug-2022</v>
      </c>
    </row>
    <row r="1109" spans="1:19" x14ac:dyDescent="0.3">
      <c r="A1109">
        <v>1210</v>
      </c>
      <c r="B1109">
        <v>32</v>
      </c>
      <c r="C1109">
        <v>65</v>
      </c>
      <c r="D1109">
        <v>1987</v>
      </c>
      <c r="E1109">
        <v>11</v>
      </c>
      <c r="F1109" t="s">
        <v>19</v>
      </c>
      <c r="G1109" t="s">
        <v>1123</v>
      </c>
      <c r="H1109">
        <v>41</v>
      </c>
      <c r="I1109">
        <v>-76.849999999999994</v>
      </c>
      <c r="J1109" s="1">
        <v>16935</v>
      </c>
      <c r="K1109" s="1">
        <v>34531</v>
      </c>
      <c r="L1109" s="1">
        <v>60156</v>
      </c>
      <c r="M1109">
        <v>703</v>
      </c>
      <c r="N1109">
        <v>4</v>
      </c>
      <c r="O1109" s="2">
        <f t="shared" ca="1" si="85"/>
        <v>2023</v>
      </c>
      <c r="P1109">
        <f t="shared" ca="1" si="86"/>
        <v>7</v>
      </c>
      <c r="Q1109">
        <f t="shared" ca="1" si="87"/>
        <v>19</v>
      </c>
      <c r="R1109" s="2">
        <f t="shared" ca="1" si="88"/>
        <v>45126</v>
      </c>
      <c r="S1109" t="str">
        <f t="shared" ca="1" si="89"/>
        <v>Jul-2023</v>
      </c>
    </row>
    <row r="1110" spans="1:19" x14ac:dyDescent="0.3">
      <c r="A1110">
        <v>1336</v>
      </c>
      <c r="B1110">
        <v>18</v>
      </c>
      <c r="C1110">
        <v>67</v>
      </c>
      <c r="D1110">
        <v>2001</v>
      </c>
      <c r="E1110">
        <v>7</v>
      </c>
      <c r="F1110" t="s">
        <v>14</v>
      </c>
      <c r="G1110" t="s">
        <v>1124</v>
      </c>
      <c r="H1110">
        <v>40.659999999999997</v>
      </c>
      <c r="I1110">
        <v>-73.84</v>
      </c>
      <c r="J1110" s="1">
        <v>26481</v>
      </c>
      <c r="K1110" s="1">
        <v>53995</v>
      </c>
      <c r="L1110" s="1">
        <v>154800</v>
      </c>
      <c r="M1110">
        <v>673</v>
      </c>
      <c r="N1110">
        <v>1</v>
      </c>
      <c r="O1110" s="2">
        <f t="shared" ca="1" si="85"/>
        <v>2023</v>
      </c>
      <c r="P1110">
        <f t="shared" ca="1" si="86"/>
        <v>7</v>
      </c>
      <c r="Q1110">
        <f t="shared" ca="1" si="87"/>
        <v>16</v>
      </c>
      <c r="R1110" s="2">
        <f t="shared" ca="1" si="88"/>
        <v>45123</v>
      </c>
      <c r="S1110" t="str">
        <f t="shared" ca="1" si="89"/>
        <v>Jul-2023</v>
      </c>
    </row>
    <row r="1111" spans="1:19" x14ac:dyDescent="0.3">
      <c r="A1111">
        <v>576</v>
      </c>
      <c r="B1111">
        <v>68</v>
      </c>
      <c r="C1111">
        <v>64</v>
      </c>
      <c r="D1111">
        <v>1951</v>
      </c>
      <c r="E1111">
        <v>6</v>
      </c>
      <c r="F1111" t="s">
        <v>14</v>
      </c>
      <c r="G1111" t="s">
        <v>1125</v>
      </c>
      <c r="H1111">
        <v>33.950000000000003</v>
      </c>
      <c r="I1111">
        <v>-84.54</v>
      </c>
      <c r="J1111" s="1">
        <v>30747</v>
      </c>
      <c r="K1111" s="1">
        <v>63502</v>
      </c>
      <c r="L1111" s="1">
        <v>24100</v>
      </c>
      <c r="M1111">
        <v>638</v>
      </c>
      <c r="N1111">
        <v>7</v>
      </c>
      <c r="O1111" s="2">
        <f t="shared" ca="1" si="85"/>
        <v>2021</v>
      </c>
      <c r="P1111">
        <f t="shared" ca="1" si="86"/>
        <v>9</v>
      </c>
      <c r="Q1111">
        <f t="shared" ca="1" si="87"/>
        <v>7</v>
      </c>
      <c r="R1111" s="2">
        <f t="shared" ca="1" si="88"/>
        <v>44446</v>
      </c>
      <c r="S1111" t="str">
        <f t="shared" ca="1" si="89"/>
        <v>Sep-2021</v>
      </c>
    </row>
    <row r="1112" spans="1:19" x14ac:dyDescent="0.3">
      <c r="A1112">
        <v>1677</v>
      </c>
      <c r="B1112">
        <v>51</v>
      </c>
      <c r="C1112">
        <v>67</v>
      </c>
      <c r="D1112">
        <v>1969</v>
      </c>
      <c r="E1112">
        <v>2</v>
      </c>
      <c r="F1112" t="s">
        <v>19</v>
      </c>
      <c r="G1112" t="s">
        <v>1126</v>
      </c>
      <c r="H1112">
        <v>33.57</v>
      </c>
      <c r="I1112">
        <v>-101.87</v>
      </c>
      <c r="J1112" s="1">
        <v>16272</v>
      </c>
      <c r="K1112" s="1">
        <v>33178</v>
      </c>
      <c r="L1112" s="1">
        <v>92366</v>
      </c>
      <c r="M1112">
        <v>671</v>
      </c>
      <c r="N1112">
        <v>2</v>
      </c>
      <c r="O1112" s="2">
        <f t="shared" ca="1" si="85"/>
        <v>2021</v>
      </c>
      <c r="P1112">
        <f t="shared" ca="1" si="86"/>
        <v>12</v>
      </c>
      <c r="Q1112">
        <f t="shared" ca="1" si="87"/>
        <v>24</v>
      </c>
      <c r="R1112" s="2">
        <f t="shared" ca="1" si="88"/>
        <v>44554</v>
      </c>
      <c r="S1112" t="str">
        <f t="shared" ca="1" si="89"/>
        <v>Dec-2021</v>
      </c>
    </row>
    <row r="1113" spans="1:19" x14ac:dyDescent="0.3">
      <c r="A1113">
        <v>1969</v>
      </c>
      <c r="B1113">
        <v>84</v>
      </c>
      <c r="C1113">
        <v>65</v>
      </c>
      <c r="D1113">
        <v>1935</v>
      </c>
      <c r="E1113">
        <v>4</v>
      </c>
      <c r="F1113" t="s">
        <v>19</v>
      </c>
      <c r="G1113" t="s">
        <v>1127</v>
      </c>
      <c r="H1113">
        <v>27.48</v>
      </c>
      <c r="I1113">
        <v>-82.57</v>
      </c>
      <c r="J1113" s="1">
        <v>29583</v>
      </c>
      <c r="K1113" s="1">
        <v>44690</v>
      </c>
      <c r="L1113" s="1">
        <v>2249</v>
      </c>
      <c r="M1113">
        <v>733</v>
      </c>
      <c r="N1113">
        <v>5</v>
      </c>
      <c r="O1113" s="2">
        <f t="shared" ca="1" si="85"/>
        <v>2022</v>
      </c>
      <c r="P1113">
        <f t="shared" ca="1" si="86"/>
        <v>5</v>
      </c>
      <c r="Q1113">
        <f t="shared" ca="1" si="87"/>
        <v>13</v>
      </c>
      <c r="R1113" s="2">
        <f t="shared" ca="1" si="88"/>
        <v>44694</v>
      </c>
      <c r="S1113" t="str">
        <f t="shared" ca="1" si="89"/>
        <v>May-2022</v>
      </c>
    </row>
    <row r="1114" spans="1:19" x14ac:dyDescent="0.3">
      <c r="A1114">
        <v>1431</v>
      </c>
      <c r="B1114">
        <v>56</v>
      </c>
      <c r="C1114">
        <v>61</v>
      </c>
      <c r="D1114">
        <v>1963</v>
      </c>
      <c r="E1114">
        <v>3</v>
      </c>
      <c r="F1114" t="s">
        <v>14</v>
      </c>
      <c r="G1114" t="s">
        <v>1128</v>
      </c>
      <c r="H1114">
        <v>30.38</v>
      </c>
      <c r="I1114">
        <v>-89.06</v>
      </c>
      <c r="J1114" s="1">
        <v>19327</v>
      </c>
      <c r="K1114" s="1">
        <v>39409</v>
      </c>
      <c r="L1114" s="1">
        <v>52076</v>
      </c>
      <c r="M1114">
        <v>599</v>
      </c>
      <c r="N1114">
        <v>1</v>
      </c>
      <c r="O1114" s="2">
        <f t="shared" ca="1" si="85"/>
        <v>2023</v>
      </c>
      <c r="P1114">
        <f t="shared" ca="1" si="86"/>
        <v>10</v>
      </c>
      <c r="Q1114">
        <f t="shared" ca="1" si="87"/>
        <v>12</v>
      </c>
      <c r="R1114" s="2">
        <f t="shared" ca="1" si="88"/>
        <v>45211</v>
      </c>
      <c r="S1114" t="str">
        <f t="shared" ca="1" si="89"/>
        <v>Oct-2023</v>
      </c>
    </row>
    <row r="1115" spans="1:19" x14ac:dyDescent="0.3">
      <c r="A1115">
        <v>558</v>
      </c>
      <c r="B1115">
        <v>19</v>
      </c>
      <c r="C1115">
        <v>63</v>
      </c>
      <c r="D1115">
        <v>2000</v>
      </c>
      <c r="E1115">
        <v>5</v>
      </c>
      <c r="F1115" t="s">
        <v>19</v>
      </c>
      <c r="G1115" t="s">
        <v>1129</v>
      </c>
      <c r="H1115">
        <v>27.97</v>
      </c>
      <c r="I1115">
        <v>-82.76</v>
      </c>
      <c r="J1115" s="1">
        <v>16223</v>
      </c>
      <c r="K1115" s="1">
        <v>33080</v>
      </c>
      <c r="L1115" s="1">
        <v>55066</v>
      </c>
      <c r="M1115">
        <v>692</v>
      </c>
      <c r="N1115">
        <v>3</v>
      </c>
      <c r="O1115" s="2">
        <f t="shared" ca="1" si="85"/>
        <v>2023</v>
      </c>
      <c r="P1115">
        <f t="shared" ca="1" si="86"/>
        <v>12</v>
      </c>
      <c r="Q1115">
        <f t="shared" ca="1" si="87"/>
        <v>10</v>
      </c>
      <c r="R1115" s="2">
        <f t="shared" ca="1" si="88"/>
        <v>45270</v>
      </c>
      <c r="S1115" t="str">
        <f t="shared" ca="1" si="89"/>
        <v>Dec-2023</v>
      </c>
    </row>
    <row r="1116" spans="1:19" x14ac:dyDescent="0.3">
      <c r="A1116">
        <v>1482</v>
      </c>
      <c r="B1116">
        <v>54</v>
      </c>
      <c r="C1116">
        <v>64</v>
      </c>
      <c r="D1116">
        <v>1965</v>
      </c>
      <c r="E1116">
        <v>8</v>
      </c>
      <c r="F1116" t="s">
        <v>19</v>
      </c>
      <c r="G1116" t="s">
        <v>1130</v>
      </c>
      <c r="H1116">
        <v>34.06</v>
      </c>
      <c r="I1116">
        <v>-84.27</v>
      </c>
      <c r="J1116" s="1">
        <v>43725</v>
      </c>
      <c r="K1116" s="1">
        <v>89152</v>
      </c>
      <c r="L1116" s="1">
        <v>162012</v>
      </c>
      <c r="M1116">
        <v>675</v>
      </c>
      <c r="N1116">
        <v>1</v>
      </c>
      <c r="O1116" s="2">
        <f t="shared" ca="1" si="85"/>
        <v>2022</v>
      </c>
      <c r="P1116">
        <f t="shared" ca="1" si="86"/>
        <v>9</v>
      </c>
      <c r="Q1116">
        <f t="shared" ca="1" si="87"/>
        <v>23</v>
      </c>
      <c r="R1116" s="2">
        <f t="shared" ca="1" si="88"/>
        <v>44827</v>
      </c>
      <c r="S1116" t="str">
        <f t="shared" ca="1" si="89"/>
        <v>Sep-2022</v>
      </c>
    </row>
    <row r="1117" spans="1:19" x14ac:dyDescent="0.3">
      <c r="A1117">
        <v>1295</v>
      </c>
      <c r="B1117">
        <v>70</v>
      </c>
      <c r="C1117">
        <v>70</v>
      </c>
      <c r="D1117">
        <v>1950</v>
      </c>
      <c r="E1117">
        <v>2</v>
      </c>
      <c r="F1117" t="s">
        <v>14</v>
      </c>
      <c r="G1117" t="s">
        <v>1131</v>
      </c>
      <c r="H1117">
        <v>46.78</v>
      </c>
      <c r="I1117">
        <v>-92.11</v>
      </c>
      <c r="J1117" s="1">
        <v>17474</v>
      </c>
      <c r="K1117" s="1">
        <v>27772</v>
      </c>
      <c r="L1117" s="1">
        <v>14408</v>
      </c>
      <c r="M1117">
        <v>788</v>
      </c>
      <c r="N1117">
        <v>4</v>
      </c>
      <c r="O1117" s="2">
        <f t="shared" ca="1" si="85"/>
        <v>2022</v>
      </c>
      <c r="P1117">
        <f t="shared" ca="1" si="86"/>
        <v>5</v>
      </c>
      <c r="Q1117">
        <f t="shared" ca="1" si="87"/>
        <v>5</v>
      </c>
      <c r="R1117" s="2">
        <f t="shared" ca="1" si="88"/>
        <v>44686</v>
      </c>
      <c r="S1117" t="str">
        <f t="shared" ca="1" si="89"/>
        <v>May-2022</v>
      </c>
    </row>
    <row r="1118" spans="1:19" x14ac:dyDescent="0.3">
      <c r="A1118">
        <v>1468</v>
      </c>
      <c r="B1118">
        <v>66</v>
      </c>
      <c r="C1118">
        <v>65</v>
      </c>
      <c r="D1118">
        <v>1954</v>
      </c>
      <c r="E1118">
        <v>1</v>
      </c>
      <c r="F1118" t="s">
        <v>19</v>
      </c>
      <c r="G1118" t="s">
        <v>1132</v>
      </c>
      <c r="H1118">
        <v>37.1</v>
      </c>
      <c r="I1118">
        <v>-121.6</v>
      </c>
      <c r="J1118" s="1">
        <v>26188</v>
      </c>
      <c r="K1118" s="1">
        <v>44137</v>
      </c>
      <c r="L1118" s="1">
        <v>22392</v>
      </c>
      <c r="M1118">
        <v>626</v>
      </c>
      <c r="N1118">
        <v>2</v>
      </c>
      <c r="O1118" s="2">
        <f t="shared" ca="1" si="85"/>
        <v>2023</v>
      </c>
      <c r="P1118">
        <f t="shared" ca="1" si="86"/>
        <v>5</v>
      </c>
      <c r="Q1118">
        <f t="shared" ca="1" si="87"/>
        <v>15</v>
      </c>
      <c r="R1118" s="2">
        <f t="shared" ca="1" si="88"/>
        <v>45061</v>
      </c>
      <c r="S1118" t="str">
        <f t="shared" ca="1" si="89"/>
        <v>May-2023</v>
      </c>
    </row>
    <row r="1119" spans="1:19" x14ac:dyDescent="0.3">
      <c r="A1119">
        <v>538</v>
      </c>
      <c r="B1119">
        <v>66</v>
      </c>
      <c r="C1119">
        <v>69</v>
      </c>
      <c r="D1119">
        <v>1954</v>
      </c>
      <c r="E1119">
        <v>2</v>
      </c>
      <c r="F1119" t="s">
        <v>14</v>
      </c>
      <c r="G1119" t="s">
        <v>1133</v>
      </c>
      <c r="H1119">
        <v>35.299999999999997</v>
      </c>
      <c r="I1119">
        <v>-77.150000000000006</v>
      </c>
      <c r="J1119" s="1">
        <v>14844</v>
      </c>
      <c r="K1119" s="1">
        <v>30265</v>
      </c>
      <c r="L1119" s="1">
        <v>36789</v>
      </c>
      <c r="M1119">
        <v>814</v>
      </c>
      <c r="N1119">
        <v>4</v>
      </c>
      <c r="O1119" s="2">
        <f t="shared" ca="1" si="85"/>
        <v>2023</v>
      </c>
      <c r="P1119">
        <f t="shared" ca="1" si="86"/>
        <v>5</v>
      </c>
      <c r="Q1119">
        <f t="shared" ca="1" si="87"/>
        <v>16</v>
      </c>
      <c r="R1119" s="2">
        <f t="shared" ca="1" si="88"/>
        <v>45062</v>
      </c>
      <c r="S1119" t="str">
        <f t="shared" ca="1" si="89"/>
        <v>May-2023</v>
      </c>
    </row>
    <row r="1120" spans="1:19" x14ac:dyDescent="0.3">
      <c r="A1120">
        <v>748</v>
      </c>
      <c r="B1120">
        <v>55</v>
      </c>
      <c r="C1120">
        <v>69</v>
      </c>
      <c r="D1120">
        <v>1965</v>
      </c>
      <c r="E1120">
        <v>1</v>
      </c>
      <c r="F1120" t="s">
        <v>19</v>
      </c>
      <c r="G1120" t="s">
        <v>1134</v>
      </c>
      <c r="H1120">
        <v>29.76</v>
      </c>
      <c r="I1120">
        <v>-95.38</v>
      </c>
      <c r="J1120" s="1">
        <v>18412</v>
      </c>
      <c r="K1120" s="1">
        <v>37534</v>
      </c>
      <c r="L1120" s="1">
        <v>99840</v>
      </c>
      <c r="M1120">
        <v>706</v>
      </c>
      <c r="N1120">
        <v>3</v>
      </c>
      <c r="O1120" s="2">
        <f t="shared" ca="1" si="85"/>
        <v>2022</v>
      </c>
      <c r="P1120">
        <f t="shared" ca="1" si="86"/>
        <v>10</v>
      </c>
      <c r="Q1120">
        <f t="shared" ca="1" si="87"/>
        <v>12</v>
      </c>
      <c r="R1120" s="2">
        <f t="shared" ca="1" si="88"/>
        <v>44846</v>
      </c>
      <c r="S1120" t="str">
        <f t="shared" ca="1" si="89"/>
        <v>Oct-2022</v>
      </c>
    </row>
    <row r="1121" spans="1:19" x14ac:dyDescent="0.3">
      <c r="A1121">
        <v>1068</v>
      </c>
      <c r="B1121">
        <v>21</v>
      </c>
      <c r="C1121">
        <v>67</v>
      </c>
      <c r="D1121">
        <v>1998</v>
      </c>
      <c r="E1121">
        <v>11</v>
      </c>
      <c r="F1121" t="s">
        <v>19</v>
      </c>
      <c r="G1121" t="s">
        <v>1135</v>
      </c>
      <c r="H1121">
        <v>35.1</v>
      </c>
      <c r="I1121">
        <v>-110.64</v>
      </c>
      <c r="J1121" s="1">
        <v>15864</v>
      </c>
      <c r="K1121" s="1">
        <v>32345</v>
      </c>
      <c r="L1121" s="1">
        <v>61066</v>
      </c>
      <c r="M1121">
        <v>730</v>
      </c>
      <c r="N1121">
        <v>3</v>
      </c>
      <c r="O1121" s="2">
        <f t="shared" ca="1" si="85"/>
        <v>2023</v>
      </c>
      <c r="P1121">
        <f t="shared" ca="1" si="86"/>
        <v>7</v>
      </c>
      <c r="Q1121">
        <f t="shared" ca="1" si="87"/>
        <v>26</v>
      </c>
      <c r="R1121" s="2">
        <f t="shared" ca="1" si="88"/>
        <v>45133</v>
      </c>
      <c r="S1121" t="str">
        <f t="shared" ca="1" si="89"/>
        <v>Jul-2023</v>
      </c>
    </row>
    <row r="1122" spans="1:19" x14ac:dyDescent="0.3">
      <c r="A1122">
        <v>41</v>
      </c>
      <c r="B1122">
        <v>38</v>
      </c>
      <c r="C1122">
        <v>70</v>
      </c>
      <c r="D1122">
        <v>1981</v>
      </c>
      <c r="E1122">
        <v>3</v>
      </c>
      <c r="F1122" t="s">
        <v>19</v>
      </c>
      <c r="G1122" t="s">
        <v>1136</v>
      </c>
      <c r="H1122">
        <v>43.08</v>
      </c>
      <c r="I1122">
        <v>-91.56</v>
      </c>
      <c r="J1122" s="1">
        <v>13332</v>
      </c>
      <c r="K1122" s="1">
        <v>27183</v>
      </c>
      <c r="L1122" s="1">
        <v>58323</v>
      </c>
      <c r="M1122">
        <v>637</v>
      </c>
      <c r="N1122">
        <v>1</v>
      </c>
      <c r="O1122" s="2">
        <f t="shared" ca="1" si="85"/>
        <v>2021</v>
      </c>
      <c r="P1122">
        <f t="shared" ca="1" si="86"/>
        <v>5</v>
      </c>
      <c r="Q1122">
        <f t="shared" ca="1" si="87"/>
        <v>20</v>
      </c>
      <c r="R1122" s="2">
        <f t="shared" ca="1" si="88"/>
        <v>44336</v>
      </c>
      <c r="S1122" t="str">
        <f t="shared" ca="1" si="89"/>
        <v>May-2021</v>
      </c>
    </row>
    <row r="1123" spans="1:19" x14ac:dyDescent="0.3">
      <c r="A1123">
        <v>807</v>
      </c>
      <c r="B1123">
        <v>52</v>
      </c>
      <c r="C1123">
        <v>71</v>
      </c>
      <c r="D1123">
        <v>1967</v>
      </c>
      <c r="E1123">
        <v>8</v>
      </c>
      <c r="F1123" t="s">
        <v>14</v>
      </c>
      <c r="G1123" t="s">
        <v>1137</v>
      </c>
      <c r="H1123">
        <v>42.77</v>
      </c>
      <c r="I1123">
        <v>-86.1</v>
      </c>
      <c r="J1123" s="1">
        <v>18877</v>
      </c>
      <c r="K1123" s="1">
        <v>38487</v>
      </c>
      <c r="L1123" s="1">
        <v>49725</v>
      </c>
      <c r="M1123">
        <v>691</v>
      </c>
      <c r="N1123">
        <v>3</v>
      </c>
      <c r="O1123" s="2">
        <f t="shared" ca="1" si="85"/>
        <v>2023</v>
      </c>
      <c r="P1123">
        <f t="shared" ca="1" si="86"/>
        <v>10</v>
      </c>
      <c r="Q1123">
        <f t="shared" ca="1" si="87"/>
        <v>28</v>
      </c>
      <c r="R1123" s="2">
        <f t="shared" ca="1" si="88"/>
        <v>45227</v>
      </c>
      <c r="S1123" t="str">
        <f t="shared" ca="1" si="89"/>
        <v>Oct-2023</v>
      </c>
    </row>
    <row r="1124" spans="1:19" x14ac:dyDescent="0.3">
      <c r="A1124">
        <v>1430</v>
      </c>
      <c r="B1124">
        <v>69</v>
      </c>
      <c r="C1124">
        <v>69</v>
      </c>
      <c r="D1124">
        <v>1950</v>
      </c>
      <c r="E1124">
        <v>4</v>
      </c>
      <c r="F1124" t="s">
        <v>14</v>
      </c>
      <c r="G1124" t="s">
        <v>1138</v>
      </c>
      <c r="H1124">
        <v>41.63</v>
      </c>
      <c r="I1124">
        <v>-93.74</v>
      </c>
      <c r="J1124" s="1">
        <v>26764</v>
      </c>
      <c r="K1124" s="1">
        <v>33642</v>
      </c>
      <c r="L1124" s="1">
        <v>20874</v>
      </c>
      <c r="M1124">
        <v>593</v>
      </c>
      <c r="N1124">
        <v>5</v>
      </c>
      <c r="O1124" s="2">
        <f t="shared" ca="1" si="85"/>
        <v>2022</v>
      </c>
      <c r="P1124">
        <f t="shared" ca="1" si="86"/>
        <v>3</v>
      </c>
      <c r="Q1124">
        <f t="shared" ca="1" si="87"/>
        <v>18</v>
      </c>
      <c r="R1124" s="2">
        <f t="shared" ca="1" si="88"/>
        <v>44638</v>
      </c>
      <c r="S1124" t="str">
        <f t="shared" ca="1" si="89"/>
        <v>Mar-2022</v>
      </c>
    </row>
    <row r="1125" spans="1:19" x14ac:dyDescent="0.3">
      <c r="A1125">
        <v>1873</v>
      </c>
      <c r="B1125">
        <v>51</v>
      </c>
      <c r="C1125">
        <v>67</v>
      </c>
      <c r="D1125">
        <v>1968</v>
      </c>
      <c r="E1125">
        <v>12</v>
      </c>
      <c r="F1125" t="s">
        <v>14</v>
      </c>
      <c r="G1125" t="s">
        <v>1139</v>
      </c>
      <c r="H1125">
        <v>31.84</v>
      </c>
      <c r="I1125">
        <v>-106.43</v>
      </c>
      <c r="J1125" s="1">
        <v>16823</v>
      </c>
      <c r="K1125" s="1">
        <v>34302</v>
      </c>
      <c r="L1125" s="1">
        <v>84935</v>
      </c>
      <c r="M1125">
        <v>651</v>
      </c>
      <c r="N1125">
        <v>3</v>
      </c>
      <c r="O1125" s="2">
        <f t="shared" ca="1" si="85"/>
        <v>2021</v>
      </c>
      <c r="P1125">
        <f t="shared" ca="1" si="86"/>
        <v>12</v>
      </c>
      <c r="Q1125">
        <f t="shared" ca="1" si="87"/>
        <v>5</v>
      </c>
      <c r="R1125" s="2">
        <f t="shared" ca="1" si="88"/>
        <v>44535</v>
      </c>
      <c r="S1125" t="str">
        <f t="shared" ca="1" si="89"/>
        <v>Dec-2021</v>
      </c>
    </row>
    <row r="1126" spans="1:19" x14ac:dyDescent="0.3">
      <c r="A1126">
        <v>204</v>
      </c>
      <c r="B1126">
        <v>31</v>
      </c>
      <c r="C1126">
        <v>67</v>
      </c>
      <c r="D1126">
        <v>1988</v>
      </c>
      <c r="E1126">
        <v>9</v>
      </c>
      <c r="F1126" t="s">
        <v>14</v>
      </c>
      <c r="G1126" t="s">
        <v>1140</v>
      </c>
      <c r="H1126">
        <v>30.64</v>
      </c>
      <c r="I1126">
        <v>-97.68</v>
      </c>
      <c r="J1126" s="1">
        <v>20968</v>
      </c>
      <c r="K1126" s="1">
        <v>42754</v>
      </c>
      <c r="L1126" s="1">
        <v>60172</v>
      </c>
      <c r="M1126">
        <v>656</v>
      </c>
      <c r="N1126">
        <v>1</v>
      </c>
      <c r="O1126" s="2">
        <f t="shared" ca="1" si="85"/>
        <v>2023</v>
      </c>
      <c r="P1126">
        <f t="shared" ca="1" si="86"/>
        <v>11</v>
      </c>
      <c r="Q1126">
        <f t="shared" ca="1" si="87"/>
        <v>6</v>
      </c>
      <c r="R1126" s="2">
        <f t="shared" ca="1" si="88"/>
        <v>45236</v>
      </c>
      <c r="S1126" t="str">
        <f t="shared" ca="1" si="89"/>
        <v>Nov-2023</v>
      </c>
    </row>
    <row r="1127" spans="1:19" x14ac:dyDescent="0.3">
      <c r="A1127">
        <v>424</v>
      </c>
      <c r="B1127">
        <v>24</v>
      </c>
      <c r="C1127">
        <v>69</v>
      </c>
      <c r="D1127">
        <v>1995</v>
      </c>
      <c r="E1127">
        <v>4</v>
      </c>
      <c r="F1127" t="s">
        <v>14</v>
      </c>
      <c r="G1127" t="s">
        <v>1141</v>
      </c>
      <c r="H1127">
        <v>40.29</v>
      </c>
      <c r="I1127">
        <v>-79.989999999999995</v>
      </c>
      <c r="J1127" s="1">
        <v>25037</v>
      </c>
      <c r="K1127" s="1">
        <v>51045</v>
      </c>
      <c r="L1127" s="1">
        <v>127864</v>
      </c>
      <c r="M1127">
        <v>772</v>
      </c>
      <c r="N1127">
        <v>2</v>
      </c>
      <c r="O1127" s="2">
        <f t="shared" ca="1" si="85"/>
        <v>2021</v>
      </c>
      <c r="P1127">
        <f t="shared" ca="1" si="86"/>
        <v>10</v>
      </c>
      <c r="Q1127">
        <f t="shared" ca="1" si="87"/>
        <v>1</v>
      </c>
      <c r="R1127" s="2">
        <f t="shared" ca="1" si="88"/>
        <v>44470</v>
      </c>
      <c r="S1127" t="str">
        <f t="shared" ca="1" si="89"/>
        <v>Oct-2021</v>
      </c>
    </row>
    <row r="1128" spans="1:19" x14ac:dyDescent="0.3">
      <c r="A1128">
        <v>980</v>
      </c>
      <c r="B1128">
        <v>84</v>
      </c>
      <c r="C1128">
        <v>69</v>
      </c>
      <c r="D1128">
        <v>1935</v>
      </c>
      <c r="E1128">
        <v>8</v>
      </c>
      <c r="F1128" t="s">
        <v>19</v>
      </c>
      <c r="G1128" t="s">
        <v>1142</v>
      </c>
      <c r="H1128">
        <v>39.32</v>
      </c>
      <c r="I1128">
        <v>-76.72</v>
      </c>
      <c r="J1128" s="1">
        <v>20641</v>
      </c>
      <c r="K1128" s="1">
        <v>24055</v>
      </c>
      <c r="L1128" s="1">
        <v>0</v>
      </c>
      <c r="M1128">
        <v>733</v>
      </c>
      <c r="N1128">
        <v>7</v>
      </c>
      <c r="O1128" s="2">
        <f t="shared" ca="1" si="85"/>
        <v>2022</v>
      </c>
      <c r="P1128">
        <f t="shared" ca="1" si="86"/>
        <v>7</v>
      </c>
      <c r="Q1128">
        <f t="shared" ca="1" si="87"/>
        <v>6</v>
      </c>
      <c r="R1128" s="2">
        <f t="shared" ca="1" si="88"/>
        <v>44748</v>
      </c>
      <c r="S1128" t="str">
        <f t="shared" ca="1" si="89"/>
        <v>Jul-2022</v>
      </c>
    </row>
    <row r="1129" spans="1:19" x14ac:dyDescent="0.3">
      <c r="A1129">
        <v>1415</v>
      </c>
      <c r="B1129">
        <v>28</v>
      </c>
      <c r="C1129">
        <v>68</v>
      </c>
      <c r="D1129">
        <v>1991</v>
      </c>
      <c r="E1129">
        <v>12</v>
      </c>
      <c r="F1129" t="s">
        <v>19</v>
      </c>
      <c r="G1129" t="s">
        <v>1143</v>
      </c>
      <c r="H1129">
        <v>33.15</v>
      </c>
      <c r="I1129">
        <v>-117.17</v>
      </c>
      <c r="J1129" s="1">
        <v>22081</v>
      </c>
      <c r="K1129" s="1">
        <v>45021</v>
      </c>
      <c r="L1129" s="1">
        <v>77559</v>
      </c>
      <c r="M1129">
        <v>689</v>
      </c>
      <c r="N1129">
        <v>1</v>
      </c>
      <c r="O1129" s="2">
        <f t="shared" ca="1" si="85"/>
        <v>2022</v>
      </c>
      <c r="P1129">
        <f t="shared" ca="1" si="86"/>
        <v>10</v>
      </c>
      <c r="Q1129">
        <f t="shared" ca="1" si="87"/>
        <v>5</v>
      </c>
      <c r="R1129" s="2">
        <f t="shared" ca="1" si="88"/>
        <v>44839</v>
      </c>
      <c r="S1129" t="str">
        <f t="shared" ca="1" si="89"/>
        <v>Oct-2022</v>
      </c>
    </row>
    <row r="1130" spans="1:19" x14ac:dyDescent="0.3">
      <c r="A1130">
        <v>600</v>
      </c>
      <c r="B1130">
        <v>18</v>
      </c>
      <c r="C1130">
        <v>55</v>
      </c>
      <c r="D1130">
        <v>2001</v>
      </c>
      <c r="E1130">
        <v>5</v>
      </c>
      <c r="F1130" t="s">
        <v>19</v>
      </c>
      <c r="G1130" t="s">
        <v>1144</v>
      </c>
      <c r="H1130">
        <v>39.96</v>
      </c>
      <c r="I1130">
        <v>-76.73</v>
      </c>
      <c r="J1130" s="1">
        <v>22991</v>
      </c>
      <c r="K1130" s="1">
        <v>46878</v>
      </c>
      <c r="L1130" s="1">
        <v>60121</v>
      </c>
      <c r="M1130">
        <v>578</v>
      </c>
      <c r="N1130">
        <v>1</v>
      </c>
      <c r="O1130" s="2">
        <f t="shared" ca="1" si="85"/>
        <v>2023</v>
      </c>
      <c r="P1130">
        <f t="shared" ca="1" si="86"/>
        <v>10</v>
      </c>
      <c r="Q1130">
        <f t="shared" ca="1" si="87"/>
        <v>16</v>
      </c>
      <c r="R1130" s="2">
        <f t="shared" ca="1" si="88"/>
        <v>45215</v>
      </c>
      <c r="S1130" t="str">
        <f t="shared" ca="1" si="89"/>
        <v>Oct-2023</v>
      </c>
    </row>
    <row r="1131" spans="1:19" x14ac:dyDescent="0.3">
      <c r="A1131">
        <v>652</v>
      </c>
      <c r="B1131">
        <v>82</v>
      </c>
      <c r="C1131">
        <v>66</v>
      </c>
      <c r="D1131">
        <v>1937</v>
      </c>
      <c r="E1131">
        <v>9</v>
      </c>
      <c r="F1131" t="s">
        <v>14</v>
      </c>
      <c r="G1131" t="s">
        <v>1145</v>
      </c>
      <c r="H1131">
        <v>41.76</v>
      </c>
      <c r="I1131">
        <v>-72.61</v>
      </c>
      <c r="J1131" s="1">
        <v>20065</v>
      </c>
      <c r="K1131" s="1">
        <v>22726</v>
      </c>
      <c r="L1131" s="1">
        <v>1692</v>
      </c>
      <c r="M1131">
        <v>784</v>
      </c>
      <c r="N1131">
        <v>6</v>
      </c>
      <c r="O1131" s="2">
        <f t="shared" ca="1" si="85"/>
        <v>2022</v>
      </c>
      <c r="P1131">
        <f t="shared" ca="1" si="86"/>
        <v>3</v>
      </c>
      <c r="Q1131">
        <f t="shared" ca="1" si="87"/>
        <v>18</v>
      </c>
      <c r="R1131" s="2">
        <f t="shared" ca="1" si="88"/>
        <v>44638</v>
      </c>
      <c r="S1131" t="str">
        <f t="shared" ca="1" si="89"/>
        <v>Mar-2022</v>
      </c>
    </row>
    <row r="1132" spans="1:19" x14ac:dyDescent="0.3">
      <c r="A1132">
        <v>1129</v>
      </c>
      <c r="B1132">
        <v>49</v>
      </c>
      <c r="C1132">
        <v>65</v>
      </c>
      <c r="D1132">
        <v>1970</v>
      </c>
      <c r="E1132">
        <v>4</v>
      </c>
      <c r="F1132" t="s">
        <v>19</v>
      </c>
      <c r="G1132" t="s">
        <v>1146</v>
      </c>
      <c r="H1132">
        <v>33.18</v>
      </c>
      <c r="I1132">
        <v>-117.29</v>
      </c>
      <c r="J1132" s="1">
        <v>16894</v>
      </c>
      <c r="K1132" s="1">
        <v>34449</v>
      </c>
      <c r="L1132" s="1">
        <v>36540</v>
      </c>
      <c r="M1132">
        <v>686</v>
      </c>
      <c r="N1132">
        <v>3</v>
      </c>
      <c r="O1132" s="2">
        <f t="shared" ca="1" si="85"/>
        <v>2022</v>
      </c>
      <c r="P1132">
        <f t="shared" ca="1" si="86"/>
        <v>4</v>
      </c>
      <c r="Q1132">
        <f t="shared" ca="1" si="87"/>
        <v>21</v>
      </c>
      <c r="R1132" s="2">
        <f t="shared" ca="1" si="88"/>
        <v>44672</v>
      </c>
      <c r="S1132" t="str">
        <f t="shared" ca="1" si="89"/>
        <v>Apr-2022</v>
      </c>
    </row>
    <row r="1133" spans="1:19" x14ac:dyDescent="0.3">
      <c r="A1133">
        <v>885</v>
      </c>
      <c r="B1133">
        <v>36</v>
      </c>
      <c r="C1133">
        <v>66</v>
      </c>
      <c r="D1133">
        <v>1983</v>
      </c>
      <c r="E1133">
        <v>12</v>
      </c>
      <c r="F1133" t="s">
        <v>19</v>
      </c>
      <c r="G1133" t="s">
        <v>1147</v>
      </c>
      <c r="H1133">
        <v>36.67</v>
      </c>
      <c r="I1133">
        <v>-93.86</v>
      </c>
      <c r="J1133" s="1">
        <v>13895</v>
      </c>
      <c r="K1133" s="1">
        <v>28334</v>
      </c>
      <c r="L1133" s="1">
        <v>0</v>
      </c>
      <c r="M1133">
        <v>700</v>
      </c>
      <c r="N1133">
        <v>3</v>
      </c>
      <c r="O1133" s="2">
        <f t="shared" ca="1" si="85"/>
        <v>2021</v>
      </c>
      <c r="P1133">
        <f t="shared" ca="1" si="86"/>
        <v>3</v>
      </c>
      <c r="Q1133">
        <f t="shared" ca="1" si="87"/>
        <v>24</v>
      </c>
      <c r="R1133" s="2">
        <f t="shared" ca="1" si="88"/>
        <v>44279</v>
      </c>
      <c r="S1133" t="str">
        <f t="shared" ca="1" si="89"/>
        <v>Mar-2021</v>
      </c>
    </row>
    <row r="1134" spans="1:19" x14ac:dyDescent="0.3">
      <c r="A1134">
        <v>1899</v>
      </c>
      <c r="B1134">
        <v>31</v>
      </c>
      <c r="C1134">
        <v>67</v>
      </c>
      <c r="D1134">
        <v>1988</v>
      </c>
      <c r="E1134">
        <v>8</v>
      </c>
      <c r="F1134" t="s">
        <v>14</v>
      </c>
      <c r="G1134" t="s">
        <v>1148</v>
      </c>
      <c r="H1134">
        <v>47.94</v>
      </c>
      <c r="I1134">
        <v>-122</v>
      </c>
      <c r="J1134" s="1">
        <v>28037</v>
      </c>
      <c r="K1134" s="1">
        <v>57166</v>
      </c>
      <c r="L1134" s="1">
        <v>111755</v>
      </c>
      <c r="M1134">
        <v>737</v>
      </c>
      <c r="N1134">
        <v>2</v>
      </c>
      <c r="O1134" s="2">
        <f t="shared" ca="1" si="85"/>
        <v>2022</v>
      </c>
      <c r="P1134">
        <f t="shared" ca="1" si="86"/>
        <v>2</v>
      </c>
      <c r="Q1134">
        <f t="shared" ca="1" si="87"/>
        <v>11</v>
      </c>
      <c r="R1134" s="2">
        <f t="shared" ca="1" si="88"/>
        <v>44603</v>
      </c>
      <c r="S1134" t="str">
        <f t="shared" ca="1" si="89"/>
        <v>Feb-2022</v>
      </c>
    </row>
    <row r="1135" spans="1:19" x14ac:dyDescent="0.3">
      <c r="A1135">
        <v>1369</v>
      </c>
      <c r="B1135">
        <v>59</v>
      </c>
      <c r="C1135">
        <v>67</v>
      </c>
      <c r="D1135">
        <v>1961</v>
      </c>
      <c r="E1135">
        <v>1</v>
      </c>
      <c r="F1135" t="s">
        <v>14</v>
      </c>
      <c r="G1135" t="s">
        <v>1149</v>
      </c>
      <c r="H1135">
        <v>39.35</v>
      </c>
      <c r="I1135">
        <v>-85.96</v>
      </c>
      <c r="J1135" s="1">
        <v>17585</v>
      </c>
      <c r="K1135" s="1">
        <v>35854</v>
      </c>
      <c r="L1135" s="1">
        <v>49101</v>
      </c>
      <c r="M1135">
        <v>850</v>
      </c>
      <c r="N1135">
        <v>2</v>
      </c>
      <c r="O1135" s="2">
        <f t="shared" ca="1" si="85"/>
        <v>2022</v>
      </c>
      <c r="P1135">
        <f t="shared" ca="1" si="86"/>
        <v>6</v>
      </c>
      <c r="Q1135">
        <f t="shared" ca="1" si="87"/>
        <v>22</v>
      </c>
      <c r="R1135" s="2">
        <f t="shared" ca="1" si="88"/>
        <v>44734</v>
      </c>
      <c r="S1135" t="str">
        <f t="shared" ca="1" si="89"/>
        <v>Jun-2022</v>
      </c>
    </row>
    <row r="1136" spans="1:19" x14ac:dyDescent="0.3">
      <c r="A1136">
        <v>1057</v>
      </c>
      <c r="B1136">
        <v>39</v>
      </c>
      <c r="C1136">
        <v>71</v>
      </c>
      <c r="D1136">
        <v>1980</v>
      </c>
      <c r="E1136">
        <v>7</v>
      </c>
      <c r="F1136" t="s">
        <v>14</v>
      </c>
      <c r="G1136" t="s">
        <v>1150</v>
      </c>
      <c r="H1136">
        <v>33.200000000000003</v>
      </c>
      <c r="I1136">
        <v>-117.29</v>
      </c>
      <c r="J1136" s="1">
        <v>22050</v>
      </c>
      <c r="K1136" s="1">
        <v>44958</v>
      </c>
      <c r="L1136" s="1">
        <v>91549</v>
      </c>
      <c r="M1136">
        <v>787</v>
      </c>
      <c r="N1136">
        <v>1</v>
      </c>
      <c r="O1136" s="2">
        <f t="shared" ca="1" si="85"/>
        <v>2022</v>
      </c>
      <c r="P1136">
        <f t="shared" ca="1" si="86"/>
        <v>8</v>
      </c>
      <c r="Q1136">
        <f t="shared" ca="1" si="87"/>
        <v>8</v>
      </c>
      <c r="R1136" s="2">
        <f t="shared" ca="1" si="88"/>
        <v>44781</v>
      </c>
      <c r="S1136" t="str">
        <f t="shared" ca="1" si="89"/>
        <v>Aug-2022</v>
      </c>
    </row>
    <row r="1137" spans="1:19" x14ac:dyDescent="0.3">
      <c r="A1137">
        <v>1302</v>
      </c>
      <c r="B1137">
        <v>62</v>
      </c>
      <c r="C1137">
        <v>72</v>
      </c>
      <c r="D1137">
        <v>1958</v>
      </c>
      <c r="E1137">
        <v>2</v>
      </c>
      <c r="F1137" t="s">
        <v>14</v>
      </c>
      <c r="G1137" t="s">
        <v>1151</v>
      </c>
      <c r="H1137">
        <v>36.42</v>
      </c>
      <c r="I1137">
        <v>-81.459999999999994</v>
      </c>
      <c r="J1137" s="1">
        <v>14218</v>
      </c>
      <c r="K1137" s="1">
        <v>28988</v>
      </c>
      <c r="L1137" s="1">
        <v>13351</v>
      </c>
      <c r="M1137">
        <v>694</v>
      </c>
      <c r="N1137">
        <v>4</v>
      </c>
      <c r="O1137" s="2">
        <f t="shared" ca="1" si="85"/>
        <v>2023</v>
      </c>
      <c r="P1137">
        <f t="shared" ca="1" si="86"/>
        <v>11</v>
      </c>
      <c r="Q1137">
        <f t="shared" ca="1" si="87"/>
        <v>20</v>
      </c>
      <c r="R1137" s="2">
        <f t="shared" ca="1" si="88"/>
        <v>45250</v>
      </c>
      <c r="S1137" t="str">
        <f t="shared" ca="1" si="89"/>
        <v>Nov-2023</v>
      </c>
    </row>
    <row r="1138" spans="1:19" x14ac:dyDescent="0.3">
      <c r="A1138">
        <v>415</v>
      </c>
      <c r="B1138">
        <v>53</v>
      </c>
      <c r="C1138">
        <v>65</v>
      </c>
      <c r="D1138">
        <v>1966</v>
      </c>
      <c r="E1138">
        <v>5</v>
      </c>
      <c r="F1138" t="s">
        <v>19</v>
      </c>
      <c r="G1138" t="s">
        <v>1152</v>
      </c>
      <c r="H1138">
        <v>39.53</v>
      </c>
      <c r="I1138">
        <v>-83.43</v>
      </c>
      <c r="J1138" s="1">
        <v>16544</v>
      </c>
      <c r="K1138" s="1">
        <v>33729</v>
      </c>
      <c r="L1138" s="1">
        <v>0</v>
      </c>
      <c r="M1138">
        <v>763</v>
      </c>
      <c r="N1138">
        <v>4</v>
      </c>
      <c r="O1138" s="2">
        <f t="shared" ca="1" si="85"/>
        <v>2022</v>
      </c>
      <c r="P1138">
        <f t="shared" ca="1" si="86"/>
        <v>6</v>
      </c>
      <c r="Q1138">
        <f t="shared" ca="1" si="87"/>
        <v>16</v>
      </c>
      <c r="R1138" s="2">
        <f t="shared" ca="1" si="88"/>
        <v>44728</v>
      </c>
      <c r="S1138" t="str">
        <f t="shared" ca="1" si="89"/>
        <v>Jun-2022</v>
      </c>
    </row>
    <row r="1139" spans="1:19" x14ac:dyDescent="0.3">
      <c r="A1139">
        <v>83</v>
      </c>
      <c r="B1139">
        <v>31</v>
      </c>
      <c r="C1139">
        <v>69</v>
      </c>
      <c r="D1139">
        <v>1988</v>
      </c>
      <c r="E1139">
        <v>5</v>
      </c>
      <c r="F1139" t="s">
        <v>19</v>
      </c>
      <c r="G1139" t="s">
        <v>1153</v>
      </c>
      <c r="H1139">
        <v>38.29</v>
      </c>
      <c r="I1139">
        <v>-77.48</v>
      </c>
      <c r="J1139" s="1">
        <v>29157</v>
      </c>
      <c r="K1139" s="1">
        <v>59455</v>
      </c>
      <c r="L1139" s="1">
        <v>96224</v>
      </c>
      <c r="M1139">
        <v>557</v>
      </c>
      <c r="N1139">
        <v>1</v>
      </c>
      <c r="O1139" s="2">
        <f t="shared" ca="1" si="85"/>
        <v>2023</v>
      </c>
      <c r="P1139">
        <f t="shared" ca="1" si="86"/>
        <v>8</v>
      </c>
      <c r="Q1139">
        <f t="shared" ca="1" si="87"/>
        <v>10</v>
      </c>
      <c r="R1139" s="2">
        <f t="shared" ca="1" si="88"/>
        <v>45148</v>
      </c>
      <c r="S1139" t="str">
        <f t="shared" ca="1" si="89"/>
        <v>Aug-2023</v>
      </c>
    </row>
    <row r="1140" spans="1:19" x14ac:dyDescent="0.3">
      <c r="A1140">
        <v>1093</v>
      </c>
      <c r="B1140">
        <v>18</v>
      </c>
      <c r="C1140">
        <v>70</v>
      </c>
      <c r="D1140">
        <v>2002</v>
      </c>
      <c r="E1140">
        <v>2</v>
      </c>
      <c r="F1140" t="s">
        <v>19</v>
      </c>
      <c r="G1140" t="s">
        <v>1154</v>
      </c>
      <c r="H1140">
        <v>40.64</v>
      </c>
      <c r="I1140">
        <v>-73.94</v>
      </c>
      <c r="J1140" s="1">
        <v>23316</v>
      </c>
      <c r="K1140" s="1">
        <v>47543</v>
      </c>
      <c r="L1140" s="1">
        <v>124177</v>
      </c>
      <c r="M1140">
        <v>667</v>
      </c>
      <c r="N1140">
        <v>1</v>
      </c>
      <c r="O1140" s="2">
        <f t="shared" ca="1" si="85"/>
        <v>2023</v>
      </c>
      <c r="P1140">
        <f t="shared" ca="1" si="86"/>
        <v>6</v>
      </c>
      <c r="Q1140">
        <f t="shared" ca="1" si="87"/>
        <v>27</v>
      </c>
      <c r="R1140" s="2">
        <f t="shared" ca="1" si="88"/>
        <v>45104</v>
      </c>
      <c r="S1140" t="str">
        <f t="shared" ca="1" si="89"/>
        <v>Jun-2023</v>
      </c>
    </row>
    <row r="1141" spans="1:19" x14ac:dyDescent="0.3">
      <c r="A1141">
        <v>28</v>
      </c>
      <c r="B1141">
        <v>39</v>
      </c>
      <c r="C1141">
        <v>65</v>
      </c>
      <c r="D1141">
        <v>1980</v>
      </c>
      <c r="E1141">
        <v>4</v>
      </c>
      <c r="F1141" t="s">
        <v>14</v>
      </c>
      <c r="G1141" t="s">
        <v>1155</v>
      </c>
      <c r="H1141">
        <v>38.630000000000003</v>
      </c>
      <c r="I1141">
        <v>-77.260000000000005</v>
      </c>
      <c r="J1141" s="1">
        <v>26618</v>
      </c>
      <c r="K1141" s="1">
        <v>54273</v>
      </c>
      <c r="L1141" s="1">
        <v>110237</v>
      </c>
      <c r="M1141">
        <v>789</v>
      </c>
      <c r="N1141">
        <v>4</v>
      </c>
      <c r="O1141" s="2">
        <f t="shared" ca="1" si="85"/>
        <v>2021</v>
      </c>
      <c r="P1141">
        <f t="shared" ca="1" si="86"/>
        <v>2</v>
      </c>
      <c r="Q1141">
        <f t="shared" ca="1" si="87"/>
        <v>7</v>
      </c>
      <c r="R1141" s="2">
        <f t="shared" ca="1" si="88"/>
        <v>44234</v>
      </c>
      <c r="S1141" t="str">
        <f t="shared" ca="1" si="89"/>
        <v>Feb-2021</v>
      </c>
    </row>
    <row r="1142" spans="1:19" x14ac:dyDescent="0.3">
      <c r="A1142">
        <v>33</v>
      </c>
      <c r="B1142">
        <v>77</v>
      </c>
      <c r="C1142">
        <v>71</v>
      </c>
      <c r="D1142">
        <v>1942</v>
      </c>
      <c r="E1142">
        <v>6</v>
      </c>
      <c r="F1142" t="s">
        <v>14</v>
      </c>
      <c r="G1142" t="s">
        <v>1156</v>
      </c>
      <c r="H1142">
        <v>39.21</v>
      </c>
      <c r="I1142">
        <v>-119.71</v>
      </c>
      <c r="J1142" s="1">
        <v>18239</v>
      </c>
      <c r="K1142" s="1">
        <v>38692</v>
      </c>
      <c r="L1142" s="1">
        <v>8902</v>
      </c>
      <c r="M1142">
        <v>596</v>
      </c>
      <c r="N1142">
        <v>5</v>
      </c>
      <c r="O1142" s="2">
        <f t="shared" ca="1" si="85"/>
        <v>2021</v>
      </c>
      <c r="P1142">
        <f t="shared" ca="1" si="86"/>
        <v>8</v>
      </c>
      <c r="Q1142">
        <f t="shared" ca="1" si="87"/>
        <v>5</v>
      </c>
      <c r="R1142" s="2">
        <f t="shared" ca="1" si="88"/>
        <v>44413</v>
      </c>
      <c r="S1142" t="str">
        <f t="shared" ca="1" si="89"/>
        <v>Aug-2021</v>
      </c>
    </row>
    <row r="1143" spans="1:19" x14ac:dyDescent="0.3">
      <c r="A1143">
        <v>1646</v>
      </c>
      <c r="B1143">
        <v>54</v>
      </c>
      <c r="C1143">
        <v>69</v>
      </c>
      <c r="D1143">
        <v>1965</v>
      </c>
      <c r="E1143">
        <v>11</v>
      </c>
      <c r="F1143" t="s">
        <v>19</v>
      </c>
      <c r="G1143" t="s">
        <v>1157</v>
      </c>
      <c r="H1143">
        <v>40.33</v>
      </c>
      <c r="I1143">
        <v>-79.83</v>
      </c>
      <c r="J1143" s="1">
        <v>14663</v>
      </c>
      <c r="K1143" s="1">
        <v>29898</v>
      </c>
      <c r="L1143" s="1">
        <v>19719</v>
      </c>
      <c r="M1143">
        <v>714</v>
      </c>
      <c r="N1143">
        <v>5</v>
      </c>
      <c r="O1143" s="2">
        <f t="shared" ca="1" si="85"/>
        <v>2021</v>
      </c>
      <c r="P1143">
        <f t="shared" ca="1" si="86"/>
        <v>1</v>
      </c>
      <c r="Q1143">
        <f t="shared" ca="1" si="87"/>
        <v>28</v>
      </c>
      <c r="R1143" s="2">
        <f t="shared" ca="1" si="88"/>
        <v>44224</v>
      </c>
      <c r="S1143" t="str">
        <f t="shared" ca="1" si="89"/>
        <v>Jan-2021</v>
      </c>
    </row>
    <row r="1144" spans="1:19" x14ac:dyDescent="0.3">
      <c r="A1144">
        <v>1847</v>
      </c>
      <c r="B1144">
        <v>22</v>
      </c>
      <c r="C1144">
        <v>60</v>
      </c>
      <c r="D1144">
        <v>1998</v>
      </c>
      <c r="E1144">
        <v>1</v>
      </c>
      <c r="F1144" t="s">
        <v>14</v>
      </c>
      <c r="G1144" t="s">
        <v>1158</v>
      </c>
      <c r="H1144">
        <v>28.18</v>
      </c>
      <c r="I1144">
        <v>-82.74</v>
      </c>
      <c r="J1144" s="1">
        <v>15418</v>
      </c>
      <c r="K1144" s="1">
        <v>31443</v>
      </c>
      <c r="L1144" s="1">
        <v>52826</v>
      </c>
      <c r="M1144">
        <v>676</v>
      </c>
      <c r="N1144">
        <v>1</v>
      </c>
      <c r="O1144" s="2">
        <f t="shared" ca="1" si="85"/>
        <v>2022</v>
      </c>
      <c r="P1144">
        <f t="shared" ca="1" si="86"/>
        <v>10</v>
      </c>
      <c r="Q1144">
        <f t="shared" ca="1" si="87"/>
        <v>15</v>
      </c>
      <c r="R1144" s="2">
        <f t="shared" ca="1" si="88"/>
        <v>44849</v>
      </c>
      <c r="S1144" t="str">
        <f t="shared" ca="1" si="89"/>
        <v>Oct-2022</v>
      </c>
    </row>
    <row r="1145" spans="1:19" x14ac:dyDescent="0.3">
      <c r="A1145">
        <v>1152</v>
      </c>
      <c r="B1145">
        <v>43</v>
      </c>
      <c r="C1145">
        <v>65</v>
      </c>
      <c r="D1145">
        <v>1977</v>
      </c>
      <c r="E1145">
        <v>2</v>
      </c>
      <c r="F1145" t="s">
        <v>19</v>
      </c>
      <c r="G1145" t="s">
        <v>1159</v>
      </c>
      <c r="H1145">
        <v>37.94</v>
      </c>
      <c r="I1145">
        <v>-91.76</v>
      </c>
      <c r="J1145" s="1">
        <v>17428</v>
      </c>
      <c r="K1145" s="1">
        <v>35538</v>
      </c>
      <c r="L1145" s="1">
        <v>71591</v>
      </c>
      <c r="M1145">
        <v>747</v>
      </c>
      <c r="N1145">
        <v>1</v>
      </c>
      <c r="O1145" s="2">
        <f t="shared" ca="1" si="85"/>
        <v>2023</v>
      </c>
      <c r="P1145">
        <f t="shared" ca="1" si="86"/>
        <v>8</v>
      </c>
      <c r="Q1145">
        <f t="shared" ca="1" si="87"/>
        <v>22</v>
      </c>
      <c r="R1145" s="2">
        <f t="shared" ca="1" si="88"/>
        <v>45160</v>
      </c>
      <c r="S1145" t="str">
        <f t="shared" ca="1" si="89"/>
        <v>Aug-2023</v>
      </c>
    </row>
    <row r="1146" spans="1:19" x14ac:dyDescent="0.3">
      <c r="A1146">
        <v>134</v>
      </c>
      <c r="B1146">
        <v>43</v>
      </c>
      <c r="C1146">
        <v>67</v>
      </c>
      <c r="D1146">
        <v>1976</v>
      </c>
      <c r="E1146">
        <v>12</v>
      </c>
      <c r="F1146" t="s">
        <v>19</v>
      </c>
      <c r="G1146" t="s">
        <v>1160</v>
      </c>
      <c r="H1146">
        <v>31.84</v>
      </c>
      <c r="I1146">
        <v>-106.43</v>
      </c>
      <c r="J1146" s="1">
        <v>24608</v>
      </c>
      <c r="K1146" s="1">
        <v>50174</v>
      </c>
      <c r="L1146" s="1">
        <v>145300</v>
      </c>
      <c r="M1146">
        <v>643</v>
      </c>
      <c r="N1146">
        <v>4</v>
      </c>
      <c r="O1146" s="2">
        <f t="shared" ca="1" si="85"/>
        <v>2023</v>
      </c>
      <c r="P1146">
        <f t="shared" ca="1" si="86"/>
        <v>6</v>
      </c>
      <c r="Q1146">
        <f t="shared" ca="1" si="87"/>
        <v>26</v>
      </c>
      <c r="R1146" s="2">
        <f t="shared" ca="1" si="88"/>
        <v>45103</v>
      </c>
      <c r="S1146" t="str">
        <f t="shared" ca="1" si="89"/>
        <v>Jun-2023</v>
      </c>
    </row>
    <row r="1147" spans="1:19" x14ac:dyDescent="0.3">
      <c r="A1147">
        <v>188</v>
      </c>
      <c r="B1147">
        <v>24</v>
      </c>
      <c r="C1147">
        <v>57</v>
      </c>
      <c r="D1147">
        <v>1995</v>
      </c>
      <c r="E1147">
        <v>6</v>
      </c>
      <c r="F1147" t="s">
        <v>19</v>
      </c>
      <c r="G1147" t="s">
        <v>1161</v>
      </c>
      <c r="H1147">
        <v>38.85</v>
      </c>
      <c r="I1147">
        <v>-77.290000000000006</v>
      </c>
      <c r="J1147" s="1">
        <v>42884</v>
      </c>
      <c r="K1147" s="1">
        <v>87436</v>
      </c>
      <c r="L1147" s="1">
        <v>135294</v>
      </c>
      <c r="M1147">
        <v>845</v>
      </c>
      <c r="N1147">
        <v>2</v>
      </c>
      <c r="O1147" s="2">
        <f t="shared" ca="1" si="85"/>
        <v>2022</v>
      </c>
      <c r="P1147">
        <f t="shared" ca="1" si="86"/>
        <v>2</v>
      </c>
      <c r="Q1147">
        <f t="shared" ca="1" si="87"/>
        <v>11</v>
      </c>
      <c r="R1147" s="2">
        <f t="shared" ca="1" si="88"/>
        <v>44603</v>
      </c>
      <c r="S1147" t="str">
        <f t="shared" ca="1" si="89"/>
        <v>Feb-2022</v>
      </c>
    </row>
    <row r="1148" spans="1:19" x14ac:dyDescent="0.3">
      <c r="A1148">
        <v>220</v>
      </c>
      <c r="B1148">
        <v>33</v>
      </c>
      <c r="C1148">
        <v>67</v>
      </c>
      <c r="D1148">
        <v>1986</v>
      </c>
      <c r="E1148">
        <v>11</v>
      </c>
      <c r="F1148" t="s">
        <v>14</v>
      </c>
      <c r="G1148" t="s">
        <v>1162</v>
      </c>
      <c r="H1148">
        <v>38.1</v>
      </c>
      <c r="I1148">
        <v>-122.63</v>
      </c>
      <c r="J1148" s="1">
        <v>30335</v>
      </c>
      <c r="K1148" s="1">
        <v>61846</v>
      </c>
      <c r="L1148" s="1">
        <v>12525</v>
      </c>
      <c r="M1148">
        <v>722</v>
      </c>
      <c r="N1148">
        <v>4</v>
      </c>
      <c r="O1148" s="2">
        <f t="shared" ca="1" si="85"/>
        <v>2021</v>
      </c>
      <c r="P1148">
        <f t="shared" ca="1" si="86"/>
        <v>7</v>
      </c>
      <c r="Q1148">
        <f t="shared" ca="1" si="87"/>
        <v>25</v>
      </c>
      <c r="R1148" s="2">
        <f t="shared" ca="1" si="88"/>
        <v>44402</v>
      </c>
      <c r="S1148" t="str">
        <f t="shared" ca="1" si="89"/>
        <v>Jul-2021</v>
      </c>
    </row>
    <row r="1149" spans="1:19" x14ac:dyDescent="0.3">
      <c r="A1149">
        <v>1343</v>
      </c>
      <c r="B1149">
        <v>22</v>
      </c>
      <c r="C1149">
        <v>62</v>
      </c>
      <c r="D1149">
        <v>1997</v>
      </c>
      <c r="E1149">
        <v>7</v>
      </c>
      <c r="F1149" t="s">
        <v>14</v>
      </c>
      <c r="G1149" t="s">
        <v>1163</v>
      </c>
      <c r="H1149">
        <v>41.83</v>
      </c>
      <c r="I1149">
        <v>-87.68</v>
      </c>
      <c r="J1149" s="1">
        <v>11951</v>
      </c>
      <c r="K1149" s="1">
        <v>24369</v>
      </c>
      <c r="L1149" s="1">
        <v>37437</v>
      </c>
      <c r="M1149">
        <v>575</v>
      </c>
      <c r="N1149">
        <v>4</v>
      </c>
      <c r="O1149" s="2">
        <f t="shared" ca="1" si="85"/>
        <v>2023</v>
      </c>
      <c r="P1149">
        <f t="shared" ca="1" si="86"/>
        <v>3</v>
      </c>
      <c r="Q1149">
        <f t="shared" ca="1" si="87"/>
        <v>1</v>
      </c>
      <c r="R1149" s="2">
        <f t="shared" ca="1" si="88"/>
        <v>44986</v>
      </c>
      <c r="S1149" t="str">
        <f t="shared" ca="1" si="89"/>
        <v>Mar-2023</v>
      </c>
    </row>
    <row r="1150" spans="1:19" x14ac:dyDescent="0.3">
      <c r="A1150">
        <v>1930</v>
      </c>
      <c r="B1150">
        <v>26</v>
      </c>
      <c r="C1150">
        <v>68</v>
      </c>
      <c r="D1150">
        <v>1993</v>
      </c>
      <c r="E1150">
        <v>10</v>
      </c>
      <c r="F1150" t="s">
        <v>19</v>
      </c>
      <c r="G1150" t="s">
        <v>1164</v>
      </c>
      <c r="H1150">
        <v>33.200000000000003</v>
      </c>
      <c r="I1150">
        <v>-97.75</v>
      </c>
      <c r="J1150" s="1">
        <v>21810</v>
      </c>
      <c r="K1150" s="1">
        <v>44470</v>
      </c>
      <c r="L1150" s="1">
        <v>66413</v>
      </c>
      <c r="M1150">
        <v>721</v>
      </c>
      <c r="N1150">
        <v>3</v>
      </c>
      <c r="O1150" s="2">
        <f t="shared" ca="1" si="85"/>
        <v>2022</v>
      </c>
      <c r="P1150">
        <f t="shared" ca="1" si="86"/>
        <v>10</v>
      </c>
      <c r="Q1150">
        <f t="shared" ca="1" si="87"/>
        <v>15</v>
      </c>
      <c r="R1150" s="2">
        <f t="shared" ca="1" si="88"/>
        <v>44849</v>
      </c>
      <c r="S1150" t="str">
        <f t="shared" ca="1" si="89"/>
        <v>Oct-2022</v>
      </c>
    </row>
    <row r="1151" spans="1:19" x14ac:dyDescent="0.3">
      <c r="A1151">
        <v>1260</v>
      </c>
      <c r="B1151">
        <v>28</v>
      </c>
      <c r="C1151">
        <v>65</v>
      </c>
      <c r="D1151">
        <v>1991</v>
      </c>
      <c r="E1151">
        <v>12</v>
      </c>
      <c r="F1151" t="s">
        <v>19</v>
      </c>
      <c r="G1151" t="s">
        <v>1165</v>
      </c>
      <c r="H1151">
        <v>26.14</v>
      </c>
      <c r="I1151">
        <v>-80.13</v>
      </c>
      <c r="J1151" s="1">
        <v>20995</v>
      </c>
      <c r="K1151" s="1">
        <v>42806</v>
      </c>
      <c r="L1151" s="1">
        <v>49194</v>
      </c>
      <c r="M1151">
        <v>712</v>
      </c>
      <c r="N1151">
        <v>3</v>
      </c>
      <c r="O1151" s="2">
        <f t="shared" ca="1" si="85"/>
        <v>2023</v>
      </c>
      <c r="P1151">
        <f t="shared" ca="1" si="86"/>
        <v>7</v>
      </c>
      <c r="Q1151">
        <f t="shared" ca="1" si="87"/>
        <v>1</v>
      </c>
      <c r="R1151" s="2">
        <f t="shared" ca="1" si="88"/>
        <v>45108</v>
      </c>
      <c r="S1151" t="str">
        <f t="shared" ca="1" si="89"/>
        <v>Jul-2023</v>
      </c>
    </row>
    <row r="1152" spans="1:19" x14ac:dyDescent="0.3">
      <c r="A1152">
        <v>96</v>
      </c>
      <c r="B1152">
        <v>69</v>
      </c>
      <c r="C1152">
        <v>66</v>
      </c>
      <c r="D1152">
        <v>1950</v>
      </c>
      <c r="E1152">
        <v>12</v>
      </c>
      <c r="F1152" t="s">
        <v>14</v>
      </c>
      <c r="G1152" t="s">
        <v>1166</v>
      </c>
      <c r="H1152">
        <v>33.89</v>
      </c>
      <c r="I1152">
        <v>-117.78</v>
      </c>
      <c r="J1152" s="1">
        <v>38948</v>
      </c>
      <c r="K1152" s="1">
        <v>99825</v>
      </c>
      <c r="L1152" s="1">
        <v>4344</v>
      </c>
      <c r="M1152">
        <v>685</v>
      </c>
      <c r="N1152">
        <v>4</v>
      </c>
      <c r="O1152" s="2">
        <f t="shared" ca="1" si="85"/>
        <v>2021</v>
      </c>
      <c r="P1152">
        <f t="shared" ca="1" si="86"/>
        <v>7</v>
      </c>
      <c r="Q1152">
        <f t="shared" ca="1" si="87"/>
        <v>15</v>
      </c>
      <c r="R1152" s="2">
        <f t="shared" ca="1" si="88"/>
        <v>44392</v>
      </c>
      <c r="S1152" t="str">
        <f t="shared" ca="1" si="89"/>
        <v>Jul-2021</v>
      </c>
    </row>
    <row r="1153" spans="1:19" x14ac:dyDescent="0.3">
      <c r="A1153">
        <v>1166</v>
      </c>
      <c r="B1153">
        <v>44</v>
      </c>
      <c r="C1153">
        <v>66</v>
      </c>
      <c r="D1153">
        <v>1975</v>
      </c>
      <c r="E1153">
        <v>5</v>
      </c>
      <c r="F1153" t="s">
        <v>14</v>
      </c>
      <c r="G1153" t="s">
        <v>1167</v>
      </c>
      <c r="H1153">
        <v>39.39</v>
      </c>
      <c r="I1153">
        <v>-84.56</v>
      </c>
      <c r="J1153" s="1">
        <v>19569</v>
      </c>
      <c r="K1153" s="1">
        <v>39898</v>
      </c>
      <c r="L1153" s="1">
        <v>43630</v>
      </c>
      <c r="M1153">
        <v>682</v>
      </c>
      <c r="N1153">
        <v>3</v>
      </c>
      <c r="O1153" s="2">
        <f t="shared" ca="1" si="85"/>
        <v>2022</v>
      </c>
      <c r="P1153">
        <f t="shared" ca="1" si="86"/>
        <v>11</v>
      </c>
      <c r="Q1153">
        <f t="shared" ca="1" si="87"/>
        <v>2</v>
      </c>
      <c r="R1153" s="2">
        <f t="shared" ca="1" si="88"/>
        <v>44867</v>
      </c>
      <c r="S1153" t="str">
        <f t="shared" ca="1" si="89"/>
        <v>Nov-2022</v>
      </c>
    </row>
    <row r="1154" spans="1:19" x14ac:dyDescent="0.3">
      <c r="A1154">
        <v>1533</v>
      </c>
      <c r="B1154">
        <v>39</v>
      </c>
      <c r="C1154">
        <v>70</v>
      </c>
      <c r="D1154">
        <v>1980</v>
      </c>
      <c r="E1154">
        <v>12</v>
      </c>
      <c r="F1154" t="s">
        <v>14</v>
      </c>
      <c r="G1154" t="s">
        <v>1168</v>
      </c>
      <c r="H1154">
        <v>39.770000000000003</v>
      </c>
      <c r="I1154">
        <v>-86.14</v>
      </c>
      <c r="J1154" s="1">
        <v>24233</v>
      </c>
      <c r="K1154" s="1">
        <v>49412</v>
      </c>
      <c r="L1154" s="1">
        <v>42378</v>
      </c>
      <c r="M1154">
        <v>830</v>
      </c>
      <c r="N1154">
        <v>3</v>
      </c>
      <c r="O1154" s="2">
        <f t="shared" ca="1" si="85"/>
        <v>2023</v>
      </c>
      <c r="P1154">
        <f t="shared" ca="1" si="86"/>
        <v>10</v>
      </c>
      <c r="Q1154">
        <f t="shared" ca="1" si="87"/>
        <v>2</v>
      </c>
      <c r="R1154" s="2">
        <f t="shared" ca="1" si="88"/>
        <v>45201</v>
      </c>
      <c r="S1154" t="str">
        <f t="shared" ca="1" si="89"/>
        <v>Oct-2023</v>
      </c>
    </row>
    <row r="1155" spans="1:19" x14ac:dyDescent="0.3">
      <c r="A1155">
        <v>88</v>
      </c>
      <c r="B1155">
        <v>22</v>
      </c>
      <c r="C1155">
        <v>68</v>
      </c>
      <c r="D1155">
        <v>1997</v>
      </c>
      <c r="E1155">
        <v>8</v>
      </c>
      <c r="F1155" t="s">
        <v>19</v>
      </c>
      <c r="G1155" t="s">
        <v>1169</v>
      </c>
      <c r="H1155">
        <v>35.46</v>
      </c>
      <c r="I1155">
        <v>-86.08</v>
      </c>
      <c r="J1155" s="1">
        <v>16349</v>
      </c>
      <c r="K1155" s="1">
        <v>33337</v>
      </c>
      <c r="L1155" s="1">
        <v>71679</v>
      </c>
      <c r="M1155">
        <v>712</v>
      </c>
      <c r="N1155">
        <v>1</v>
      </c>
      <c r="O1155" s="2">
        <f t="shared" ref="O1155:O1218" ca="1" si="90">2021+RANDBETWEEN(0,2)</f>
        <v>2023</v>
      </c>
      <c r="P1155">
        <f t="shared" ref="P1155:P1218" ca="1" si="91">RANDBETWEEN(1,12)</f>
        <v>5</v>
      </c>
      <c r="Q1155">
        <f t="shared" ref="Q1155:Q1218" ca="1" si="92">RANDBETWEEN(1,28)</f>
        <v>14</v>
      </c>
      <c r="R1155" s="2">
        <f t="shared" ref="R1155:R1218" ca="1" si="93">DATE(O1155,P1155,Q1155)</f>
        <v>45060</v>
      </c>
      <c r="S1155" t="str">
        <f t="shared" ref="S1155:S1218" ca="1" si="94">TEXT(R1155, "mmm-yyy")</f>
        <v>May-2023</v>
      </c>
    </row>
    <row r="1156" spans="1:19" x14ac:dyDescent="0.3">
      <c r="A1156">
        <v>1451</v>
      </c>
      <c r="B1156">
        <v>58</v>
      </c>
      <c r="C1156">
        <v>57</v>
      </c>
      <c r="D1156">
        <v>1961</v>
      </c>
      <c r="E1156">
        <v>4</v>
      </c>
      <c r="F1156" t="s">
        <v>14</v>
      </c>
      <c r="G1156" t="s">
        <v>1170</v>
      </c>
      <c r="H1156">
        <v>42.41</v>
      </c>
      <c r="I1156">
        <v>-70.989999999999995</v>
      </c>
      <c r="J1156" s="1">
        <v>20979</v>
      </c>
      <c r="K1156" s="1">
        <v>17078</v>
      </c>
      <c r="L1156" s="1">
        <v>25245</v>
      </c>
      <c r="M1156">
        <v>719</v>
      </c>
      <c r="N1156">
        <v>4</v>
      </c>
      <c r="O1156" s="2">
        <f t="shared" ca="1" si="90"/>
        <v>2023</v>
      </c>
      <c r="P1156">
        <f t="shared" ca="1" si="91"/>
        <v>10</v>
      </c>
      <c r="Q1156">
        <f t="shared" ca="1" si="92"/>
        <v>13</v>
      </c>
      <c r="R1156" s="2">
        <f t="shared" ca="1" si="93"/>
        <v>45212</v>
      </c>
      <c r="S1156" t="str">
        <f t="shared" ca="1" si="94"/>
        <v>Oct-2023</v>
      </c>
    </row>
    <row r="1157" spans="1:19" x14ac:dyDescent="0.3">
      <c r="A1157">
        <v>57</v>
      </c>
      <c r="B1157">
        <v>28</v>
      </c>
      <c r="C1157">
        <v>66</v>
      </c>
      <c r="D1157">
        <v>1992</v>
      </c>
      <c r="E1157">
        <v>2</v>
      </c>
      <c r="F1157" t="s">
        <v>14</v>
      </c>
      <c r="G1157" t="s">
        <v>1171</v>
      </c>
      <c r="H1157">
        <v>32.33</v>
      </c>
      <c r="I1157">
        <v>-111.05</v>
      </c>
      <c r="J1157" s="1">
        <v>21494</v>
      </c>
      <c r="K1157" s="1">
        <v>43826</v>
      </c>
      <c r="L1157" s="1">
        <v>84935</v>
      </c>
      <c r="M1157">
        <v>823</v>
      </c>
      <c r="N1157">
        <v>1</v>
      </c>
      <c r="O1157" s="2">
        <f t="shared" ca="1" si="90"/>
        <v>2022</v>
      </c>
      <c r="P1157">
        <f t="shared" ca="1" si="91"/>
        <v>9</v>
      </c>
      <c r="Q1157">
        <f t="shared" ca="1" si="92"/>
        <v>24</v>
      </c>
      <c r="R1157" s="2">
        <f t="shared" ca="1" si="93"/>
        <v>44828</v>
      </c>
      <c r="S1157" t="str">
        <f t="shared" ca="1" si="94"/>
        <v>Sep-2022</v>
      </c>
    </row>
    <row r="1158" spans="1:19" x14ac:dyDescent="0.3">
      <c r="A1158">
        <v>1335</v>
      </c>
      <c r="B1158">
        <v>51</v>
      </c>
      <c r="C1158">
        <v>66</v>
      </c>
      <c r="D1158">
        <v>1968</v>
      </c>
      <c r="E1158">
        <v>10</v>
      </c>
      <c r="F1158" t="s">
        <v>14</v>
      </c>
      <c r="G1158" t="s">
        <v>1172</v>
      </c>
      <c r="H1158">
        <v>33.56</v>
      </c>
      <c r="I1158">
        <v>-117.63</v>
      </c>
      <c r="J1158" s="1">
        <v>47991</v>
      </c>
      <c r="K1158" s="1">
        <v>97845</v>
      </c>
      <c r="L1158" s="1">
        <v>255288</v>
      </c>
      <c r="M1158">
        <v>836</v>
      </c>
      <c r="N1158">
        <v>4</v>
      </c>
      <c r="O1158" s="2">
        <f t="shared" ca="1" si="90"/>
        <v>2022</v>
      </c>
      <c r="P1158">
        <f t="shared" ca="1" si="91"/>
        <v>1</v>
      </c>
      <c r="Q1158">
        <f t="shared" ca="1" si="92"/>
        <v>8</v>
      </c>
      <c r="R1158" s="2">
        <f t="shared" ca="1" si="93"/>
        <v>44569</v>
      </c>
      <c r="S1158" t="str">
        <f t="shared" ca="1" si="94"/>
        <v>Jan-2022</v>
      </c>
    </row>
    <row r="1159" spans="1:19" x14ac:dyDescent="0.3">
      <c r="A1159">
        <v>816</v>
      </c>
      <c r="B1159">
        <v>56</v>
      </c>
      <c r="C1159">
        <v>65</v>
      </c>
      <c r="D1159">
        <v>1964</v>
      </c>
      <c r="E1159">
        <v>2</v>
      </c>
      <c r="F1159" t="s">
        <v>19</v>
      </c>
      <c r="G1159" t="s">
        <v>1173</v>
      </c>
      <c r="H1159">
        <v>36.56</v>
      </c>
      <c r="I1159">
        <v>-82.19</v>
      </c>
      <c r="J1159" s="1">
        <v>17795</v>
      </c>
      <c r="K1159" s="1">
        <v>36285</v>
      </c>
      <c r="L1159" s="1">
        <v>67244</v>
      </c>
      <c r="M1159">
        <v>759</v>
      </c>
      <c r="N1159">
        <v>5</v>
      </c>
      <c r="O1159" s="2">
        <f t="shared" ca="1" si="90"/>
        <v>2021</v>
      </c>
      <c r="P1159">
        <f t="shared" ca="1" si="91"/>
        <v>9</v>
      </c>
      <c r="Q1159">
        <f t="shared" ca="1" si="92"/>
        <v>26</v>
      </c>
      <c r="R1159" s="2">
        <f t="shared" ca="1" si="93"/>
        <v>44465</v>
      </c>
      <c r="S1159" t="str">
        <f t="shared" ca="1" si="94"/>
        <v>Sep-2021</v>
      </c>
    </row>
    <row r="1160" spans="1:19" x14ac:dyDescent="0.3">
      <c r="A1160">
        <v>1081</v>
      </c>
      <c r="B1160">
        <v>31</v>
      </c>
      <c r="C1160">
        <v>60</v>
      </c>
      <c r="D1160">
        <v>1988</v>
      </c>
      <c r="E1160">
        <v>9</v>
      </c>
      <c r="F1160" t="s">
        <v>14</v>
      </c>
      <c r="G1160" t="s">
        <v>1174</v>
      </c>
      <c r="H1160">
        <v>39.69</v>
      </c>
      <c r="I1160">
        <v>-104.81</v>
      </c>
      <c r="J1160" s="1">
        <v>24849</v>
      </c>
      <c r="K1160" s="1">
        <v>50666</v>
      </c>
      <c r="L1160" s="1">
        <v>102318</v>
      </c>
      <c r="M1160">
        <v>617</v>
      </c>
      <c r="N1160">
        <v>3</v>
      </c>
      <c r="O1160" s="2">
        <f t="shared" ca="1" si="90"/>
        <v>2021</v>
      </c>
      <c r="P1160">
        <f t="shared" ca="1" si="91"/>
        <v>7</v>
      </c>
      <c r="Q1160">
        <f t="shared" ca="1" si="92"/>
        <v>12</v>
      </c>
      <c r="R1160" s="2">
        <f t="shared" ca="1" si="93"/>
        <v>44389</v>
      </c>
      <c r="S1160" t="str">
        <f t="shared" ca="1" si="94"/>
        <v>Jul-2021</v>
      </c>
    </row>
    <row r="1161" spans="1:19" x14ac:dyDescent="0.3">
      <c r="A1161">
        <v>1385</v>
      </c>
      <c r="B1161">
        <v>51</v>
      </c>
      <c r="C1161">
        <v>68</v>
      </c>
      <c r="D1161">
        <v>1968</v>
      </c>
      <c r="E1161">
        <v>7</v>
      </c>
      <c r="F1161" t="s">
        <v>14</v>
      </c>
      <c r="G1161" t="s">
        <v>1175</v>
      </c>
      <c r="H1161">
        <v>44.96</v>
      </c>
      <c r="I1161">
        <v>-93.26</v>
      </c>
      <c r="J1161" s="1">
        <v>40364</v>
      </c>
      <c r="K1161" s="1">
        <v>82298</v>
      </c>
      <c r="L1161" s="1">
        <v>182301</v>
      </c>
      <c r="M1161">
        <v>789</v>
      </c>
      <c r="N1161">
        <v>6</v>
      </c>
      <c r="O1161" s="2">
        <f t="shared" ca="1" si="90"/>
        <v>2023</v>
      </c>
      <c r="P1161">
        <f t="shared" ca="1" si="91"/>
        <v>7</v>
      </c>
      <c r="Q1161">
        <f t="shared" ca="1" si="92"/>
        <v>20</v>
      </c>
      <c r="R1161" s="2">
        <f t="shared" ca="1" si="93"/>
        <v>45127</v>
      </c>
      <c r="S1161" t="str">
        <f t="shared" ca="1" si="94"/>
        <v>Jul-2023</v>
      </c>
    </row>
    <row r="1162" spans="1:19" x14ac:dyDescent="0.3">
      <c r="A1162">
        <v>1125</v>
      </c>
      <c r="B1162">
        <v>25</v>
      </c>
      <c r="C1162">
        <v>71</v>
      </c>
      <c r="D1162">
        <v>1994</v>
      </c>
      <c r="E1162">
        <v>8</v>
      </c>
      <c r="F1162" t="s">
        <v>19</v>
      </c>
      <c r="G1162" t="s">
        <v>1176</v>
      </c>
      <c r="H1162">
        <v>30.51</v>
      </c>
      <c r="I1162">
        <v>-97.67</v>
      </c>
      <c r="J1162" s="1">
        <v>31839</v>
      </c>
      <c r="K1162" s="1">
        <v>64917</v>
      </c>
      <c r="L1162" s="1">
        <v>102747</v>
      </c>
      <c r="M1162">
        <v>689</v>
      </c>
      <c r="N1162">
        <v>4</v>
      </c>
      <c r="O1162" s="2">
        <f t="shared" ca="1" si="90"/>
        <v>2022</v>
      </c>
      <c r="P1162">
        <f t="shared" ca="1" si="91"/>
        <v>11</v>
      </c>
      <c r="Q1162">
        <f t="shared" ca="1" si="92"/>
        <v>20</v>
      </c>
      <c r="R1162" s="2">
        <f t="shared" ca="1" si="93"/>
        <v>44885</v>
      </c>
      <c r="S1162" t="str">
        <f t="shared" ca="1" si="94"/>
        <v>Nov-2022</v>
      </c>
    </row>
    <row r="1163" spans="1:19" x14ac:dyDescent="0.3">
      <c r="A1163">
        <v>1952</v>
      </c>
      <c r="B1163">
        <v>26</v>
      </c>
      <c r="C1163">
        <v>54</v>
      </c>
      <c r="D1163">
        <v>1993</v>
      </c>
      <c r="E1163">
        <v>7</v>
      </c>
      <c r="F1163" t="s">
        <v>14</v>
      </c>
      <c r="G1163" t="s">
        <v>1177</v>
      </c>
      <c r="H1163">
        <v>27.75</v>
      </c>
      <c r="I1163">
        <v>-82.64</v>
      </c>
      <c r="J1163" s="1">
        <v>18100</v>
      </c>
      <c r="K1163" s="1">
        <v>36909</v>
      </c>
      <c r="L1163" s="1">
        <v>102869</v>
      </c>
      <c r="M1163">
        <v>821</v>
      </c>
      <c r="N1163">
        <v>1</v>
      </c>
      <c r="O1163" s="2">
        <f t="shared" ca="1" si="90"/>
        <v>2022</v>
      </c>
      <c r="P1163">
        <f t="shared" ca="1" si="91"/>
        <v>7</v>
      </c>
      <c r="Q1163">
        <f t="shared" ca="1" si="92"/>
        <v>20</v>
      </c>
      <c r="R1163" s="2">
        <f t="shared" ca="1" si="93"/>
        <v>44762</v>
      </c>
      <c r="S1163" t="str">
        <f t="shared" ca="1" si="94"/>
        <v>Jul-2022</v>
      </c>
    </row>
    <row r="1164" spans="1:19" x14ac:dyDescent="0.3">
      <c r="A1164">
        <v>1870</v>
      </c>
      <c r="B1164">
        <v>24</v>
      </c>
      <c r="C1164">
        <v>70</v>
      </c>
      <c r="D1164">
        <v>1995</v>
      </c>
      <c r="E1164">
        <v>6</v>
      </c>
      <c r="F1164" t="s">
        <v>19</v>
      </c>
      <c r="G1164" t="s">
        <v>1178</v>
      </c>
      <c r="H1164">
        <v>32.85</v>
      </c>
      <c r="I1164">
        <v>-117.2</v>
      </c>
      <c r="J1164" s="1">
        <v>34848</v>
      </c>
      <c r="K1164" s="1">
        <v>71054</v>
      </c>
      <c r="L1164" s="1">
        <v>106595</v>
      </c>
      <c r="M1164">
        <v>767</v>
      </c>
      <c r="N1164">
        <v>2</v>
      </c>
      <c r="O1164" s="2">
        <f t="shared" ca="1" si="90"/>
        <v>2021</v>
      </c>
      <c r="P1164">
        <f t="shared" ca="1" si="91"/>
        <v>12</v>
      </c>
      <c r="Q1164">
        <f t="shared" ca="1" si="92"/>
        <v>8</v>
      </c>
      <c r="R1164" s="2">
        <f t="shared" ca="1" si="93"/>
        <v>44538</v>
      </c>
      <c r="S1164" t="str">
        <f t="shared" ca="1" si="94"/>
        <v>Dec-2021</v>
      </c>
    </row>
    <row r="1165" spans="1:19" x14ac:dyDescent="0.3">
      <c r="A1165">
        <v>1345</v>
      </c>
      <c r="B1165">
        <v>83</v>
      </c>
      <c r="C1165">
        <v>66</v>
      </c>
      <c r="D1165">
        <v>1936</v>
      </c>
      <c r="E1165">
        <v>9</v>
      </c>
      <c r="F1165" t="s">
        <v>14</v>
      </c>
      <c r="G1165" t="s">
        <v>1179</v>
      </c>
      <c r="H1165">
        <v>30.21</v>
      </c>
      <c r="I1165">
        <v>-90.92</v>
      </c>
      <c r="J1165" s="1">
        <v>24703</v>
      </c>
      <c r="K1165" s="1">
        <v>16620</v>
      </c>
      <c r="L1165" s="1">
        <v>1140</v>
      </c>
      <c r="M1165">
        <v>804</v>
      </c>
      <c r="N1165">
        <v>8</v>
      </c>
      <c r="O1165" s="2">
        <f t="shared" ca="1" si="90"/>
        <v>2022</v>
      </c>
      <c r="P1165">
        <f t="shared" ca="1" si="91"/>
        <v>9</v>
      </c>
      <c r="Q1165">
        <f t="shared" ca="1" si="92"/>
        <v>23</v>
      </c>
      <c r="R1165" s="2">
        <f t="shared" ca="1" si="93"/>
        <v>44827</v>
      </c>
      <c r="S1165" t="str">
        <f t="shared" ca="1" si="94"/>
        <v>Sep-2022</v>
      </c>
    </row>
    <row r="1166" spans="1:19" x14ac:dyDescent="0.3">
      <c r="A1166">
        <v>1695</v>
      </c>
      <c r="B1166">
        <v>45</v>
      </c>
      <c r="C1166">
        <v>66</v>
      </c>
      <c r="D1166">
        <v>1974</v>
      </c>
      <c r="E1166">
        <v>12</v>
      </c>
      <c r="F1166" t="s">
        <v>14</v>
      </c>
      <c r="G1166" t="s">
        <v>1180</v>
      </c>
      <c r="H1166">
        <v>33.94</v>
      </c>
      <c r="I1166">
        <v>-117.99</v>
      </c>
      <c r="J1166" s="1">
        <v>27973</v>
      </c>
      <c r="K1166" s="1">
        <v>57027</v>
      </c>
      <c r="L1166" s="1">
        <v>21798</v>
      </c>
      <c r="M1166">
        <v>709</v>
      </c>
      <c r="N1166">
        <v>4</v>
      </c>
      <c r="O1166" s="2">
        <f t="shared" ca="1" si="90"/>
        <v>2021</v>
      </c>
      <c r="P1166">
        <f t="shared" ca="1" si="91"/>
        <v>4</v>
      </c>
      <c r="Q1166">
        <f t="shared" ca="1" si="92"/>
        <v>11</v>
      </c>
      <c r="R1166" s="2">
        <f t="shared" ca="1" si="93"/>
        <v>44297</v>
      </c>
      <c r="S1166" t="str">
        <f t="shared" ca="1" si="94"/>
        <v>Apr-2021</v>
      </c>
    </row>
    <row r="1167" spans="1:19" x14ac:dyDescent="0.3">
      <c r="A1167">
        <v>1906</v>
      </c>
      <c r="B1167">
        <v>18</v>
      </c>
      <c r="C1167">
        <v>71</v>
      </c>
      <c r="D1167">
        <v>2001</v>
      </c>
      <c r="E1167">
        <v>10</v>
      </c>
      <c r="F1167" t="s">
        <v>19</v>
      </c>
      <c r="G1167" t="s">
        <v>1181</v>
      </c>
      <c r="H1167">
        <v>41.26</v>
      </c>
      <c r="I1167">
        <v>-96.01</v>
      </c>
      <c r="J1167" s="1">
        <v>14199</v>
      </c>
      <c r="K1167" s="1">
        <v>28950</v>
      </c>
      <c r="L1167" s="1">
        <v>61297</v>
      </c>
      <c r="M1167">
        <v>609</v>
      </c>
      <c r="N1167">
        <v>1</v>
      </c>
      <c r="O1167" s="2">
        <f t="shared" ca="1" si="90"/>
        <v>2022</v>
      </c>
      <c r="P1167">
        <f t="shared" ca="1" si="91"/>
        <v>5</v>
      </c>
      <c r="Q1167">
        <f t="shared" ca="1" si="92"/>
        <v>27</v>
      </c>
      <c r="R1167" s="2">
        <f t="shared" ca="1" si="93"/>
        <v>44708</v>
      </c>
      <c r="S1167" t="str">
        <f t="shared" ca="1" si="94"/>
        <v>May-2022</v>
      </c>
    </row>
    <row r="1168" spans="1:19" x14ac:dyDescent="0.3">
      <c r="A1168">
        <v>1985</v>
      </c>
      <c r="B1168">
        <v>50</v>
      </c>
      <c r="C1168">
        <v>69</v>
      </c>
      <c r="D1168">
        <v>1969</v>
      </c>
      <c r="E1168">
        <v>3</v>
      </c>
      <c r="F1168" t="s">
        <v>14</v>
      </c>
      <c r="G1168" t="s">
        <v>1182</v>
      </c>
      <c r="H1168">
        <v>34.06</v>
      </c>
      <c r="I1168">
        <v>-84.27</v>
      </c>
      <c r="J1168" s="1">
        <v>0</v>
      </c>
      <c r="K1168" s="1">
        <v>1426</v>
      </c>
      <c r="L1168" s="1">
        <v>3154</v>
      </c>
      <c r="M1168">
        <v>680</v>
      </c>
      <c r="N1168">
        <v>3</v>
      </c>
      <c r="O1168" s="2">
        <f t="shared" ca="1" si="90"/>
        <v>2023</v>
      </c>
      <c r="P1168">
        <f t="shared" ca="1" si="91"/>
        <v>1</v>
      </c>
      <c r="Q1168">
        <f t="shared" ca="1" si="92"/>
        <v>6</v>
      </c>
      <c r="R1168" s="2">
        <f t="shared" ca="1" si="93"/>
        <v>44932</v>
      </c>
      <c r="S1168" t="str">
        <f t="shared" ca="1" si="94"/>
        <v>Jan-2023</v>
      </c>
    </row>
    <row r="1169" spans="1:19" x14ac:dyDescent="0.3">
      <c r="A1169">
        <v>1604</v>
      </c>
      <c r="B1169">
        <v>55</v>
      </c>
      <c r="C1169">
        <v>72</v>
      </c>
      <c r="D1169">
        <v>1964</v>
      </c>
      <c r="E1169">
        <v>11</v>
      </c>
      <c r="F1169" t="s">
        <v>19</v>
      </c>
      <c r="G1169" t="s">
        <v>1183</v>
      </c>
      <c r="H1169">
        <v>34.31</v>
      </c>
      <c r="I1169">
        <v>-89.93</v>
      </c>
      <c r="J1169" s="1">
        <v>15354</v>
      </c>
      <c r="K1169" s="1">
        <v>31308</v>
      </c>
      <c r="L1169" s="1">
        <v>59817</v>
      </c>
      <c r="M1169">
        <v>742</v>
      </c>
      <c r="N1169">
        <v>7</v>
      </c>
      <c r="O1169" s="2">
        <f t="shared" ca="1" si="90"/>
        <v>2022</v>
      </c>
      <c r="P1169">
        <f t="shared" ca="1" si="91"/>
        <v>11</v>
      </c>
      <c r="Q1169">
        <f t="shared" ca="1" si="92"/>
        <v>1</v>
      </c>
      <c r="R1169" s="2">
        <f t="shared" ca="1" si="93"/>
        <v>44866</v>
      </c>
      <c r="S1169" t="str">
        <f t="shared" ca="1" si="94"/>
        <v>Nov-2022</v>
      </c>
    </row>
    <row r="1170" spans="1:19" x14ac:dyDescent="0.3">
      <c r="A1170">
        <v>1933</v>
      </c>
      <c r="B1170">
        <v>26</v>
      </c>
      <c r="C1170">
        <v>64</v>
      </c>
      <c r="D1170">
        <v>1993</v>
      </c>
      <c r="E1170">
        <v>5</v>
      </c>
      <c r="F1170" t="s">
        <v>19</v>
      </c>
      <c r="G1170" t="s">
        <v>1184</v>
      </c>
      <c r="H1170">
        <v>29.57</v>
      </c>
      <c r="I1170">
        <v>-81.209999999999994</v>
      </c>
      <c r="J1170" s="1">
        <v>14546</v>
      </c>
      <c r="K1170" s="1">
        <v>29658</v>
      </c>
      <c r="L1170" s="1">
        <v>45750</v>
      </c>
      <c r="M1170">
        <v>589</v>
      </c>
      <c r="N1170">
        <v>2</v>
      </c>
      <c r="O1170" s="2">
        <f t="shared" ca="1" si="90"/>
        <v>2023</v>
      </c>
      <c r="P1170">
        <f t="shared" ca="1" si="91"/>
        <v>1</v>
      </c>
      <c r="Q1170">
        <f t="shared" ca="1" si="92"/>
        <v>13</v>
      </c>
      <c r="R1170" s="2">
        <f t="shared" ca="1" si="93"/>
        <v>44939</v>
      </c>
      <c r="S1170" t="str">
        <f t="shared" ca="1" si="94"/>
        <v>Jan-2023</v>
      </c>
    </row>
    <row r="1171" spans="1:19" x14ac:dyDescent="0.3">
      <c r="A1171">
        <v>649</v>
      </c>
      <c r="B1171">
        <v>48</v>
      </c>
      <c r="C1171">
        <v>65</v>
      </c>
      <c r="D1171">
        <v>1971</v>
      </c>
      <c r="E1171">
        <v>9</v>
      </c>
      <c r="F1171" t="s">
        <v>19</v>
      </c>
      <c r="G1171" t="s">
        <v>1185</v>
      </c>
      <c r="H1171">
        <v>41.5</v>
      </c>
      <c r="I1171">
        <v>-74.02</v>
      </c>
      <c r="J1171" s="1">
        <v>22762</v>
      </c>
      <c r="K1171" s="1">
        <v>46408</v>
      </c>
      <c r="L1171" s="1">
        <v>0</v>
      </c>
      <c r="M1171">
        <v>847</v>
      </c>
      <c r="N1171">
        <v>7</v>
      </c>
      <c r="O1171" s="2">
        <f t="shared" ca="1" si="90"/>
        <v>2023</v>
      </c>
      <c r="P1171">
        <f t="shared" ca="1" si="91"/>
        <v>5</v>
      </c>
      <c r="Q1171">
        <f t="shared" ca="1" si="92"/>
        <v>5</v>
      </c>
      <c r="R1171" s="2">
        <f t="shared" ca="1" si="93"/>
        <v>45051</v>
      </c>
      <c r="S1171" t="str">
        <f t="shared" ca="1" si="94"/>
        <v>May-2023</v>
      </c>
    </row>
    <row r="1172" spans="1:19" x14ac:dyDescent="0.3">
      <c r="A1172">
        <v>1486</v>
      </c>
      <c r="B1172">
        <v>39</v>
      </c>
      <c r="C1172">
        <v>63</v>
      </c>
      <c r="D1172">
        <v>1980</v>
      </c>
      <c r="E1172">
        <v>4</v>
      </c>
      <c r="F1172" t="s">
        <v>14</v>
      </c>
      <c r="G1172" t="s">
        <v>1186</v>
      </c>
      <c r="H1172">
        <v>36.479999999999997</v>
      </c>
      <c r="I1172">
        <v>-81.05</v>
      </c>
      <c r="J1172" s="1">
        <v>11431</v>
      </c>
      <c r="K1172" s="1">
        <v>23307</v>
      </c>
      <c r="L1172" s="1">
        <v>31064</v>
      </c>
      <c r="M1172">
        <v>789</v>
      </c>
      <c r="N1172">
        <v>1</v>
      </c>
      <c r="O1172" s="2">
        <f t="shared" ca="1" si="90"/>
        <v>2022</v>
      </c>
      <c r="P1172">
        <f t="shared" ca="1" si="91"/>
        <v>9</v>
      </c>
      <c r="Q1172">
        <f t="shared" ca="1" si="92"/>
        <v>2</v>
      </c>
      <c r="R1172" s="2">
        <f t="shared" ca="1" si="93"/>
        <v>44806</v>
      </c>
      <c r="S1172" t="str">
        <f t="shared" ca="1" si="94"/>
        <v>Sep-2022</v>
      </c>
    </row>
    <row r="1173" spans="1:19" x14ac:dyDescent="0.3">
      <c r="A1173">
        <v>1744</v>
      </c>
      <c r="B1173">
        <v>31</v>
      </c>
      <c r="C1173">
        <v>69</v>
      </c>
      <c r="D1173">
        <v>1988</v>
      </c>
      <c r="E1173">
        <v>3</v>
      </c>
      <c r="F1173" t="s">
        <v>14</v>
      </c>
      <c r="G1173" t="s">
        <v>1187</v>
      </c>
      <c r="H1173">
        <v>35.78</v>
      </c>
      <c r="I1173">
        <v>-88.36</v>
      </c>
      <c r="J1173" s="1">
        <v>14435</v>
      </c>
      <c r="K1173" s="1">
        <v>29433</v>
      </c>
      <c r="L1173" s="1">
        <v>61260</v>
      </c>
      <c r="M1173">
        <v>693</v>
      </c>
      <c r="N1173">
        <v>3</v>
      </c>
      <c r="O1173" s="2">
        <f t="shared" ca="1" si="90"/>
        <v>2021</v>
      </c>
      <c r="P1173">
        <f t="shared" ca="1" si="91"/>
        <v>2</v>
      </c>
      <c r="Q1173">
        <f t="shared" ca="1" si="92"/>
        <v>4</v>
      </c>
      <c r="R1173" s="2">
        <f t="shared" ca="1" si="93"/>
        <v>44231</v>
      </c>
      <c r="S1173" t="str">
        <f t="shared" ca="1" si="94"/>
        <v>Feb-2021</v>
      </c>
    </row>
    <row r="1174" spans="1:19" x14ac:dyDescent="0.3">
      <c r="A1174">
        <v>1272</v>
      </c>
      <c r="B1174">
        <v>27</v>
      </c>
      <c r="C1174">
        <v>69</v>
      </c>
      <c r="D1174">
        <v>1992</v>
      </c>
      <c r="E1174">
        <v>6</v>
      </c>
      <c r="F1174" t="s">
        <v>19</v>
      </c>
      <c r="G1174" t="s">
        <v>1188</v>
      </c>
      <c r="H1174">
        <v>36</v>
      </c>
      <c r="I1174">
        <v>-115.04</v>
      </c>
      <c r="J1174" s="1">
        <v>30025</v>
      </c>
      <c r="K1174" s="1">
        <v>61222</v>
      </c>
      <c r="L1174" s="1">
        <v>142541</v>
      </c>
      <c r="M1174">
        <v>779</v>
      </c>
      <c r="N1174">
        <v>1</v>
      </c>
      <c r="O1174" s="2">
        <f t="shared" ca="1" si="90"/>
        <v>2021</v>
      </c>
      <c r="P1174">
        <f t="shared" ca="1" si="91"/>
        <v>8</v>
      </c>
      <c r="Q1174">
        <f t="shared" ca="1" si="92"/>
        <v>4</v>
      </c>
      <c r="R1174" s="2">
        <f t="shared" ca="1" si="93"/>
        <v>44412</v>
      </c>
      <c r="S1174" t="str">
        <f t="shared" ca="1" si="94"/>
        <v>Aug-2021</v>
      </c>
    </row>
    <row r="1175" spans="1:19" x14ac:dyDescent="0.3">
      <c r="A1175">
        <v>400</v>
      </c>
      <c r="B1175">
        <v>46</v>
      </c>
      <c r="C1175">
        <v>68</v>
      </c>
      <c r="D1175">
        <v>1973</v>
      </c>
      <c r="E1175">
        <v>5</v>
      </c>
      <c r="F1175" t="s">
        <v>14</v>
      </c>
      <c r="G1175" t="s">
        <v>1189</v>
      </c>
      <c r="H1175">
        <v>30.17</v>
      </c>
      <c r="I1175">
        <v>-85.67</v>
      </c>
      <c r="J1175" s="1">
        <v>19508</v>
      </c>
      <c r="K1175" s="1">
        <v>39770</v>
      </c>
      <c r="L1175" s="1">
        <v>72827</v>
      </c>
      <c r="M1175">
        <v>711</v>
      </c>
      <c r="N1175">
        <v>4</v>
      </c>
      <c r="O1175" s="2">
        <f t="shared" ca="1" si="90"/>
        <v>2021</v>
      </c>
      <c r="P1175">
        <f t="shared" ca="1" si="91"/>
        <v>4</v>
      </c>
      <c r="Q1175">
        <f t="shared" ca="1" si="92"/>
        <v>28</v>
      </c>
      <c r="R1175" s="2">
        <f t="shared" ca="1" si="93"/>
        <v>44314</v>
      </c>
      <c r="S1175" t="str">
        <f t="shared" ca="1" si="94"/>
        <v>Apr-2021</v>
      </c>
    </row>
    <row r="1176" spans="1:19" x14ac:dyDescent="0.3">
      <c r="A1176">
        <v>1994</v>
      </c>
      <c r="B1176">
        <v>48</v>
      </c>
      <c r="C1176">
        <v>66</v>
      </c>
      <c r="D1176">
        <v>1971</v>
      </c>
      <c r="E1176">
        <v>9</v>
      </c>
      <c r="F1176" t="s">
        <v>14</v>
      </c>
      <c r="G1176" t="s">
        <v>1190</v>
      </c>
      <c r="H1176">
        <v>39.380000000000003</v>
      </c>
      <c r="I1176">
        <v>-119.87</v>
      </c>
      <c r="J1176" s="1">
        <v>38345</v>
      </c>
      <c r="K1176" s="1">
        <v>78180</v>
      </c>
      <c r="L1176" s="1">
        <v>102759</v>
      </c>
      <c r="M1176">
        <v>740</v>
      </c>
      <c r="N1176">
        <v>3</v>
      </c>
      <c r="O1176" s="2">
        <f t="shared" ca="1" si="90"/>
        <v>2021</v>
      </c>
      <c r="P1176">
        <f t="shared" ca="1" si="91"/>
        <v>1</v>
      </c>
      <c r="Q1176">
        <f t="shared" ca="1" si="92"/>
        <v>20</v>
      </c>
      <c r="R1176" s="2">
        <f t="shared" ca="1" si="93"/>
        <v>44216</v>
      </c>
      <c r="S1176" t="str">
        <f t="shared" ca="1" si="94"/>
        <v>Jan-2021</v>
      </c>
    </row>
    <row r="1177" spans="1:19" x14ac:dyDescent="0.3">
      <c r="A1177">
        <v>572</v>
      </c>
      <c r="B1177">
        <v>29</v>
      </c>
      <c r="C1177">
        <v>67</v>
      </c>
      <c r="D1177">
        <v>1991</v>
      </c>
      <c r="E1177">
        <v>1</v>
      </c>
      <c r="F1177" t="s">
        <v>19</v>
      </c>
      <c r="G1177" t="s">
        <v>1191</v>
      </c>
      <c r="H1177">
        <v>29.95</v>
      </c>
      <c r="I1177">
        <v>-91.2</v>
      </c>
      <c r="J1177" s="1">
        <v>23208</v>
      </c>
      <c r="K1177" s="1">
        <v>47317</v>
      </c>
      <c r="L1177" s="1">
        <v>42433</v>
      </c>
      <c r="M1177">
        <v>680</v>
      </c>
      <c r="N1177">
        <v>2</v>
      </c>
      <c r="O1177" s="2">
        <f t="shared" ca="1" si="90"/>
        <v>2022</v>
      </c>
      <c r="P1177">
        <f t="shared" ca="1" si="91"/>
        <v>2</v>
      </c>
      <c r="Q1177">
        <f t="shared" ca="1" si="92"/>
        <v>14</v>
      </c>
      <c r="R1177" s="2">
        <f t="shared" ca="1" si="93"/>
        <v>44606</v>
      </c>
      <c r="S1177" t="str">
        <f t="shared" ca="1" si="94"/>
        <v>Feb-2022</v>
      </c>
    </row>
    <row r="1178" spans="1:19" x14ac:dyDescent="0.3">
      <c r="A1178">
        <v>1442</v>
      </c>
      <c r="B1178">
        <v>41</v>
      </c>
      <c r="C1178">
        <v>58</v>
      </c>
      <c r="D1178">
        <v>1979</v>
      </c>
      <c r="E1178">
        <v>1</v>
      </c>
      <c r="F1178" t="s">
        <v>19</v>
      </c>
      <c r="G1178" t="s">
        <v>1192</v>
      </c>
      <c r="H1178">
        <v>43.01</v>
      </c>
      <c r="I1178">
        <v>-114.7</v>
      </c>
      <c r="J1178" s="1">
        <v>14925</v>
      </c>
      <c r="K1178" s="1">
        <v>30432</v>
      </c>
      <c r="L1178" s="1">
        <v>101847</v>
      </c>
      <c r="M1178">
        <v>624</v>
      </c>
      <c r="N1178">
        <v>1</v>
      </c>
      <c r="O1178" s="2">
        <f t="shared" ca="1" si="90"/>
        <v>2021</v>
      </c>
      <c r="P1178">
        <f t="shared" ca="1" si="91"/>
        <v>1</v>
      </c>
      <c r="Q1178">
        <f t="shared" ca="1" si="92"/>
        <v>27</v>
      </c>
      <c r="R1178" s="2">
        <f t="shared" ca="1" si="93"/>
        <v>44223</v>
      </c>
      <c r="S1178" t="str">
        <f t="shared" ca="1" si="94"/>
        <v>Jan-2021</v>
      </c>
    </row>
    <row r="1179" spans="1:19" x14ac:dyDescent="0.3">
      <c r="A1179">
        <v>1853</v>
      </c>
      <c r="B1179">
        <v>39</v>
      </c>
      <c r="C1179">
        <v>70</v>
      </c>
      <c r="D1179">
        <v>1980</v>
      </c>
      <c r="E1179">
        <v>5</v>
      </c>
      <c r="F1179" t="s">
        <v>19</v>
      </c>
      <c r="G1179" t="s">
        <v>1193</v>
      </c>
      <c r="H1179">
        <v>40.340000000000003</v>
      </c>
      <c r="I1179">
        <v>-94.87</v>
      </c>
      <c r="J1179" s="1">
        <v>18226</v>
      </c>
      <c r="K1179" s="1">
        <v>37165</v>
      </c>
      <c r="L1179" s="1">
        <v>0</v>
      </c>
      <c r="M1179">
        <v>771</v>
      </c>
      <c r="N1179">
        <v>3</v>
      </c>
      <c r="O1179" s="2">
        <f t="shared" ca="1" si="90"/>
        <v>2023</v>
      </c>
      <c r="P1179">
        <f t="shared" ca="1" si="91"/>
        <v>2</v>
      </c>
      <c r="Q1179">
        <f t="shared" ca="1" si="92"/>
        <v>7</v>
      </c>
      <c r="R1179" s="2">
        <f t="shared" ca="1" si="93"/>
        <v>44964</v>
      </c>
      <c r="S1179" t="str">
        <f t="shared" ca="1" si="94"/>
        <v>Feb-2023</v>
      </c>
    </row>
    <row r="1180" spans="1:19" x14ac:dyDescent="0.3">
      <c r="A1180">
        <v>556</v>
      </c>
      <c r="B1180">
        <v>46</v>
      </c>
      <c r="C1180">
        <v>66</v>
      </c>
      <c r="D1180">
        <v>1973</v>
      </c>
      <c r="E1180">
        <v>12</v>
      </c>
      <c r="F1180" t="s">
        <v>19</v>
      </c>
      <c r="G1180" t="s">
        <v>1194</v>
      </c>
      <c r="H1180">
        <v>41.01</v>
      </c>
      <c r="I1180">
        <v>-81.599999999999994</v>
      </c>
      <c r="J1180" s="1">
        <v>17856</v>
      </c>
      <c r="K1180" s="1">
        <v>36405</v>
      </c>
      <c r="L1180" s="1">
        <v>31815</v>
      </c>
      <c r="M1180">
        <v>715</v>
      </c>
      <c r="N1180">
        <v>2</v>
      </c>
      <c r="O1180" s="2">
        <f t="shared" ca="1" si="90"/>
        <v>2023</v>
      </c>
      <c r="P1180">
        <f t="shared" ca="1" si="91"/>
        <v>4</v>
      </c>
      <c r="Q1180">
        <f t="shared" ca="1" si="92"/>
        <v>15</v>
      </c>
      <c r="R1180" s="2">
        <f t="shared" ca="1" si="93"/>
        <v>45031</v>
      </c>
      <c r="S1180" t="str">
        <f t="shared" ca="1" si="94"/>
        <v>Apr-2023</v>
      </c>
    </row>
    <row r="1181" spans="1:19" x14ac:dyDescent="0.3">
      <c r="A1181">
        <v>1960</v>
      </c>
      <c r="B1181">
        <v>30</v>
      </c>
      <c r="C1181">
        <v>61</v>
      </c>
      <c r="D1181">
        <v>1989</v>
      </c>
      <c r="E1181">
        <v>12</v>
      </c>
      <c r="F1181" t="s">
        <v>19</v>
      </c>
      <c r="G1181" t="s">
        <v>1195</v>
      </c>
      <c r="H1181">
        <v>38.96</v>
      </c>
      <c r="I1181">
        <v>-76.849999999999994</v>
      </c>
      <c r="J1181" s="1">
        <v>23500</v>
      </c>
      <c r="K1181" s="1">
        <v>47916</v>
      </c>
      <c r="L1181" s="1">
        <v>69567</v>
      </c>
      <c r="M1181">
        <v>612</v>
      </c>
      <c r="N1181">
        <v>1</v>
      </c>
      <c r="O1181" s="2">
        <f t="shared" ca="1" si="90"/>
        <v>2023</v>
      </c>
      <c r="P1181">
        <f t="shared" ca="1" si="91"/>
        <v>7</v>
      </c>
      <c r="Q1181">
        <f t="shared" ca="1" si="92"/>
        <v>12</v>
      </c>
      <c r="R1181" s="2">
        <f t="shared" ca="1" si="93"/>
        <v>45119</v>
      </c>
      <c r="S1181" t="str">
        <f t="shared" ca="1" si="94"/>
        <v>Jul-2023</v>
      </c>
    </row>
    <row r="1182" spans="1:19" x14ac:dyDescent="0.3">
      <c r="A1182">
        <v>321</v>
      </c>
      <c r="B1182">
        <v>52</v>
      </c>
      <c r="C1182">
        <v>67</v>
      </c>
      <c r="D1182">
        <v>1967</v>
      </c>
      <c r="E1182">
        <v>5</v>
      </c>
      <c r="F1182" t="s">
        <v>19</v>
      </c>
      <c r="G1182" t="s">
        <v>1196</v>
      </c>
      <c r="H1182">
        <v>45.18</v>
      </c>
      <c r="I1182">
        <v>-89.7</v>
      </c>
      <c r="J1182" s="1">
        <v>19705</v>
      </c>
      <c r="K1182" s="1">
        <v>40177</v>
      </c>
      <c r="L1182" s="1">
        <v>47012</v>
      </c>
      <c r="M1182">
        <v>698</v>
      </c>
      <c r="N1182">
        <v>4</v>
      </c>
      <c r="O1182" s="2">
        <f t="shared" ca="1" si="90"/>
        <v>2023</v>
      </c>
      <c r="P1182">
        <f t="shared" ca="1" si="91"/>
        <v>9</v>
      </c>
      <c r="Q1182">
        <f t="shared" ca="1" si="92"/>
        <v>19</v>
      </c>
      <c r="R1182" s="2">
        <f t="shared" ca="1" si="93"/>
        <v>45188</v>
      </c>
      <c r="S1182" t="str">
        <f t="shared" ca="1" si="94"/>
        <v>Sep-2023</v>
      </c>
    </row>
    <row r="1183" spans="1:19" x14ac:dyDescent="0.3">
      <c r="A1183">
        <v>483</v>
      </c>
      <c r="B1183">
        <v>49</v>
      </c>
      <c r="C1183">
        <v>68</v>
      </c>
      <c r="D1183">
        <v>1971</v>
      </c>
      <c r="E1183">
        <v>2</v>
      </c>
      <c r="F1183" t="s">
        <v>14</v>
      </c>
      <c r="G1183" t="s">
        <v>1197</v>
      </c>
      <c r="H1183">
        <v>48.53</v>
      </c>
      <c r="I1183">
        <v>-122.31</v>
      </c>
      <c r="J1183" s="1">
        <v>19604</v>
      </c>
      <c r="K1183" s="1">
        <v>39969</v>
      </c>
      <c r="L1183" s="1">
        <v>68456</v>
      </c>
      <c r="M1183">
        <v>713</v>
      </c>
      <c r="N1183">
        <v>3</v>
      </c>
      <c r="O1183" s="2">
        <f t="shared" ca="1" si="90"/>
        <v>2022</v>
      </c>
      <c r="P1183">
        <f t="shared" ca="1" si="91"/>
        <v>6</v>
      </c>
      <c r="Q1183">
        <f t="shared" ca="1" si="92"/>
        <v>12</v>
      </c>
      <c r="R1183" s="2">
        <f t="shared" ca="1" si="93"/>
        <v>44724</v>
      </c>
      <c r="S1183" t="str">
        <f t="shared" ca="1" si="94"/>
        <v>Jun-2022</v>
      </c>
    </row>
    <row r="1184" spans="1:19" x14ac:dyDescent="0.3">
      <c r="A1184">
        <v>404</v>
      </c>
      <c r="B1184">
        <v>44</v>
      </c>
      <c r="C1184">
        <v>61</v>
      </c>
      <c r="D1184">
        <v>1975</v>
      </c>
      <c r="E1184">
        <v>9</v>
      </c>
      <c r="F1184" t="s">
        <v>19</v>
      </c>
      <c r="G1184" t="s">
        <v>1198</v>
      </c>
      <c r="H1184">
        <v>29.77</v>
      </c>
      <c r="I1184">
        <v>-82.48</v>
      </c>
      <c r="J1184" s="1">
        <v>21979</v>
      </c>
      <c r="K1184" s="1">
        <v>44816</v>
      </c>
      <c r="L1184" s="1">
        <v>63043</v>
      </c>
      <c r="M1184">
        <v>625</v>
      </c>
      <c r="N1184">
        <v>1</v>
      </c>
      <c r="O1184" s="2">
        <f t="shared" ca="1" si="90"/>
        <v>2021</v>
      </c>
      <c r="P1184">
        <f t="shared" ca="1" si="91"/>
        <v>12</v>
      </c>
      <c r="Q1184">
        <f t="shared" ca="1" si="92"/>
        <v>1</v>
      </c>
      <c r="R1184" s="2">
        <f t="shared" ca="1" si="93"/>
        <v>44531</v>
      </c>
      <c r="S1184" t="str">
        <f t="shared" ca="1" si="94"/>
        <v>Dec-2021</v>
      </c>
    </row>
    <row r="1185" spans="1:19" x14ac:dyDescent="0.3">
      <c r="A1185">
        <v>1510</v>
      </c>
      <c r="B1185">
        <v>32</v>
      </c>
      <c r="C1185">
        <v>59</v>
      </c>
      <c r="D1185">
        <v>1988</v>
      </c>
      <c r="E1185">
        <v>1</v>
      </c>
      <c r="F1185" t="s">
        <v>19</v>
      </c>
      <c r="G1185" t="s">
        <v>1199</v>
      </c>
      <c r="H1185">
        <v>33.9</v>
      </c>
      <c r="I1185">
        <v>-118</v>
      </c>
      <c r="J1185" s="1">
        <v>24845</v>
      </c>
      <c r="K1185" s="1">
        <v>50658</v>
      </c>
      <c r="L1185" s="1">
        <v>72806</v>
      </c>
      <c r="M1185">
        <v>764</v>
      </c>
      <c r="N1185">
        <v>2</v>
      </c>
      <c r="O1185" s="2">
        <f t="shared" ca="1" si="90"/>
        <v>2023</v>
      </c>
      <c r="P1185">
        <f t="shared" ca="1" si="91"/>
        <v>7</v>
      </c>
      <c r="Q1185">
        <f t="shared" ca="1" si="92"/>
        <v>23</v>
      </c>
      <c r="R1185" s="2">
        <f t="shared" ca="1" si="93"/>
        <v>45130</v>
      </c>
      <c r="S1185" t="str">
        <f t="shared" ca="1" si="94"/>
        <v>Jul-2023</v>
      </c>
    </row>
    <row r="1186" spans="1:19" x14ac:dyDescent="0.3">
      <c r="A1186">
        <v>916</v>
      </c>
      <c r="B1186">
        <v>21</v>
      </c>
      <c r="C1186">
        <v>68</v>
      </c>
      <c r="D1186">
        <v>1998</v>
      </c>
      <c r="E1186">
        <v>8</v>
      </c>
      <c r="F1186" t="s">
        <v>19</v>
      </c>
      <c r="G1186" t="s">
        <v>1200</v>
      </c>
      <c r="H1186">
        <v>36.04</v>
      </c>
      <c r="I1186">
        <v>-86.64</v>
      </c>
      <c r="J1186" s="1">
        <v>20236</v>
      </c>
      <c r="K1186" s="1">
        <v>41260</v>
      </c>
      <c r="L1186" s="1">
        <v>80574</v>
      </c>
      <c r="M1186">
        <v>682</v>
      </c>
      <c r="N1186">
        <v>2</v>
      </c>
      <c r="O1186" s="2">
        <f t="shared" ca="1" si="90"/>
        <v>2022</v>
      </c>
      <c r="P1186">
        <f t="shared" ca="1" si="91"/>
        <v>1</v>
      </c>
      <c r="Q1186">
        <f t="shared" ca="1" si="92"/>
        <v>21</v>
      </c>
      <c r="R1186" s="2">
        <f t="shared" ca="1" si="93"/>
        <v>44582</v>
      </c>
      <c r="S1186" t="str">
        <f t="shared" ca="1" si="94"/>
        <v>Jan-2022</v>
      </c>
    </row>
    <row r="1187" spans="1:19" x14ac:dyDescent="0.3">
      <c r="A1187">
        <v>1635</v>
      </c>
      <c r="B1187">
        <v>54</v>
      </c>
      <c r="C1187">
        <v>58</v>
      </c>
      <c r="D1187">
        <v>1965</v>
      </c>
      <c r="E1187">
        <v>3</v>
      </c>
      <c r="F1187" t="s">
        <v>19</v>
      </c>
      <c r="G1187" t="s">
        <v>1201</v>
      </c>
      <c r="H1187">
        <v>40.68</v>
      </c>
      <c r="I1187">
        <v>-73.78</v>
      </c>
      <c r="J1187" s="1">
        <v>20760</v>
      </c>
      <c r="K1187" s="1">
        <v>42332</v>
      </c>
      <c r="L1187" s="1">
        <v>75213</v>
      </c>
      <c r="M1187">
        <v>616</v>
      </c>
      <c r="N1187">
        <v>6</v>
      </c>
      <c r="O1187" s="2">
        <f t="shared" ca="1" si="90"/>
        <v>2021</v>
      </c>
      <c r="P1187">
        <f t="shared" ca="1" si="91"/>
        <v>9</v>
      </c>
      <c r="Q1187">
        <f t="shared" ca="1" si="92"/>
        <v>5</v>
      </c>
      <c r="R1187" s="2">
        <f t="shared" ca="1" si="93"/>
        <v>44444</v>
      </c>
      <c r="S1187" t="str">
        <f t="shared" ca="1" si="94"/>
        <v>Sep-2021</v>
      </c>
    </row>
    <row r="1188" spans="1:19" x14ac:dyDescent="0.3">
      <c r="A1188">
        <v>1384</v>
      </c>
      <c r="B1188">
        <v>74</v>
      </c>
      <c r="C1188">
        <v>67</v>
      </c>
      <c r="D1188">
        <v>1946</v>
      </c>
      <c r="E1188">
        <v>1</v>
      </c>
      <c r="F1188" t="s">
        <v>14</v>
      </c>
      <c r="G1188" t="s">
        <v>1202</v>
      </c>
      <c r="H1188">
        <v>38.53</v>
      </c>
      <c r="I1188">
        <v>-90</v>
      </c>
      <c r="J1188" s="1">
        <v>22545</v>
      </c>
      <c r="K1188" s="1">
        <v>23011</v>
      </c>
      <c r="L1188" s="1">
        <v>30510</v>
      </c>
      <c r="M1188">
        <v>721</v>
      </c>
      <c r="N1188">
        <v>3</v>
      </c>
      <c r="O1188" s="2">
        <f t="shared" ca="1" si="90"/>
        <v>2022</v>
      </c>
      <c r="P1188">
        <f t="shared" ca="1" si="91"/>
        <v>11</v>
      </c>
      <c r="Q1188">
        <f t="shared" ca="1" si="92"/>
        <v>24</v>
      </c>
      <c r="R1188" s="2">
        <f t="shared" ca="1" si="93"/>
        <v>44889</v>
      </c>
      <c r="S1188" t="str">
        <f t="shared" ca="1" si="94"/>
        <v>Nov-2022</v>
      </c>
    </row>
    <row r="1189" spans="1:19" x14ac:dyDescent="0.3">
      <c r="A1189">
        <v>943</v>
      </c>
      <c r="B1189">
        <v>64</v>
      </c>
      <c r="C1189">
        <v>61</v>
      </c>
      <c r="D1189">
        <v>1955</v>
      </c>
      <c r="E1189">
        <v>4</v>
      </c>
      <c r="F1189" t="s">
        <v>19</v>
      </c>
      <c r="G1189" t="s">
        <v>1203</v>
      </c>
      <c r="H1189">
        <v>40.200000000000003</v>
      </c>
      <c r="I1189">
        <v>-74.78</v>
      </c>
      <c r="J1189" s="1">
        <v>39495</v>
      </c>
      <c r="K1189" s="1">
        <v>87317</v>
      </c>
      <c r="L1189" s="1">
        <v>41998</v>
      </c>
      <c r="M1189">
        <v>773</v>
      </c>
      <c r="N1189">
        <v>1</v>
      </c>
      <c r="O1189" s="2">
        <f t="shared" ca="1" si="90"/>
        <v>2022</v>
      </c>
      <c r="P1189">
        <f t="shared" ca="1" si="91"/>
        <v>12</v>
      </c>
      <c r="Q1189">
        <f t="shared" ca="1" si="92"/>
        <v>5</v>
      </c>
      <c r="R1189" s="2">
        <f t="shared" ca="1" si="93"/>
        <v>44900</v>
      </c>
      <c r="S1189" t="str">
        <f t="shared" ca="1" si="94"/>
        <v>Dec-2022</v>
      </c>
    </row>
    <row r="1190" spans="1:19" x14ac:dyDescent="0.3">
      <c r="A1190">
        <v>1236</v>
      </c>
      <c r="B1190">
        <v>72</v>
      </c>
      <c r="C1190">
        <v>65</v>
      </c>
      <c r="D1190">
        <v>1947</v>
      </c>
      <c r="E1190">
        <v>9</v>
      </c>
      <c r="F1190" t="s">
        <v>14</v>
      </c>
      <c r="G1190" t="s">
        <v>1204</v>
      </c>
      <c r="H1190">
        <v>38.86</v>
      </c>
      <c r="I1190">
        <v>-104.76</v>
      </c>
      <c r="J1190" s="1">
        <v>14645</v>
      </c>
      <c r="K1190" s="1">
        <v>25243</v>
      </c>
      <c r="L1190" s="1">
        <v>18006</v>
      </c>
      <c r="M1190">
        <v>730</v>
      </c>
      <c r="N1190">
        <v>6</v>
      </c>
      <c r="O1190" s="2">
        <f t="shared" ca="1" si="90"/>
        <v>2021</v>
      </c>
      <c r="P1190">
        <f t="shared" ca="1" si="91"/>
        <v>12</v>
      </c>
      <c r="Q1190">
        <f t="shared" ca="1" si="92"/>
        <v>1</v>
      </c>
      <c r="R1190" s="2">
        <f t="shared" ca="1" si="93"/>
        <v>44531</v>
      </c>
      <c r="S1190" t="str">
        <f t="shared" ca="1" si="94"/>
        <v>Dec-2021</v>
      </c>
    </row>
    <row r="1191" spans="1:19" x14ac:dyDescent="0.3">
      <c r="A1191">
        <v>969</v>
      </c>
      <c r="B1191">
        <v>24</v>
      </c>
      <c r="C1191">
        <v>70</v>
      </c>
      <c r="D1191">
        <v>1996</v>
      </c>
      <c r="E1191">
        <v>2</v>
      </c>
      <c r="F1191" t="s">
        <v>14</v>
      </c>
      <c r="G1191" t="s">
        <v>1205</v>
      </c>
      <c r="H1191">
        <v>33.81</v>
      </c>
      <c r="I1191">
        <v>-117.79</v>
      </c>
      <c r="J1191" s="1">
        <v>28884</v>
      </c>
      <c r="K1191" s="1">
        <v>58893</v>
      </c>
      <c r="L1191" s="1">
        <v>113715</v>
      </c>
      <c r="M1191">
        <v>666</v>
      </c>
      <c r="N1191">
        <v>3</v>
      </c>
      <c r="O1191" s="2">
        <f t="shared" ca="1" si="90"/>
        <v>2022</v>
      </c>
      <c r="P1191">
        <f t="shared" ca="1" si="91"/>
        <v>11</v>
      </c>
      <c r="Q1191">
        <f t="shared" ca="1" si="92"/>
        <v>27</v>
      </c>
      <c r="R1191" s="2">
        <f t="shared" ca="1" si="93"/>
        <v>44892</v>
      </c>
      <c r="S1191" t="str">
        <f t="shared" ca="1" si="94"/>
        <v>Nov-2022</v>
      </c>
    </row>
    <row r="1192" spans="1:19" x14ac:dyDescent="0.3">
      <c r="A1192">
        <v>508</v>
      </c>
      <c r="B1192">
        <v>24</v>
      </c>
      <c r="C1192">
        <v>69</v>
      </c>
      <c r="D1192">
        <v>1995</v>
      </c>
      <c r="E1192">
        <v>7</v>
      </c>
      <c r="F1192" t="s">
        <v>19</v>
      </c>
      <c r="G1192" t="s">
        <v>1206</v>
      </c>
      <c r="H1192">
        <v>39.75</v>
      </c>
      <c r="I1192">
        <v>-75.09</v>
      </c>
      <c r="J1192" s="1">
        <v>31547</v>
      </c>
      <c r="K1192" s="1">
        <v>64319</v>
      </c>
      <c r="L1192" s="1">
        <v>0</v>
      </c>
      <c r="M1192">
        <v>757</v>
      </c>
      <c r="N1192">
        <v>3</v>
      </c>
      <c r="O1192" s="2">
        <f t="shared" ca="1" si="90"/>
        <v>2021</v>
      </c>
      <c r="P1192">
        <f t="shared" ca="1" si="91"/>
        <v>11</v>
      </c>
      <c r="Q1192">
        <f t="shared" ca="1" si="92"/>
        <v>26</v>
      </c>
      <c r="R1192" s="2">
        <f t="shared" ca="1" si="93"/>
        <v>44526</v>
      </c>
      <c r="S1192" t="str">
        <f t="shared" ca="1" si="94"/>
        <v>Nov-2021</v>
      </c>
    </row>
    <row r="1193" spans="1:19" x14ac:dyDescent="0.3">
      <c r="A1193">
        <v>496</v>
      </c>
      <c r="B1193">
        <v>47</v>
      </c>
      <c r="C1193">
        <v>63</v>
      </c>
      <c r="D1193">
        <v>1972</v>
      </c>
      <c r="E1193">
        <v>8</v>
      </c>
      <c r="F1193" t="s">
        <v>19</v>
      </c>
      <c r="G1193" t="s">
        <v>1207</v>
      </c>
      <c r="H1193">
        <v>32.76</v>
      </c>
      <c r="I1193">
        <v>-96.59</v>
      </c>
      <c r="J1193" s="1">
        <v>17810</v>
      </c>
      <c r="K1193" s="1">
        <v>36319</v>
      </c>
      <c r="L1193" s="1">
        <v>44737</v>
      </c>
      <c r="M1193">
        <v>730</v>
      </c>
      <c r="N1193">
        <v>4</v>
      </c>
      <c r="O1193" s="2">
        <f t="shared" ca="1" si="90"/>
        <v>2023</v>
      </c>
      <c r="P1193">
        <f t="shared" ca="1" si="91"/>
        <v>1</v>
      </c>
      <c r="Q1193">
        <f t="shared" ca="1" si="92"/>
        <v>4</v>
      </c>
      <c r="R1193" s="2">
        <f t="shared" ca="1" si="93"/>
        <v>44930</v>
      </c>
      <c r="S1193" t="str">
        <f t="shared" ca="1" si="94"/>
        <v>Jan-2023</v>
      </c>
    </row>
    <row r="1194" spans="1:19" x14ac:dyDescent="0.3">
      <c r="A1194">
        <v>450</v>
      </c>
      <c r="B1194">
        <v>39</v>
      </c>
      <c r="C1194">
        <v>66</v>
      </c>
      <c r="D1194">
        <v>1980</v>
      </c>
      <c r="E1194">
        <v>9</v>
      </c>
      <c r="F1194" t="s">
        <v>19</v>
      </c>
      <c r="G1194" t="s">
        <v>1208</v>
      </c>
      <c r="H1194">
        <v>37.07</v>
      </c>
      <c r="I1194">
        <v>-76.510000000000005</v>
      </c>
      <c r="J1194" s="1">
        <v>21186</v>
      </c>
      <c r="K1194" s="1">
        <v>43192</v>
      </c>
      <c r="L1194" s="1">
        <v>33517</v>
      </c>
      <c r="M1194">
        <v>739</v>
      </c>
      <c r="N1194">
        <v>3</v>
      </c>
      <c r="O1194" s="2">
        <f t="shared" ca="1" si="90"/>
        <v>2021</v>
      </c>
      <c r="P1194">
        <f t="shared" ca="1" si="91"/>
        <v>9</v>
      </c>
      <c r="Q1194">
        <f t="shared" ca="1" si="92"/>
        <v>22</v>
      </c>
      <c r="R1194" s="2">
        <f t="shared" ca="1" si="93"/>
        <v>44461</v>
      </c>
      <c r="S1194" t="str">
        <f t="shared" ca="1" si="94"/>
        <v>Sep-2021</v>
      </c>
    </row>
    <row r="1195" spans="1:19" x14ac:dyDescent="0.3">
      <c r="A1195">
        <v>1753</v>
      </c>
      <c r="B1195">
        <v>46</v>
      </c>
      <c r="C1195">
        <v>58</v>
      </c>
      <c r="D1195">
        <v>1974</v>
      </c>
      <c r="E1195">
        <v>2</v>
      </c>
      <c r="F1195" t="s">
        <v>19</v>
      </c>
      <c r="G1195" t="s">
        <v>1209</v>
      </c>
      <c r="H1195">
        <v>32.28</v>
      </c>
      <c r="I1195">
        <v>-90</v>
      </c>
      <c r="J1195" s="1">
        <v>22304</v>
      </c>
      <c r="K1195" s="1">
        <v>45476</v>
      </c>
      <c r="L1195" s="1">
        <v>67636</v>
      </c>
      <c r="M1195">
        <v>506</v>
      </c>
      <c r="N1195">
        <v>1</v>
      </c>
      <c r="O1195" s="2">
        <f t="shared" ca="1" si="90"/>
        <v>2022</v>
      </c>
      <c r="P1195">
        <f t="shared" ca="1" si="91"/>
        <v>11</v>
      </c>
      <c r="Q1195">
        <f t="shared" ca="1" si="92"/>
        <v>24</v>
      </c>
      <c r="R1195" s="2">
        <f t="shared" ca="1" si="93"/>
        <v>44889</v>
      </c>
      <c r="S1195" t="str">
        <f t="shared" ca="1" si="94"/>
        <v>Nov-2022</v>
      </c>
    </row>
    <row r="1196" spans="1:19" x14ac:dyDescent="0.3">
      <c r="A1196">
        <v>304</v>
      </c>
      <c r="B1196">
        <v>31</v>
      </c>
      <c r="C1196">
        <v>68</v>
      </c>
      <c r="D1196">
        <v>1988</v>
      </c>
      <c r="E1196">
        <v>8</v>
      </c>
      <c r="F1196" t="s">
        <v>19</v>
      </c>
      <c r="G1196" t="s">
        <v>1210</v>
      </c>
      <c r="H1196">
        <v>41.14</v>
      </c>
      <c r="I1196">
        <v>-104.79</v>
      </c>
      <c r="J1196" s="1">
        <v>20255</v>
      </c>
      <c r="K1196" s="1">
        <v>41297</v>
      </c>
      <c r="L1196" s="1">
        <v>34703</v>
      </c>
      <c r="M1196">
        <v>685</v>
      </c>
      <c r="N1196">
        <v>2</v>
      </c>
      <c r="O1196" s="2">
        <f t="shared" ca="1" si="90"/>
        <v>2021</v>
      </c>
      <c r="P1196">
        <f t="shared" ca="1" si="91"/>
        <v>4</v>
      </c>
      <c r="Q1196">
        <f t="shared" ca="1" si="92"/>
        <v>25</v>
      </c>
      <c r="R1196" s="2">
        <f t="shared" ca="1" si="93"/>
        <v>44311</v>
      </c>
      <c r="S1196" t="str">
        <f t="shared" ca="1" si="94"/>
        <v>Apr-2021</v>
      </c>
    </row>
    <row r="1197" spans="1:19" x14ac:dyDescent="0.3">
      <c r="A1197">
        <v>839</v>
      </c>
      <c r="B1197">
        <v>45</v>
      </c>
      <c r="C1197">
        <v>63</v>
      </c>
      <c r="D1197">
        <v>1975</v>
      </c>
      <c r="E1197">
        <v>1</v>
      </c>
      <c r="F1197" t="s">
        <v>14</v>
      </c>
      <c r="G1197" t="s">
        <v>1211</v>
      </c>
      <c r="H1197">
        <v>41.63</v>
      </c>
      <c r="I1197">
        <v>-73.209999999999994</v>
      </c>
      <c r="J1197" s="1">
        <v>26674</v>
      </c>
      <c r="K1197" s="1">
        <v>54384</v>
      </c>
      <c r="L1197" s="1">
        <v>69717</v>
      </c>
      <c r="M1197">
        <v>622</v>
      </c>
      <c r="N1197">
        <v>3</v>
      </c>
      <c r="O1197" s="2">
        <f t="shared" ca="1" si="90"/>
        <v>2021</v>
      </c>
      <c r="P1197">
        <f t="shared" ca="1" si="91"/>
        <v>9</v>
      </c>
      <c r="Q1197">
        <f t="shared" ca="1" si="92"/>
        <v>1</v>
      </c>
      <c r="R1197" s="2">
        <f t="shared" ca="1" si="93"/>
        <v>44440</v>
      </c>
      <c r="S1197" t="str">
        <f t="shared" ca="1" si="94"/>
        <v>Sep-2021</v>
      </c>
    </row>
    <row r="1198" spans="1:19" x14ac:dyDescent="0.3">
      <c r="A1198">
        <v>138</v>
      </c>
      <c r="B1198">
        <v>43</v>
      </c>
      <c r="C1198">
        <v>68</v>
      </c>
      <c r="D1198">
        <v>1977</v>
      </c>
      <c r="E1198">
        <v>2</v>
      </c>
      <c r="F1198" t="s">
        <v>14</v>
      </c>
      <c r="G1198" t="s">
        <v>1212</v>
      </c>
      <c r="H1198">
        <v>40.770000000000003</v>
      </c>
      <c r="I1198">
        <v>-79.040000000000006</v>
      </c>
      <c r="J1198" s="1">
        <v>16071</v>
      </c>
      <c r="K1198" s="1">
        <v>32770</v>
      </c>
      <c r="L1198" s="1">
        <v>103262</v>
      </c>
      <c r="M1198">
        <v>641</v>
      </c>
      <c r="N1198">
        <v>4</v>
      </c>
      <c r="O1198" s="2">
        <f t="shared" ca="1" si="90"/>
        <v>2021</v>
      </c>
      <c r="P1198">
        <f t="shared" ca="1" si="91"/>
        <v>11</v>
      </c>
      <c r="Q1198">
        <f t="shared" ca="1" si="92"/>
        <v>1</v>
      </c>
      <c r="R1198" s="2">
        <f t="shared" ca="1" si="93"/>
        <v>44501</v>
      </c>
      <c r="S1198" t="str">
        <f t="shared" ca="1" si="94"/>
        <v>Nov-2021</v>
      </c>
    </row>
    <row r="1199" spans="1:19" x14ac:dyDescent="0.3">
      <c r="A1199">
        <v>43</v>
      </c>
      <c r="B1199">
        <v>26</v>
      </c>
      <c r="C1199">
        <v>66</v>
      </c>
      <c r="D1199">
        <v>1993</v>
      </c>
      <c r="E1199">
        <v>8</v>
      </c>
      <c r="F1199" t="s">
        <v>14</v>
      </c>
      <c r="G1199" t="s">
        <v>1213</v>
      </c>
      <c r="H1199">
        <v>33.99</v>
      </c>
      <c r="I1199">
        <v>-118.39</v>
      </c>
      <c r="J1199" s="1">
        <v>29972</v>
      </c>
      <c r="K1199" s="1">
        <v>61104</v>
      </c>
      <c r="L1199" s="1">
        <v>79486</v>
      </c>
      <c r="M1199">
        <v>721</v>
      </c>
      <c r="N1199">
        <v>4</v>
      </c>
      <c r="O1199" s="2">
        <f t="shared" ca="1" si="90"/>
        <v>2021</v>
      </c>
      <c r="P1199">
        <f t="shared" ca="1" si="91"/>
        <v>7</v>
      </c>
      <c r="Q1199">
        <f t="shared" ca="1" si="92"/>
        <v>4</v>
      </c>
      <c r="R1199" s="2">
        <f t="shared" ca="1" si="93"/>
        <v>44381</v>
      </c>
      <c r="S1199" t="str">
        <f t="shared" ca="1" si="94"/>
        <v>Jul-2021</v>
      </c>
    </row>
    <row r="1200" spans="1:19" x14ac:dyDescent="0.3">
      <c r="A1200">
        <v>1187</v>
      </c>
      <c r="B1200">
        <v>55</v>
      </c>
      <c r="C1200">
        <v>67</v>
      </c>
      <c r="D1200">
        <v>1964</v>
      </c>
      <c r="E1200">
        <v>9</v>
      </c>
      <c r="F1200" t="s">
        <v>19</v>
      </c>
      <c r="G1200" t="s">
        <v>1214</v>
      </c>
      <c r="H1200">
        <v>44.78</v>
      </c>
      <c r="I1200">
        <v>-89.68</v>
      </c>
      <c r="J1200" s="1">
        <v>23216</v>
      </c>
      <c r="K1200" s="1">
        <v>47334</v>
      </c>
      <c r="L1200" s="1">
        <v>87775</v>
      </c>
      <c r="M1200">
        <v>701</v>
      </c>
      <c r="N1200">
        <v>3</v>
      </c>
      <c r="O1200" s="2">
        <f t="shared" ca="1" si="90"/>
        <v>2023</v>
      </c>
      <c r="P1200">
        <f t="shared" ca="1" si="91"/>
        <v>6</v>
      </c>
      <c r="Q1200">
        <f t="shared" ca="1" si="92"/>
        <v>10</v>
      </c>
      <c r="R1200" s="2">
        <f t="shared" ca="1" si="93"/>
        <v>45087</v>
      </c>
      <c r="S1200" t="str">
        <f t="shared" ca="1" si="94"/>
        <v>Jun-2023</v>
      </c>
    </row>
    <row r="1201" spans="1:19" x14ac:dyDescent="0.3">
      <c r="A1201">
        <v>849</v>
      </c>
      <c r="B1201">
        <v>67</v>
      </c>
      <c r="C1201">
        <v>69</v>
      </c>
      <c r="D1201">
        <v>1952</v>
      </c>
      <c r="E1201">
        <v>7</v>
      </c>
      <c r="F1201" t="s">
        <v>14</v>
      </c>
      <c r="G1201" t="s">
        <v>1215</v>
      </c>
      <c r="H1201">
        <v>39.950000000000003</v>
      </c>
      <c r="I1201">
        <v>-75.16</v>
      </c>
      <c r="J1201" s="1">
        <v>21497</v>
      </c>
      <c r="K1201" s="1">
        <v>43828</v>
      </c>
      <c r="L1201" s="1">
        <v>60231</v>
      </c>
      <c r="M1201">
        <v>711</v>
      </c>
      <c r="N1201">
        <v>3</v>
      </c>
      <c r="O1201" s="2">
        <f t="shared" ca="1" si="90"/>
        <v>2022</v>
      </c>
      <c r="P1201">
        <f t="shared" ca="1" si="91"/>
        <v>10</v>
      </c>
      <c r="Q1201">
        <f t="shared" ca="1" si="92"/>
        <v>23</v>
      </c>
      <c r="R1201" s="2">
        <f t="shared" ca="1" si="93"/>
        <v>44857</v>
      </c>
      <c r="S1201" t="str">
        <f t="shared" ca="1" si="94"/>
        <v>Oct-2022</v>
      </c>
    </row>
    <row r="1202" spans="1:19" x14ac:dyDescent="0.3">
      <c r="A1202">
        <v>654</v>
      </c>
      <c r="B1202">
        <v>47</v>
      </c>
      <c r="C1202">
        <v>69</v>
      </c>
      <c r="D1202">
        <v>1972</v>
      </c>
      <c r="E1202">
        <v>7</v>
      </c>
      <c r="F1202" t="s">
        <v>14</v>
      </c>
      <c r="G1202" t="s">
        <v>1216</v>
      </c>
      <c r="H1202">
        <v>39.14</v>
      </c>
      <c r="I1202">
        <v>-81.78</v>
      </c>
      <c r="J1202" s="1">
        <v>16618</v>
      </c>
      <c r="K1202" s="1">
        <v>33883</v>
      </c>
      <c r="L1202" s="1">
        <v>50616</v>
      </c>
      <c r="M1202">
        <v>524</v>
      </c>
      <c r="N1202">
        <v>1</v>
      </c>
      <c r="O1202" s="2">
        <f t="shared" ca="1" si="90"/>
        <v>2021</v>
      </c>
      <c r="P1202">
        <f t="shared" ca="1" si="91"/>
        <v>12</v>
      </c>
      <c r="Q1202">
        <f t="shared" ca="1" si="92"/>
        <v>1</v>
      </c>
      <c r="R1202" s="2">
        <f t="shared" ca="1" si="93"/>
        <v>44531</v>
      </c>
      <c r="S1202" t="str">
        <f t="shared" ca="1" si="94"/>
        <v>Dec-2021</v>
      </c>
    </row>
    <row r="1203" spans="1:19" x14ac:dyDescent="0.3">
      <c r="A1203">
        <v>1898</v>
      </c>
      <c r="B1203">
        <v>44</v>
      </c>
      <c r="C1203">
        <v>72</v>
      </c>
      <c r="D1203">
        <v>1975</v>
      </c>
      <c r="E1203">
        <v>9</v>
      </c>
      <c r="F1203" t="s">
        <v>19</v>
      </c>
      <c r="G1203" t="s">
        <v>1217</v>
      </c>
      <c r="H1203">
        <v>32.35</v>
      </c>
      <c r="I1203">
        <v>-86.28</v>
      </c>
      <c r="J1203" s="1">
        <v>25009</v>
      </c>
      <c r="K1203" s="1">
        <v>50993</v>
      </c>
      <c r="L1203" s="1">
        <v>75783</v>
      </c>
      <c r="M1203">
        <v>675</v>
      </c>
      <c r="N1203">
        <v>5</v>
      </c>
      <c r="O1203" s="2">
        <f t="shared" ca="1" si="90"/>
        <v>2023</v>
      </c>
      <c r="P1203">
        <f t="shared" ca="1" si="91"/>
        <v>9</v>
      </c>
      <c r="Q1203">
        <f t="shared" ca="1" si="92"/>
        <v>23</v>
      </c>
      <c r="R1203" s="2">
        <f t="shared" ca="1" si="93"/>
        <v>45192</v>
      </c>
      <c r="S1203" t="str">
        <f t="shared" ca="1" si="94"/>
        <v>Sep-2023</v>
      </c>
    </row>
    <row r="1204" spans="1:19" x14ac:dyDescent="0.3">
      <c r="A1204">
        <v>1971</v>
      </c>
      <c r="B1204">
        <v>48</v>
      </c>
      <c r="C1204">
        <v>66</v>
      </c>
      <c r="D1204">
        <v>1971</v>
      </c>
      <c r="E1204">
        <v>9</v>
      </c>
      <c r="F1204" t="s">
        <v>19</v>
      </c>
      <c r="G1204" t="s">
        <v>1218</v>
      </c>
      <c r="H1204">
        <v>43.45</v>
      </c>
      <c r="I1204">
        <v>-76.5</v>
      </c>
      <c r="J1204" s="1">
        <v>20447</v>
      </c>
      <c r="K1204" s="1">
        <v>41690</v>
      </c>
      <c r="L1204" s="1">
        <v>69869</v>
      </c>
      <c r="M1204">
        <v>763</v>
      </c>
      <c r="N1204">
        <v>2</v>
      </c>
      <c r="O1204" s="2">
        <f t="shared" ca="1" si="90"/>
        <v>2022</v>
      </c>
      <c r="P1204">
        <f t="shared" ca="1" si="91"/>
        <v>12</v>
      </c>
      <c r="Q1204">
        <f t="shared" ca="1" si="92"/>
        <v>21</v>
      </c>
      <c r="R1204" s="2">
        <f t="shared" ca="1" si="93"/>
        <v>44916</v>
      </c>
      <c r="S1204" t="str">
        <f t="shared" ca="1" si="94"/>
        <v>Dec-2022</v>
      </c>
    </row>
    <row r="1205" spans="1:19" x14ac:dyDescent="0.3">
      <c r="A1205">
        <v>1020</v>
      </c>
      <c r="B1205">
        <v>29</v>
      </c>
      <c r="C1205">
        <v>66</v>
      </c>
      <c r="D1205">
        <v>1991</v>
      </c>
      <c r="E1205">
        <v>1</v>
      </c>
      <c r="F1205" t="s">
        <v>14</v>
      </c>
      <c r="G1205" t="s">
        <v>1219</v>
      </c>
      <c r="H1205">
        <v>42.03</v>
      </c>
      <c r="I1205">
        <v>-88.08</v>
      </c>
      <c r="J1205" s="1">
        <v>26545</v>
      </c>
      <c r="K1205" s="1">
        <v>54122</v>
      </c>
      <c r="L1205" s="1">
        <v>166903</v>
      </c>
      <c r="M1205">
        <v>796</v>
      </c>
      <c r="N1205">
        <v>4</v>
      </c>
      <c r="O1205" s="2">
        <f t="shared" ca="1" si="90"/>
        <v>2021</v>
      </c>
      <c r="P1205">
        <f t="shared" ca="1" si="91"/>
        <v>8</v>
      </c>
      <c r="Q1205">
        <f t="shared" ca="1" si="92"/>
        <v>11</v>
      </c>
      <c r="R1205" s="2">
        <f t="shared" ca="1" si="93"/>
        <v>44419</v>
      </c>
      <c r="S1205" t="str">
        <f t="shared" ca="1" si="94"/>
        <v>Aug-2021</v>
      </c>
    </row>
    <row r="1206" spans="1:19" x14ac:dyDescent="0.3">
      <c r="A1206">
        <v>22</v>
      </c>
      <c r="B1206">
        <v>56</v>
      </c>
      <c r="C1206">
        <v>66</v>
      </c>
      <c r="D1206">
        <v>1963</v>
      </c>
      <c r="E1206">
        <v>3</v>
      </c>
      <c r="F1206" t="s">
        <v>19</v>
      </c>
      <c r="G1206" t="s">
        <v>1220</v>
      </c>
      <c r="H1206">
        <v>38.99</v>
      </c>
      <c r="I1206">
        <v>-76.88</v>
      </c>
      <c r="J1206" s="1">
        <v>26467</v>
      </c>
      <c r="K1206" s="1">
        <v>53966</v>
      </c>
      <c r="L1206" s="1">
        <v>135478</v>
      </c>
      <c r="M1206">
        <v>747</v>
      </c>
      <c r="N1206">
        <v>1</v>
      </c>
      <c r="O1206" s="2">
        <f t="shared" ca="1" si="90"/>
        <v>2023</v>
      </c>
      <c r="P1206">
        <f t="shared" ca="1" si="91"/>
        <v>4</v>
      </c>
      <c r="Q1206">
        <f t="shared" ca="1" si="92"/>
        <v>22</v>
      </c>
      <c r="R1206" s="2">
        <f t="shared" ca="1" si="93"/>
        <v>45038</v>
      </c>
      <c r="S1206" t="str">
        <f t="shared" ca="1" si="94"/>
        <v>Apr-2023</v>
      </c>
    </row>
    <row r="1207" spans="1:19" x14ac:dyDescent="0.3">
      <c r="A1207">
        <v>436</v>
      </c>
      <c r="B1207">
        <v>20</v>
      </c>
      <c r="C1207">
        <v>65</v>
      </c>
      <c r="D1207">
        <v>2000</v>
      </c>
      <c r="E1207">
        <v>1</v>
      </c>
      <c r="F1207" t="s">
        <v>14</v>
      </c>
      <c r="G1207" t="s">
        <v>1221</v>
      </c>
      <c r="H1207">
        <v>40.32</v>
      </c>
      <c r="I1207">
        <v>-75.319999999999993</v>
      </c>
      <c r="J1207" s="1">
        <v>26273</v>
      </c>
      <c r="K1207" s="1">
        <v>53569</v>
      </c>
      <c r="L1207" s="1">
        <v>79540</v>
      </c>
      <c r="M1207">
        <v>623</v>
      </c>
      <c r="N1207">
        <v>1</v>
      </c>
      <c r="O1207" s="2">
        <f t="shared" ca="1" si="90"/>
        <v>2022</v>
      </c>
      <c r="P1207">
        <f t="shared" ca="1" si="91"/>
        <v>2</v>
      </c>
      <c r="Q1207">
        <f t="shared" ca="1" si="92"/>
        <v>14</v>
      </c>
      <c r="R1207" s="2">
        <f t="shared" ca="1" si="93"/>
        <v>44606</v>
      </c>
      <c r="S1207" t="str">
        <f t="shared" ca="1" si="94"/>
        <v>Feb-2022</v>
      </c>
    </row>
    <row r="1208" spans="1:19" x14ac:dyDescent="0.3">
      <c r="A1208">
        <v>1823</v>
      </c>
      <c r="B1208">
        <v>67</v>
      </c>
      <c r="C1208">
        <v>70</v>
      </c>
      <c r="D1208">
        <v>1952</v>
      </c>
      <c r="E1208">
        <v>5</v>
      </c>
      <c r="F1208" t="s">
        <v>19</v>
      </c>
      <c r="G1208" t="s">
        <v>1222</v>
      </c>
      <c r="H1208">
        <v>33.270000000000003</v>
      </c>
      <c r="I1208">
        <v>-111.94</v>
      </c>
      <c r="J1208" s="1">
        <v>32056</v>
      </c>
      <c r="K1208" s="1">
        <v>65362</v>
      </c>
      <c r="L1208" s="1">
        <v>27745</v>
      </c>
      <c r="M1208">
        <v>743</v>
      </c>
      <c r="N1208">
        <v>6</v>
      </c>
      <c r="O1208" s="2">
        <f t="shared" ca="1" si="90"/>
        <v>2022</v>
      </c>
      <c r="P1208">
        <f t="shared" ca="1" si="91"/>
        <v>11</v>
      </c>
      <c r="Q1208">
        <f t="shared" ca="1" si="92"/>
        <v>12</v>
      </c>
      <c r="R1208" s="2">
        <f t="shared" ca="1" si="93"/>
        <v>44877</v>
      </c>
      <c r="S1208" t="str">
        <f t="shared" ca="1" si="94"/>
        <v>Nov-2022</v>
      </c>
    </row>
    <row r="1209" spans="1:19" x14ac:dyDescent="0.3">
      <c r="A1209">
        <v>589</v>
      </c>
      <c r="B1209">
        <v>58</v>
      </c>
      <c r="C1209">
        <v>72</v>
      </c>
      <c r="D1209">
        <v>1961</v>
      </c>
      <c r="E1209">
        <v>11</v>
      </c>
      <c r="F1209" t="s">
        <v>19</v>
      </c>
      <c r="G1209" t="s">
        <v>1223</v>
      </c>
      <c r="H1209">
        <v>40.549999999999997</v>
      </c>
      <c r="I1209">
        <v>-81.91</v>
      </c>
      <c r="J1209" s="1">
        <v>13259</v>
      </c>
      <c r="K1209" s="1">
        <v>27035</v>
      </c>
      <c r="L1209" s="1">
        <v>58050</v>
      </c>
      <c r="M1209">
        <v>595</v>
      </c>
      <c r="N1209">
        <v>2</v>
      </c>
      <c r="O1209" s="2">
        <f t="shared" ca="1" si="90"/>
        <v>2022</v>
      </c>
      <c r="P1209">
        <f t="shared" ca="1" si="91"/>
        <v>8</v>
      </c>
      <c r="Q1209">
        <f t="shared" ca="1" si="92"/>
        <v>25</v>
      </c>
      <c r="R1209" s="2">
        <f t="shared" ca="1" si="93"/>
        <v>44798</v>
      </c>
      <c r="S1209" t="str">
        <f t="shared" ca="1" si="94"/>
        <v>Aug-2022</v>
      </c>
    </row>
    <row r="1210" spans="1:19" x14ac:dyDescent="0.3">
      <c r="A1210">
        <v>49</v>
      </c>
      <c r="B1210">
        <v>38</v>
      </c>
      <c r="C1210">
        <v>74</v>
      </c>
      <c r="D1210">
        <v>1981</v>
      </c>
      <c r="E1210">
        <v>6</v>
      </c>
      <c r="F1210" t="s">
        <v>19</v>
      </c>
      <c r="G1210" t="s">
        <v>1224</v>
      </c>
      <c r="H1210">
        <v>40.81</v>
      </c>
      <c r="I1210">
        <v>-81.93</v>
      </c>
      <c r="J1210" s="1">
        <v>18962</v>
      </c>
      <c r="K1210" s="1">
        <v>38663</v>
      </c>
      <c r="L1210" s="1">
        <v>59053</v>
      </c>
      <c r="M1210">
        <v>686</v>
      </c>
      <c r="N1210">
        <v>3</v>
      </c>
      <c r="O1210" s="2">
        <f t="shared" ca="1" si="90"/>
        <v>2021</v>
      </c>
      <c r="P1210">
        <f t="shared" ca="1" si="91"/>
        <v>4</v>
      </c>
      <c r="Q1210">
        <f t="shared" ca="1" si="92"/>
        <v>2</v>
      </c>
      <c r="R1210" s="2">
        <f t="shared" ca="1" si="93"/>
        <v>44288</v>
      </c>
      <c r="S1210" t="str">
        <f t="shared" ca="1" si="94"/>
        <v>Apr-2021</v>
      </c>
    </row>
    <row r="1211" spans="1:19" x14ac:dyDescent="0.3">
      <c r="A1211">
        <v>1350</v>
      </c>
      <c r="B1211">
        <v>22</v>
      </c>
      <c r="C1211">
        <v>65</v>
      </c>
      <c r="D1211">
        <v>1998</v>
      </c>
      <c r="E1211">
        <v>2</v>
      </c>
      <c r="F1211" t="s">
        <v>14</v>
      </c>
      <c r="G1211" t="s">
        <v>1225</v>
      </c>
      <c r="H1211">
        <v>33.840000000000003</v>
      </c>
      <c r="I1211">
        <v>-118.07</v>
      </c>
      <c r="J1211" s="1">
        <v>21940</v>
      </c>
      <c r="K1211" s="1">
        <v>44740</v>
      </c>
      <c r="L1211" s="1">
        <v>103896</v>
      </c>
      <c r="M1211">
        <v>651</v>
      </c>
      <c r="N1211">
        <v>1</v>
      </c>
      <c r="O1211" s="2">
        <f t="shared" ca="1" si="90"/>
        <v>2022</v>
      </c>
      <c r="P1211">
        <f t="shared" ca="1" si="91"/>
        <v>2</v>
      </c>
      <c r="Q1211">
        <f t="shared" ca="1" si="92"/>
        <v>20</v>
      </c>
      <c r="R1211" s="2">
        <f t="shared" ca="1" si="93"/>
        <v>44612</v>
      </c>
      <c r="S1211" t="str">
        <f t="shared" ca="1" si="94"/>
        <v>Feb-2022</v>
      </c>
    </row>
    <row r="1212" spans="1:19" x14ac:dyDescent="0.3">
      <c r="A1212">
        <v>1525</v>
      </c>
      <c r="B1212">
        <v>43</v>
      </c>
      <c r="C1212">
        <v>70</v>
      </c>
      <c r="D1212">
        <v>1976</v>
      </c>
      <c r="E1212">
        <v>9</v>
      </c>
      <c r="F1212" t="s">
        <v>14</v>
      </c>
      <c r="G1212" t="s">
        <v>1226</v>
      </c>
      <c r="H1212">
        <v>29.88</v>
      </c>
      <c r="I1212">
        <v>-90.06</v>
      </c>
      <c r="J1212" s="1">
        <v>19126</v>
      </c>
      <c r="K1212" s="1">
        <v>38994</v>
      </c>
      <c r="L1212" s="1">
        <v>0</v>
      </c>
      <c r="M1212">
        <v>728</v>
      </c>
      <c r="N1212">
        <v>4</v>
      </c>
      <c r="O1212" s="2">
        <f t="shared" ca="1" si="90"/>
        <v>2021</v>
      </c>
      <c r="P1212">
        <f t="shared" ca="1" si="91"/>
        <v>11</v>
      </c>
      <c r="Q1212">
        <f t="shared" ca="1" si="92"/>
        <v>12</v>
      </c>
      <c r="R1212" s="2">
        <f t="shared" ca="1" si="93"/>
        <v>44512</v>
      </c>
      <c r="S1212" t="str">
        <f t="shared" ca="1" si="94"/>
        <v>Nov-2021</v>
      </c>
    </row>
    <row r="1213" spans="1:19" x14ac:dyDescent="0.3">
      <c r="A1213">
        <v>69</v>
      </c>
      <c r="B1213">
        <v>54</v>
      </c>
      <c r="C1213">
        <v>67</v>
      </c>
      <c r="D1213">
        <v>1965</v>
      </c>
      <c r="E1213">
        <v>10</v>
      </c>
      <c r="F1213" t="s">
        <v>14</v>
      </c>
      <c r="G1213" t="s">
        <v>1227</v>
      </c>
      <c r="H1213">
        <v>40.520000000000003</v>
      </c>
      <c r="I1213">
        <v>-81.47</v>
      </c>
      <c r="J1213" s="1">
        <v>18794</v>
      </c>
      <c r="K1213" s="1">
        <v>38318</v>
      </c>
      <c r="L1213" s="1">
        <v>93284</v>
      </c>
      <c r="M1213">
        <v>748</v>
      </c>
      <c r="N1213">
        <v>6</v>
      </c>
      <c r="O1213" s="2">
        <f t="shared" ca="1" si="90"/>
        <v>2023</v>
      </c>
      <c r="P1213">
        <f t="shared" ca="1" si="91"/>
        <v>10</v>
      </c>
      <c r="Q1213">
        <f t="shared" ca="1" si="92"/>
        <v>6</v>
      </c>
      <c r="R1213" s="2">
        <f t="shared" ca="1" si="93"/>
        <v>45205</v>
      </c>
      <c r="S1213" t="str">
        <f t="shared" ca="1" si="94"/>
        <v>Oct-2023</v>
      </c>
    </row>
    <row r="1214" spans="1:19" x14ac:dyDescent="0.3">
      <c r="A1214">
        <v>234</v>
      </c>
      <c r="B1214">
        <v>42</v>
      </c>
      <c r="C1214">
        <v>73</v>
      </c>
      <c r="D1214">
        <v>1977</v>
      </c>
      <c r="E1214">
        <v>11</v>
      </c>
      <c r="F1214" t="s">
        <v>14</v>
      </c>
      <c r="G1214" t="s">
        <v>1228</v>
      </c>
      <c r="H1214">
        <v>32.76</v>
      </c>
      <c r="I1214">
        <v>-96.59</v>
      </c>
      <c r="J1214" s="1">
        <v>18452</v>
      </c>
      <c r="K1214" s="1">
        <v>37623</v>
      </c>
      <c r="L1214" s="1">
        <v>923</v>
      </c>
      <c r="M1214">
        <v>726</v>
      </c>
      <c r="N1214">
        <v>6</v>
      </c>
      <c r="O1214" s="2">
        <f t="shared" ca="1" si="90"/>
        <v>2023</v>
      </c>
      <c r="P1214">
        <f t="shared" ca="1" si="91"/>
        <v>7</v>
      </c>
      <c r="Q1214">
        <f t="shared" ca="1" si="92"/>
        <v>12</v>
      </c>
      <c r="R1214" s="2">
        <f t="shared" ca="1" si="93"/>
        <v>45119</v>
      </c>
      <c r="S1214" t="str">
        <f t="shared" ca="1" si="94"/>
        <v>Jul-2023</v>
      </c>
    </row>
    <row r="1215" spans="1:19" x14ac:dyDescent="0.3">
      <c r="A1215">
        <v>608</v>
      </c>
      <c r="B1215">
        <v>32</v>
      </c>
      <c r="C1215">
        <v>65</v>
      </c>
      <c r="D1215">
        <v>1987</v>
      </c>
      <c r="E1215">
        <v>10</v>
      </c>
      <c r="F1215" t="s">
        <v>19</v>
      </c>
      <c r="G1215" t="s">
        <v>1229</v>
      </c>
      <c r="H1215">
        <v>37.78</v>
      </c>
      <c r="I1215">
        <v>-121.99</v>
      </c>
      <c r="J1215" s="1">
        <v>0</v>
      </c>
      <c r="K1215" s="1">
        <v>2365</v>
      </c>
      <c r="L1215" s="1">
        <v>0</v>
      </c>
      <c r="M1215">
        <v>769</v>
      </c>
      <c r="N1215">
        <v>3</v>
      </c>
      <c r="O1215" s="2">
        <f t="shared" ca="1" si="90"/>
        <v>2022</v>
      </c>
      <c r="P1215">
        <f t="shared" ca="1" si="91"/>
        <v>11</v>
      </c>
      <c r="Q1215">
        <f t="shared" ca="1" si="92"/>
        <v>20</v>
      </c>
      <c r="R1215" s="2">
        <f t="shared" ca="1" si="93"/>
        <v>44885</v>
      </c>
      <c r="S1215" t="str">
        <f t="shared" ca="1" si="94"/>
        <v>Nov-2022</v>
      </c>
    </row>
    <row r="1216" spans="1:19" x14ac:dyDescent="0.3">
      <c r="A1216">
        <v>1064</v>
      </c>
      <c r="B1216">
        <v>50</v>
      </c>
      <c r="C1216">
        <v>65</v>
      </c>
      <c r="D1216">
        <v>1969</v>
      </c>
      <c r="E1216">
        <v>12</v>
      </c>
      <c r="F1216" t="s">
        <v>14</v>
      </c>
      <c r="G1216" t="s">
        <v>1230</v>
      </c>
      <c r="H1216">
        <v>37.68</v>
      </c>
      <c r="I1216">
        <v>-122.43</v>
      </c>
      <c r="J1216" s="1">
        <v>23752</v>
      </c>
      <c r="K1216" s="1">
        <v>48428</v>
      </c>
      <c r="L1216" s="1">
        <v>72566</v>
      </c>
      <c r="M1216">
        <v>654</v>
      </c>
      <c r="N1216">
        <v>1</v>
      </c>
      <c r="O1216" s="2">
        <f t="shared" ca="1" si="90"/>
        <v>2023</v>
      </c>
      <c r="P1216">
        <f t="shared" ca="1" si="91"/>
        <v>1</v>
      </c>
      <c r="Q1216">
        <f t="shared" ca="1" si="92"/>
        <v>18</v>
      </c>
      <c r="R1216" s="2">
        <f t="shared" ca="1" si="93"/>
        <v>44944</v>
      </c>
      <c r="S1216" t="str">
        <f t="shared" ca="1" si="94"/>
        <v>Jan-2023</v>
      </c>
    </row>
    <row r="1217" spans="1:19" x14ac:dyDescent="0.3">
      <c r="A1217">
        <v>374</v>
      </c>
      <c r="B1217">
        <v>58</v>
      </c>
      <c r="C1217">
        <v>66</v>
      </c>
      <c r="D1217">
        <v>1961</v>
      </c>
      <c r="E1217">
        <v>11</v>
      </c>
      <c r="F1217" t="s">
        <v>19</v>
      </c>
      <c r="G1217" t="s">
        <v>1231</v>
      </c>
      <c r="H1217">
        <v>38.47</v>
      </c>
      <c r="I1217">
        <v>-121.44</v>
      </c>
      <c r="J1217" s="1">
        <v>15290</v>
      </c>
      <c r="K1217" s="1">
        <v>31177</v>
      </c>
      <c r="L1217" s="1">
        <v>18859</v>
      </c>
      <c r="M1217">
        <v>689</v>
      </c>
      <c r="N1217">
        <v>5</v>
      </c>
      <c r="O1217" s="2">
        <f t="shared" ca="1" si="90"/>
        <v>2023</v>
      </c>
      <c r="P1217">
        <f t="shared" ca="1" si="91"/>
        <v>8</v>
      </c>
      <c r="Q1217">
        <f t="shared" ca="1" si="92"/>
        <v>3</v>
      </c>
      <c r="R1217" s="2">
        <f t="shared" ca="1" si="93"/>
        <v>45141</v>
      </c>
      <c r="S1217" t="str">
        <f t="shared" ca="1" si="94"/>
        <v>Aug-2023</v>
      </c>
    </row>
    <row r="1218" spans="1:19" x14ac:dyDescent="0.3">
      <c r="A1218">
        <v>286</v>
      </c>
      <c r="B1218">
        <v>38</v>
      </c>
      <c r="C1218">
        <v>69</v>
      </c>
      <c r="D1218">
        <v>1981</v>
      </c>
      <c r="E1218">
        <v>10</v>
      </c>
      <c r="F1218" t="s">
        <v>19</v>
      </c>
      <c r="G1218" t="s">
        <v>1232</v>
      </c>
      <c r="H1218">
        <v>31.15</v>
      </c>
      <c r="I1218">
        <v>-88.55</v>
      </c>
      <c r="J1218" s="1">
        <v>18746</v>
      </c>
      <c r="K1218" s="1">
        <v>38223</v>
      </c>
      <c r="L1218" s="1">
        <v>30756</v>
      </c>
      <c r="M1218">
        <v>725</v>
      </c>
      <c r="N1218">
        <v>4</v>
      </c>
      <c r="O1218" s="2">
        <f t="shared" ca="1" si="90"/>
        <v>2021</v>
      </c>
      <c r="P1218">
        <f t="shared" ca="1" si="91"/>
        <v>1</v>
      </c>
      <c r="Q1218">
        <f t="shared" ca="1" si="92"/>
        <v>28</v>
      </c>
      <c r="R1218" s="2">
        <f t="shared" ca="1" si="93"/>
        <v>44224</v>
      </c>
      <c r="S1218" t="str">
        <f t="shared" ca="1" si="94"/>
        <v>Jan-2021</v>
      </c>
    </row>
    <row r="1219" spans="1:19" x14ac:dyDescent="0.3">
      <c r="A1219">
        <v>1419</v>
      </c>
      <c r="B1219">
        <v>53</v>
      </c>
      <c r="C1219">
        <v>64</v>
      </c>
      <c r="D1219">
        <v>1966</v>
      </c>
      <c r="E1219">
        <v>9</v>
      </c>
      <c r="F1219" t="s">
        <v>14</v>
      </c>
      <c r="G1219" t="s">
        <v>1233</v>
      </c>
      <c r="H1219">
        <v>33.74</v>
      </c>
      <c r="I1219">
        <v>-84.37</v>
      </c>
      <c r="J1219" s="1">
        <v>30157</v>
      </c>
      <c r="K1219" s="1">
        <v>61490</v>
      </c>
      <c r="L1219" s="1">
        <v>116180</v>
      </c>
      <c r="M1219">
        <v>647</v>
      </c>
      <c r="N1219">
        <v>1</v>
      </c>
      <c r="O1219" s="2">
        <f t="shared" ref="O1219:O1282" ca="1" si="95">2021+RANDBETWEEN(0,2)</f>
        <v>2023</v>
      </c>
      <c r="P1219">
        <f t="shared" ref="P1219:P1282" ca="1" si="96">RANDBETWEEN(1,12)</f>
        <v>11</v>
      </c>
      <c r="Q1219">
        <f t="shared" ref="Q1219:Q1282" ca="1" si="97">RANDBETWEEN(1,28)</f>
        <v>14</v>
      </c>
      <c r="R1219" s="2">
        <f t="shared" ref="R1219:R1282" ca="1" si="98">DATE(O1219,P1219,Q1219)</f>
        <v>45244</v>
      </c>
      <c r="S1219" t="str">
        <f t="shared" ref="S1219:S1282" ca="1" si="99">TEXT(R1219, "mmm-yyy")</f>
        <v>Nov-2023</v>
      </c>
    </row>
    <row r="1220" spans="1:19" x14ac:dyDescent="0.3">
      <c r="A1220">
        <v>1435</v>
      </c>
      <c r="B1220">
        <v>41</v>
      </c>
      <c r="C1220">
        <v>78</v>
      </c>
      <c r="D1220">
        <v>1978</v>
      </c>
      <c r="E1220">
        <v>10</v>
      </c>
      <c r="F1220" t="s">
        <v>14</v>
      </c>
      <c r="G1220" t="s">
        <v>1234</v>
      </c>
      <c r="H1220">
        <v>34.06</v>
      </c>
      <c r="I1220">
        <v>-84.27</v>
      </c>
      <c r="J1220" s="1">
        <v>45132</v>
      </c>
      <c r="K1220" s="1">
        <v>92017</v>
      </c>
      <c r="L1220" s="1">
        <v>157723</v>
      </c>
      <c r="M1220">
        <v>703</v>
      </c>
      <c r="N1220">
        <v>3</v>
      </c>
      <c r="O1220" s="2">
        <f t="shared" ca="1" si="95"/>
        <v>2022</v>
      </c>
      <c r="P1220">
        <f t="shared" ca="1" si="96"/>
        <v>1</v>
      </c>
      <c r="Q1220">
        <f t="shared" ca="1" si="97"/>
        <v>23</v>
      </c>
      <c r="R1220" s="2">
        <f t="shared" ca="1" si="98"/>
        <v>44584</v>
      </c>
      <c r="S1220" t="str">
        <f t="shared" ca="1" si="99"/>
        <v>Jan-2022</v>
      </c>
    </row>
    <row r="1221" spans="1:19" x14ac:dyDescent="0.3">
      <c r="A1221">
        <v>1683</v>
      </c>
      <c r="B1221">
        <v>43</v>
      </c>
      <c r="C1221">
        <v>69</v>
      </c>
      <c r="D1221">
        <v>1976</v>
      </c>
      <c r="E1221">
        <v>12</v>
      </c>
      <c r="F1221" t="s">
        <v>19</v>
      </c>
      <c r="G1221" t="s">
        <v>1235</v>
      </c>
      <c r="H1221">
        <v>31.84</v>
      </c>
      <c r="I1221">
        <v>-106.43</v>
      </c>
      <c r="J1221" s="1">
        <v>12313</v>
      </c>
      <c r="K1221" s="1">
        <v>25109</v>
      </c>
      <c r="L1221" s="1">
        <v>92</v>
      </c>
      <c r="M1221">
        <v>850</v>
      </c>
      <c r="N1221">
        <v>3</v>
      </c>
      <c r="O1221" s="2">
        <f t="shared" ca="1" si="95"/>
        <v>2023</v>
      </c>
      <c r="P1221">
        <f t="shared" ca="1" si="96"/>
        <v>2</v>
      </c>
      <c r="Q1221">
        <f t="shared" ca="1" si="97"/>
        <v>6</v>
      </c>
      <c r="R1221" s="2">
        <f t="shared" ca="1" si="98"/>
        <v>44963</v>
      </c>
      <c r="S1221" t="str">
        <f t="shared" ca="1" si="99"/>
        <v>Feb-2023</v>
      </c>
    </row>
    <row r="1222" spans="1:19" x14ac:dyDescent="0.3">
      <c r="A1222">
        <v>727</v>
      </c>
      <c r="B1222">
        <v>44</v>
      </c>
      <c r="C1222">
        <v>68</v>
      </c>
      <c r="D1222">
        <v>1975</v>
      </c>
      <c r="E1222">
        <v>5</v>
      </c>
      <c r="F1222" t="s">
        <v>19</v>
      </c>
      <c r="G1222" t="s">
        <v>1236</v>
      </c>
      <c r="H1222">
        <v>38.630000000000003</v>
      </c>
      <c r="I1222">
        <v>-90.24</v>
      </c>
      <c r="J1222" s="1">
        <v>19874</v>
      </c>
      <c r="K1222" s="1">
        <v>40522</v>
      </c>
      <c r="L1222" s="1">
        <v>81572</v>
      </c>
      <c r="M1222">
        <v>801</v>
      </c>
      <c r="N1222">
        <v>5</v>
      </c>
      <c r="O1222" s="2">
        <f t="shared" ca="1" si="95"/>
        <v>2023</v>
      </c>
      <c r="P1222">
        <f t="shared" ca="1" si="96"/>
        <v>1</v>
      </c>
      <c r="Q1222">
        <f t="shared" ca="1" si="97"/>
        <v>28</v>
      </c>
      <c r="R1222" s="2">
        <f t="shared" ca="1" si="98"/>
        <v>44954</v>
      </c>
      <c r="S1222" t="str">
        <f t="shared" ca="1" si="99"/>
        <v>Jan-2023</v>
      </c>
    </row>
    <row r="1223" spans="1:19" x14ac:dyDescent="0.3">
      <c r="A1223">
        <v>1150</v>
      </c>
      <c r="B1223">
        <v>46</v>
      </c>
      <c r="C1223">
        <v>67</v>
      </c>
      <c r="D1223">
        <v>1973</v>
      </c>
      <c r="E1223">
        <v>4</v>
      </c>
      <c r="F1223" t="s">
        <v>19</v>
      </c>
      <c r="G1223" t="s">
        <v>1237</v>
      </c>
      <c r="H1223">
        <v>32.83</v>
      </c>
      <c r="I1223">
        <v>-97.17</v>
      </c>
      <c r="J1223" s="1">
        <v>30913</v>
      </c>
      <c r="K1223" s="1">
        <v>63030</v>
      </c>
      <c r="L1223" s="1">
        <v>93406</v>
      </c>
      <c r="M1223">
        <v>791</v>
      </c>
      <c r="N1223">
        <v>5</v>
      </c>
      <c r="O1223" s="2">
        <f t="shared" ca="1" si="95"/>
        <v>2023</v>
      </c>
      <c r="P1223">
        <f t="shared" ca="1" si="96"/>
        <v>12</v>
      </c>
      <c r="Q1223">
        <f t="shared" ca="1" si="97"/>
        <v>5</v>
      </c>
      <c r="R1223" s="2">
        <f t="shared" ca="1" si="98"/>
        <v>45265</v>
      </c>
      <c r="S1223" t="str">
        <f t="shared" ca="1" si="99"/>
        <v>Dec-2023</v>
      </c>
    </row>
    <row r="1224" spans="1:19" x14ac:dyDescent="0.3">
      <c r="A1224">
        <v>332</v>
      </c>
      <c r="B1224">
        <v>61</v>
      </c>
      <c r="C1224">
        <v>65</v>
      </c>
      <c r="D1224">
        <v>1958</v>
      </c>
      <c r="E1224">
        <v>7</v>
      </c>
      <c r="F1224" t="s">
        <v>19</v>
      </c>
      <c r="G1224" t="s">
        <v>1238</v>
      </c>
      <c r="H1224">
        <v>39.520000000000003</v>
      </c>
      <c r="I1224">
        <v>-85.77</v>
      </c>
      <c r="J1224" s="1">
        <v>18324</v>
      </c>
      <c r="K1224" s="1">
        <v>37362</v>
      </c>
      <c r="L1224" s="1">
        <v>21600</v>
      </c>
      <c r="M1224">
        <v>703</v>
      </c>
      <c r="N1224">
        <v>4</v>
      </c>
      <c r="O1224" s="2">
        <f t="shared" ca="1" si="95"/>
        <v>2022</v>
      </c>
      <c r="P1224">
        <f t="shared" ca="1" si="96"/>
        <v>4</v>
      </c>
      <c r="Q1224">
        <f t="shared" ca="1" si="97"/>
        <v>4</v>
      </c>
      <c r="R1224" s="2">
        <f t="shared" ca="1" si="98"/>
        <v>44655</v>
      </c>
      <c r="S1224" t="str">
        <f t="shared" ca="1" si="99"/>
        <v>Apr-2022</v>
      </c>
    </row>
    <row r="1225" spans="1:19" x14ac:dyDescent="0.3">
      <c r="A1225">
        <v>487</v>
      </c>
      <c r="B1225">
        <v>52</v>
      </c>
      <c r="C1225">
        <v>68</v>
      </c>
      <c r="D1225">
        <v>1967</v>
      </c>
      <c r="E1225">
        <v>7</v>
      </c>
      <c r="F1225" t="s">
        <v>19</v>
      </c>
      <c r="G1225" t="s">
        <v>1239</v>
      </c>
      <c r="H1225">
        <v>42.66</v>
      </c>
      <c r="I1225">
        <v>-73.790000000000006</v>
      </c>
      <c r="J1225" s="1">
        <v>27005</v>
      </c>
      <c r="K1225" s="1">
        <v>55059</v>
      </c>
      <c r="L1225" s="1">
        <v>162462</v>
      </c>
      <c r="M1225">
        <v>735</v>
      </c>
      <c r="N1225">
        <v>3</v>
      </c>
      <c r="O1225" s="2">
        <f t="shared" ca="1" si="95"/>
        <v>2021</v>
      </c>
      <c r="P1225">
        <f t="shared" ca="1" si="96"/>
        <v>7</v>
      </c>
      <c r="Q1225">
        <f t="shared" ca="1" si="97"/>
        <v>21</v>
      </c>
      <c r="R1225" s="2">
        <f t="shared" ca="1" si="98"/>
        <v>44398</v>
      </c>
      <c r="S1225" t="str">
        <f t="shared" ca="1" si="99"/>
        <v>Jul-2021</v>
      </c>
    </row>
    <row r="1226" spans="1:19" x14ac:dyDescent="0.3">
      <c r="A1226">
        <v>735</v>
      </c>
      <c r="B1226">
        <v>49</v>
      </c>
      <c r="C1226">
        <v>67</v>
      </c>
      <c r="D1226">
        <v>1970</v>
      </c>
      <c r="E1226">
        <v>12</v>
      </c>
      <c r="F1226" t="s">
        <v>14</v>
      </c>
      <c r="G1226" t="s">
        <v>1240</v>
      </c>
      <c r="H1226">
        <v>47.79</v>
      </c>
      <c r="I1226">
        <v>-122.2</v>
      </c>
      <c r="J1226" s="1">
        <v>33226</v>
      </c>
      <c r="K1226" s="1">
        <v>67743</v>
      </c>
      <c r="L1226" s="1">
        <v>67132</v>
      </c>
      <c r="M1226">
        <v>752</v>
      </c>
      <c r="N1226">
        <v>3</v>
      </c>
      <c r="O1226" s="2">
        <f t="shared" ca="1" si="95"/>
        <v>2022</v>
      </c>
      <c r="P1226">
        <f t="shared" ca="1" si="96"/>
        <v>10</v>
      </c>
      <c r="Q1226">
        <f t="shared" ca="1" si="97"/>
        <v>14</v>
      </c>
      <c r="R1226" s="2">
        <f t="shared" ca="1" si="98"/>
        <v>44848</v>
      </c>
      <c r="S1226" t="str">
        <f t="shared" ca="1" si="99"/>
        <v>Oct-2022</v>
      </c>
    </row>
    <row r="1227" spans="1:19" x14ac:dyDescent="0.3">
      <c r="A1227">
        <v>137</v>
      </c>
      <c r="B1227">
        <v>33</v>
      </c>
      <c r="C1227">
        <v>65</v>
      </c>
      <c r="D1227">
        <v>1986</v>
      </c>
      <c r="E1227">
        <v>7</v>
      </c>
      <c r="F1227" t="s">
        <v>14</v>
      </c>
      <c r="G1227" t="s">
        <v>1241</v>
      </c>
      <c r="H1227">
        <v>36.33</v>
      </c>
      <c r="I1227">
        <v>-82.36</v>
      </c>
      <c r="J1227" s="1">
        <v>20142</v>
      </c>
      <c r="K1227" s="1">
        <v>41069</v>
      </c>
      <c r="L1227" s="1">
        <v>64073</v>
      </c>
      <c r="M1227">
        <v>644</v>
      </c>
      <c r="N1227">
        <v>3</v>
      </c>
      <c r="O1227" s="2">
        <f t="shared" ca="1" si="95"/>
        <v>2021</v>
      </c>
      <c r="P1227">
        <f t="shared" ca="1" si="96"/>
        <v>7</v>
      </c>
      <c r="Q1227">
        <f t="shared" ca="1" si="97"/>
        <v>21</v>
      </c>
      <c r="R1227" s="2">
        <f t="shared" ca="1" si="98"/>
        <v>44398</v>
      </c>
      <c r="S1227" t="str">
        <f t="shared" ca="1" si="99"/>
        <v>Jul-2021</v>
      </c>
    </row>
    <row r="1228" spans="1:19" x14ac:dyDescent="0.3">
      <c r="A1228">
        <v>570</v>
      </c>
      <c r="B1228">
        <v>34</v>
      </c>
      <c r="C1228">
        <v>65</v>
      </c>
      <c r="D1228">
        <v>1985</v>
      </c>
      <c r="E1228">
        <v>9</v>
      </c>
      <c r="F1228" t="s">
        <v>19</v>
      </c>
      <c r="G1228" t="s">
        <v>1242</v>
      </c>
      <c r="H1228">
        <v>34.29</v>
      </c>
      <c r="I1228">
        <v>-83.83</v>
      </c>
      <c r="J1228" s="1">
        <v>15814</v>
      </c>
      <c r="K1228" s="1">
        <v>32245</v>
      </c>
      <c r="L1228" s="1">
        <v>43097</v>
      </c>
      <c r="M1228">
        <v>625</v>
      </c>
      <c r="N1228">
        <v>1</v>
      </c>
      <c r="O1228" s="2">
        <f t="shared" ca="1" si="95"/>
        <v>2022</v>
      </c>
      <c r="P1228">
        <f t="shared" ca="1" si="96"/>
        <v>2</v>
      </c>
      <c r="Q1228">
        <f t="shared" ca="1" si="97"/>
        <v>2</v>
      </c>
      <c r="R1228" s="2">
        <f t="shared" ca="1" si="98"/>
        <v>44594</v>
      </c>
      <c r="S1228" t="str">
        <f t="shared" ca="1" si="99"/>
        <v>Feb-2022</v>
      </c>
    </row>
    <row r="1229" spans="1:19" x14ac:dyDescent="0.3">
      <c r="A1229">
        <v>1121</v>
      </c>
      <c r="B1229">
        <v>44</v>
      </c>
      <c r="C1229">
        <v>68</v>
      </c>
      <c r="D1229">
        <v>1975</v>
      </c>
      <c r="E1229">
        <v>6</v>
      </c>
      <c r="F1229" t="s">
        <v>14</v>
      </c>
      <c r="G1229" t="s">
        <v>1243</v>
      </c>
      <c r="H1229">
        <v>32.78</v>
      </c>
      <c r="I1229">
        <v>-79.989999999999995</v>
      </c>
      <c r="J1229" s="1">
        <v>41380</v>
      </c>
      <c r="K1229" s="1">
        <v>84365</v>
      </c>
      <c r="L1229" s="1">
        <v>113529</v>
      </c>
      <c r="M1229">
        <v>796</v>
      </c>
      <c r="N1229">
        <v>5</v>
      </c>
      <c r="O1229" s="2">
        <f t="shared" ca="1" si="95"/>
        <v>2023</v>
      </c>
      <c r="P1229">
        <f t="shared" ca="1" si="96"/>
        <v>2</v>
      </c>
      <c r="Q1229">
        <f t="shared" ca="1" si="97"/>
        <v>26</v>
      </c>
      <c r="R1229" s="2">
        <f t="shared" ca="1" si="98"/>
        <v>44983</v>
      </c>
      <c r="S1229" t="str">
        <f t="shared" ca="1" si="99"/>
        <v>Feb-2023</v>
      </c>
    </row>
    <row r="1230" spans="1:19" x14ac:dyDescent="0.3">
      <c r="A1230">
        <v>860</v>
      </c>
      <c r="B1230">
        <v>55</v>
      </c>
      <c r="C1230">
        <v>65</v>
      </c>
      <c r="D1230">
        <v>1965</v>
      </c>
      <c r="E1230">
        <v>2</v>
      </c>
      <c r="F1230" t="s">
        <v>19</v>
      </c>
      <c r="G1230" t="s">
        <v>1244</v>
      </c>
      <c r="H1230">
        <v>39.01</v>
      </c>
      <c r="I1230">
        <v>-77.02</v>
      </c>
      <c r="J1230" s="1">
        <v>30794</v>
      </c>
      <c r="K1230" s="1">
        <v>62791</v>
      </c>
      <c r="L1230" s="1">
        <v>193215</v>
      </c>
      <c r="M1230">
        <v>692</v>
      </c>
      <c r="N1230">
        <v>4</v>
      </c>
      <c r="O1230" s="2">
        <f t="shared" ca="1" si="95"/>
        <v>2023</v>
      </c>
      <c r="P1230">
        <f t="shared" ca="1" si="96"/>
        <v>12</v>
      </c>
      <c r="Q1230">
        <f t="shared" ca="1" si="97"/>
        <v>11</v>
      </c>
      <c r="R1230" s="2">
        <f t="shared" ca="1" si="98"/>
        <v>45271</v>
      </c>
      <c r="S1230" t="str">
        <f t="shared" ca="1" si="99"/>
        <v>Dec-2023</v>
      </c>
    </row>
    <row r="1231" spans="1:19" x14ac:dyDescent="0.3">
      <c r="A1231">
        <v>518</v>
      </c>
      <c r="B1231">
        <v>31</v>
      </c>
      <c r="C1231">
        <v>61</v>
      </c>
      <c r="D1231">
        <v>1988</v>
      </c>
      <c r="E1231">
        <v>4</v>
      </c>
      <c r="F1231" t="s">
        <v>19</v>
      </c>
      <c r="G1231" t="s">
        <v>1245</v>
      </c>
      <c r="H1231">
        <v>44.06</v>
      </c>
      <c r="I1231">
        <v>-70.39</v>
      </c>
      <c r="J1231" s="1">
        <v>22283</v>
      </c>
      <c r="K1231" s="1">
        <v>45433</v>
      </c>
      <c r="L1231" s="1">
        <v>91998</v>
      </c>
      <c r="M1231">
        <v>523</v>
      </c>
      <c r="N1231">
        <v>1</v>
      </c>
      <c r="O1231" s="2">
        <f t="shared" ca="1" si="95"/>
        <v>2021</v>
      </c>
      <c r="P1231">
        <f t="shared" ca="1" si="96"/>
        <v>10</v>
      </c>
      <c r="Q1231">
        <f t="shared" ca="1" si="97"/>
        <v>17</v>
      </c>
      <c r="R1231" s="2">
        <f t="shared" ca="1" si="98"/>
        <v>44486</v>
      </c>
      <c r="S1231" t="str">
        <f t="shared" ca="1" si="99"/>
        <v>Oct-2021</v>
      </c>
    </row>
    <row r="1232" spans="1:19" x14ac:dyDescent="0.3">
      <c r="A1232">
        <v>1203</v>
      </c>
      <c r="B1232">
        <v>36</v>
      </c>
      <c r="C1232">
        <v>62</v>
      </c>
      <c r="D1232">
        <v>1984</v>
      </c>
      <c r="E1232">
        <v>2</v>
      </c>
      <c r="F1232" t="s">
        <v>19</v>
      </c>
      <c r="G1232" t="s">
        <v>1246</v>
      </c>
      <c r="H1232">
        <v>43.42</v>
      </c>
      <c r="I1232">
        <v>-73.709999999999994</v>
      </c>
      <c r="J1232" s="1">
        <v>20371</v>
      </c>
      <c r="K1232" s="1">
        <v>41537</v>
      </c>
      <c r="L1232" s="1">
        <v>128044</v>
      </c>
      <c r="M1232">
        <v>582</v>
      </c>
      <c r="N1232">
        <v>1</v>
      </c>
      <c r="O1232" s="2">
        <f t="shared" ca="1" si="95"/>
        <v>2023</v>
      </c>
      <c r="P1232">
        <f t="shared" ca="1" si="96"/>
        <v>4</v>
      </c>
      <c r="Q1232">
        <f t="shared" ca="1" si="97"/>
        <v>4</v>
      </c>
      <c r="R1232" s="2">
        <f t="shared" ca="1" si="98"/>
        <v>45020</v>
      </c>
      <c r="S1232" t="str">
        <f t="shared" ca="1" si="99"/>
        <v>Apr-2023</v>
      </c>
    </row>
    <row r="1233" spans="1:19" x14ac:dyDescent="0.3">
      <c r="A1233">
        <v>944</v>
      </c>
      <c r="B1233">
        <v>58</v>
      </c>
      <c r="C1233">
        <v>71</v>
      </c>
      <c r="D1233">
        <v>1961</v>
      </c>
      <c r="E1233">
        <v>10</v>
      </c>
      <c r="F1233" t="s">
        <v>19</v>
      </c>
      <c r="G1233" t="s">
        <v>1247</v>
      </c>
      <c r="H1233">
        <v>33.770000000000003</v>
      </c>
      <c r="I1233">
        <v>-118.34</v>
      </c>
      <c r="J1233" s="1">
        <v>58517</v>
      </c>
      <c r="K1233" s="1">
        <v>119308</v>
      </c>
      <c r="L1233" s="1">
        <v>89328</v>
      </c>
      <c r="M1233">
        <v>789</v>
      </c>
      <c r="N1233">
        <v>6</v>
      </c>
      <c r="O1233" s="2">
        <f t="shared" ca="1" si="95"/>
        <v>2023</v>
      </c>
      <c r="P1233">
        <f t="shared" ca="1" si="96"/>
        <v>7</v>
      </c>
      <c r="Q1233">
        <f t="shared" ca="1" si="97"/>
        <v>1</v>
      </c>
      <c r="R1233" s="2">
        <f t="shared" ca="1" si="98"/>
        <v>45108</v>
      </c>
      <c r="S1233" t="str">
        <f t="shared" ca="1" si="99"/>
        <v>Jul-2023</v>
      </c>
    </row>
    <row r="1234" spans="1:19" x14ac:dyDescent="0.3">
      <c r="A1234">
        <v>388</v>
      </c>
      <c r="B1234">
        <v>25</v>
      </c>
      <c r="C1234">
        <v>66</v>
      </c>
      <c r="D1234">
        <v>1994</v>
      </c>
      <c r="E1234">
        <v>10</v>
      </c>
      <c r="F1234" t="s">
        <v>14</v>
      </c>
      <c r="G1234" t="s">
        <v>1248</v>
      </c>
      <c r="H1234">
        <v>28.92</v>
      </c>
      <c r="I1234">
        <v>-81.92</v>
      </c>
      <c r="J1234" s="1">
        <v>8491</v>
      </c>
      <c r="K1234" s="1">
        <v>17310</v>
      </c>
      <c r="L1234" s="1">
        <v>21853</v>
      </c>
      <c r="M1234">
        <v>749</v>
      </c>
      <c r="N1234">
        <v>2</v>
      </c>
      <c r="O1234" s="2">
        <f t="shared" ca="1" si="95"/>
        <v>2023</v>
      </c>
      <c r="P1234">
        <f t="shared" ca="1" si="96"/>
        <v>4</v>
      </c>
      <c r="Q1234">
        <f t="shared" ca="1" si="97"/>
        <v>25</v>
      </c>
      <c r="R1234" s="2">
        <f t="shared" ca="1" si="98"/>
        <v>45041</v>
      </c>
      <c r="S1234" t="str">
        <f t="shared" ca="1" si="99"/>
        <v>Apr-2023</v>
      </c>
    </row>
    <row r="1235" spans="1:19" x14ac:dyDescent="0.3">
      <c r="A1235">
        <v>741</v>
      </c>
      <c r="B1235">
        <v>75</v>
      </c>
      <c r="C1235">
        <v>66</v>
      </c>
      <c r="D1235">
        <v>1944</v>
      </c>
      <c r="E1235">
        <v>9</v>
      </c>
      <c r="F1235" t="s">
        <v>19</v>
      </c>
      <c r="G1235" t="s">
        <v>1249</v>
      </c>
      <c r="H1235">
        <v>42.35</v>
      </c>
      <c r="I1235">
        <v>-71.06</v>
      </c>
      <c r="J1235" s="1">
        <v>21695</v>
      </c>
      <c r="K1235" s="1">
        <v>41316</v>
      </c>
      <c r="L1235" s="1">
        <v>22629</v>
      </c>
      <c r="M1235">
        <v>826</v>
      </c>
      <c r="N1235">
        <v>1</v>
      </c>
      <c r="O1235" s="2">
        <f t="shared" ca="1" si="95"/>
        <v>2023</v>
      </c>
      <c r="P1235">
        <f t="shared" ca="1" si="96"/>
        <v>10</v>
      </c>
      <c r="Q1235">
        <f t="shared" ca="1" si="97"/>
        <v>16</v>
      </c>
      <c r="R1235" s="2">
        <f t="shared" ca="1" si="98"/>
        <v>45215</v>
      </c>
      <c r="S1235" t="str">
        <f t="shared" ca="1" si="99"/>
        <v>Oct-2023</v>
      </c>
    </row>
    <row r="1236" spans="1:19" x14ac:dyDescent="0.3">
      <c r="A1236">
        <v>1737</v>
      </c>
      <c r="B1236">
        <v>52</v>
      </c>
      <c r="C1236">
        <v>65</v>
      </c>
      <c r="D1236">
        <v>1967</v>
      </c>
      <c r="E1236">
        <v>3</v>
      </c>
      <c r="F1236" t="s">
        <v>19</v>
      </c>
      <c r="G1236" t="s">
        <v>1250</v>
      </c>
      <c r="H1236">
        <v>42.46</v>
      </c>
      <c r="I1236">
        <v>-82.94</v>
      </c>
      <c r="J1236" s="1">
        <v>18487</v>
      </c>
      <c r="K1236" s="1">
        <v>37686</v>
      </c>
      <c r="L1236" s="1">
        <v>41173</v>
      </c>
      <c r="M1236">
        <v>739</v>
      </c>
      <c r="N1236">
        <v>4</v>
      </c>
      <c r="O1236" s="2">
        <f t="shared" ca="1" si="95"/>
        <v>2022</v>
      </c>
      <c r="P1236">
        <f t="shared" ca="1" si="96"/>
        <v>6</v>
      </c>
      <c r="Q1236">
        <f t="shared" ca="1" si="97"/>
        <v>8</v>
      </c>
      <c r="R1236" s="2">
        <f t="shared" ca="1" si="98"/>
        <v>44720</v>
      </c>
      <c r="S1236" t="str">
        <f t="shared" ca="1" si="99"/>
        <v>Jun-2022</v>
      </c>
    </row>
    <row r="1237" spans="1:19" x14ac:dyDescent="0.3">
      <c r="A1237">
        <v>1709</v>
      </c>
      <c r="B1237">
        <v>62</v>
      </c>
      <c r="C1237">
        <v>69</v>
      </c>
      <c r="D1237">
        <v>1957</v>
      </c>
      <c r="E1237">
        <v>3</v>
      </c>
      <c r="F1237" t="s">
        <v>14</v>
      </c>
      <c r="G1237" t="s">
        <v>1251</v>
      </c>
      <c r="H1237">
        <v>40.46</v>
      </c>
      <c r="I1237">
        <v>-96.37</v>
      </c>
      <c r="J1237" s="1">
        <v>17420</v>
      </c>
      <c r="K1237" s="1">
        <v>35519</v>
      </c>
      <c r="L1237" s="1">
        <v>111115</v>
      </c>
      <c r="M1237">
        <v>744</v>
      </c>
      <c r="N1237">
        <v>1</v>
      </c>
      <c r="O1237" s="2">
        <f t="shared" ca="1" si="95"/>
        <v>2021</v>
      </c>
      <c r="P1237">
        <f t="shared" ca="1" si="96"/>
        <v>5</v>
      </c>
      <c r="Q1237">
        <f t="shared" ca="1" si="97"/>
        <v>15</v>
      </c>
      <c r="R1237" s="2">
        <f t="shared" ca="1" si="98"/>
        <v>44331</v>
      </c>
      <c r="S1237" t="str">
        <f t="shared" ca="1" si="99"/>
        <v>May-2021</v>
      </c>
    </row>
    <row r="1238" spans="1:19" x14ac:dyDescent="0.3">
      <c r="A1238">
        <v>1018</v>
      </c>
      <c r="B1238">
        <v>90</v>
      </c>
      <c r="C1238">
        <v>71</v>
      </c>
      <c r="D1238">
        <v>1929</v>
      </c>
      <c r="E1238">
        <v>10</v>
      </c>
      <c r="F1238" t="s">
        <v>14</v>
      </c>
      <c r="G1238" t="s">
        <v>1252</v>
      </c>
      <c r="H1238">
        <v>29.57</v>
      </c>
      <c r="I1238">
        <v>-81.209999999999994</v>
      </c>
      <c r="J1238" s="1">
        <v>17142</v>
      </c>
      <c r="K1238" s="1">
        <v>31805</v>
      </c>
      <c r="L1238" s="1">
        <v>614</v>
      </c>
      <c r="M1238">
        <v>755</v>
      </c>
      <c r="N1238">
        <v>6</v>
      </c>
      <c r="O1238" s="2">
        <f t="shared" ca="1" si="95"/>
        <v>2022</v>
      </c>
      <c r="P1238">
        <f t="shared" ca="1" si="96"/>
        <v>4</v>
      </c>
      <c r="Q1238">
        <f t="shared" ca="1" si="97"/>
        <v>19</v>
      </c>
      <c r="R1238" s="2">
        <f t="shared" ca="1" si="98"/>
        <v>44670</v>
      </c>
      <c r="S1238" t="str">
        <f t="shared" ca="1" si="99"/>
        <v>Apr-2022</v>
      </c>
    </row>
    <row r="1239" spans="1:19" x14ac:dyDescent="0.3">
      <c r="A1239">
        <v>275</v>
      </c>
      <c r="B1239">
        <v>43</v>
      </c>
      <c r="C1239">
        <v>58</v>
      </c>
      <c r="D1239">
        <v>1977</v>
      </c>
      <c r="E1239">
        <v>2</v>
      </c>
      <c r="F1239" t="s">
        <v>14</v>
      </c>
      <c r="G1239" t="s">
        <v>1253</v>
      </c>
      <c r="H1239">
        <v>29.56</v>
      </c>
      <c r="I1239">
        <v>-95.02</v>
      </c>
      <c r="J1239" s="1">
        <v>37415</v>
      </c>
      <c r="K1239" s="1">
        <v>76288</v>
      </c>
      <c r="L1239" s="1">
        <v>120771</v>
      </c>
      <c r="M1239">
        <v>710</v>
      </c>
      <c r="N1239">
        <v>4</v>
      </c>
      <c r="O1239" s="2">
        <f t="shared" ca="1" si="95"/>
        <v>2023</v>
      </c>
      <c r="P1239">
        <f t="shared" ca="1" si="96"/>
        <v>4</v>
      </c>
      <c r="Q1239">
        <f t="shared" ca="1" si="97"/>
        <v>21</v>
      </c>
      <c r="R1239" s="2">
        <f t="shared" ca="1" si="98"/>
        <v>45037</v>
      </c>
      <c r="S1239" t="str">
        <f t="shared" ca="1" si="99"/>
        <v>Apr-2023</v>
      </c>
    </row>
    <row r="1240" spans="1:19" x14ac:dyDescent="0.3">
      <c r="A1240">
        <v>1367</v>
      </c>
      <c r="B1240">
        <v>49</v>
      </c>
      <c r="C1240">
        <v>67</v>
      </c>
      <c r="D1240">
        <v>1970</v>
      </c>
      <c r="E1240">
        <v>6</v>
      </c>
      <c r="F1240" t="s">
        <v>14</v>
      </c>
      <c r="G1240" t="s">
        <v>1254</v>
      </c>
      <c r="H1240">
        <v>44.52</v>
      </c>
      <c r="I1240">
        <v>-87.98</v>
      </c>
      <c r="J1240" s="1">
        <v>16801</v>
      </c>
      <c r="K1240" s="1">
        <v>34255</v>
      </c>
      <c r="L1240" s="1">
        <v>36094</v>
      </c>
      <c r="M1240">
        <v>708</v>
      </c>
      <c r="N1240">
        <v>4</v>
      </c>
      <c r="O1240" s="2">
        <f t="shared" ca="1" si="95"/>
        <v>2021</v>
      </c>
      <c r="P1240">
        <f t="shared" ca="1" si="96"/>
        <v>2</v>
      </c>
      <c r="Q1240">
        <f t="shared" ca="1" si="97"/>
        <v>7</v>
      </c>
      <c r="R1240" s="2">
        <f t="shared" ca="1" si="98"/>
        <v>44234</v>
      </c>
      <c r="S1240" t="str">
        <f t="shared" ca="1" si="99"/>
        <v>Feb-2021</v>
      </c>
    </row>
    <row r="1241" spans="1:19" x14ac:dyDescent="0.3">
      <c r="A1241">
        <v>1965</v>
      </c>
      <c r="B1241">
        <v>24</v>
      </c>
      <c r="C1241">
        <v>65</v>
      </c>
      <c r="D1241">
        <v>1996</v>
      </c>
      <c r="E1241">
        <v>1</v>
      </c>
      <c r="F1241" t="s">
        <v>19</v>
      </c>
      <c r="G1241" t="s">
        <v>1255</v>
      </c>
      <c r="H1241">
        <v>43.9</v>
      </c>
      <c r="I1241">
        <v>-123.02</v>
      </c>
      <c r="J1241" s="1">
        <v>18364</v>
      </c>
      <c r="K1241" s="1">
        <v>37443</v>
      </c>
      <c r="L1241" s="1">
        <v>0</v>
      </c>
      <c r="M1241">
        <v>745</v>
      </c>
      <c r="N1241">
        <v>1</v>
      </c>
      <c r="O1241" s="2">
        <f t="shared" ca="1" si="95"/>
        <v>2023</v>
      </c>
      <c r="P1241">
        <f t="shared" ca="1" si="96"/>
        <v>3</v>
      </c>
      <c r="Q1241">
        <f t="shared" ca="1" si="97"/>
        <v>21</v>
      </c>
      <c r="R1241" s="2">
        <f t="shared" ca="1" si="98"/>
        <v>45006</v>
      </c>
      <c r="S1241" t="str">
        <f t="shared" ca="1" si="99"/>
        <v>Mar-2023</v>
      </c>
    </row>
    <row r="1242" spans="1:19" x14ac:dyDescent="0.3">
      <c r="A1242">
        <v>284</v>
      </c>
      <c r="B1242">
        <v>51</v>
      </c>
      <c r="C1242">
        <v>65</v>
      </c>
      <c r="D1242">
        <v>1968</v>
      </c>
      <c r="E1242">
        <v>4</v>
      </c>
      <c r="F1242" t="s">
        <v>19</v>
      </c>
      <c r="G1242" t="s">
        <v>1256</v>
      </c>
      <c r="H1242">
        <v>33.44</v>
      </c>
      <c r="I1242">
        <v>-111.76</v>
      </c>
      <c r="J1242" s="1">
        <v>25005</v>
      </c>
      <c r="K1242" s="1">
        <v>50980</v>
      </c>
      <c r="L1242" s="1">
        <v>0</v>
      </c>
      <c r="M1242">
        <v>754</v>
      </c>
      <c r="N1242">
        <v>4</v>
      </c>
      <c r="O1242" s="2">
        <f t="shared" ca="1" si="95"/>
        <v>2022</v>
      </c>
      <c r="P1242">
        <f t="shared" ca="1" si="96"/>
        <v>10</v>
      </c>
      <c r="Q1242">
        <f t="shared" ca="1" si="97"/>
        <v>6</v>
      </c>
      <c r="R1242" s="2">
        <f t="shared" ca="1" si="98"/>
        <v>44840</v>
      </c>
      <c r="S1242" t="str">
        <f t="shared" ca="1" si="99"/>
        <v>Oct-2022</v>
      </c>
    </row>
    <row r="1243" spans="1:19" x14ac:dyDescent="0.3">
      <c r="A1243">
        <v>79</v>
      </c>
      <c r="B1243">
        <v>70</v>
      </c>
      <c r="C1243">
        <v>66</v>
      </c>
      <c r="D1243">
        <v>1949</v>
      </c>
      <c r="E1243">
        <v>10</v>
      </c>
      <c r="F1243" t="s">
        <v>14</v>
      </c>
      <c r="G1243" t="s">
        <v>1257</v>
      </c>
      <c r="H1243">
        <v>30.36</v>
      </c>
      <c r="I1243">
        <v>-87.17</v>
      </c>
      <c r="J1243" s="1">
        <v>20045</v>
      </c>
      <c r="K1243" s="1">
        <v>29164</v>
      </c>
      <c r="L1243" s="1">
        <v>19851</v>
      </c>
      <c r="M1243">
        <v>625</v>
      </c>
      <c r="N1243">
        <v>4</v>
      </c>
      <c r="O1243" s="2">
        <f t="shared" ca="1" si="95"/>
        <v>2021</v>
      </c>
      <c r="P1243">
        <f t="shared" ca="1" si="96"/>
        <v>3</v>
      </c>
      <c r="Q1243">
        <f t="shared" ca="1" si="97"/>
        <v>28</v>
      </c>
      <c r="R1243" s="2">
        <f t="shared" ca="1" si="98"/>
        <v>44283</v>
      </c>
      <c r="S1243" t="str">
        <f t="shared" ca="1" si="99"/>
        <v>Mar-2021</v>
      </c>
    </row>
    <row r="1244" spans="1:19" x14ac:dyDescent="0.3">
      <c r="A1244">
        <v>1515</v>
      </c>
      <c r="B1244">
        <v>77</v>
      </c>
      <c r="C1244">
        <v>67</v>
      </c>
      <c r="D1244">
        <v>1942</v>
      </c>
      <c r="E1244">
        <v>12</v>
      </c>
      <c r="F1244" t="s">
        <v>14</v>
      </c>
      <c r="G1244" t="s">
        <v>1258</v>
      </c>
      <c r="H1244">
        <v>40.340000000000003</v>
      </c>
      <c r="I1244">
        <v>-76.42</v>
      </c>
      <c r="J1244" s="1">
        <v>20983</v>
      </c>
      <c r="K1244" s="1">
        <v>30457</v>
      </c>
      <c r="L1244" s="1">
        <v>19314</v>
      </c>
      <c r="M1244">
        <v>520</v>
      </c>
      <c r="N1244">
        <v>5</v>
      </c>
      <c r="O1244" s="2">
        <f t="shared" ca="1" si="95"/>
        <v>2021</v>
      </c>
      <c r="P1244">
        <f t="shared" ca="1" si="96"/>
        <v>1</v>
      </c>
      <c r="Q1244">
        <f t="shared" ca="1" si="97"/>
        <v>5</v>
      </c>
      <c r="R1244" s="2">
        <f t="shared" ca="1" si="98"/>
        <v>44201</v>
      </c>
      <c r="S1244" t="str">
        <f t="shared" ca="1" si="99"/>
        <v>Jan-2021</v>
      </c>
    </row>
    <row r="1245" spans="1:19" x14ac:dyDescent="0.3">
      <c r="A1245">
        <v>1934</v>
      </c>
      <c r="B1245">
        <v>47</v>
      </c>
      <c r="C1245">
        <v>67</v>
      </c>
      <c r="D1245">
        <v>1973</v>
      </c>
      <c r="E1245">
        <v>1</v>
      </c>
      <c r="F1245" t="s">
        <v>14</v>
      </c>
      <c r="G1245" t="s">
        <v>1259</v>
      </c>
      <c r="H1245">
        <v>34</v>
      </c>
      <c r="I1245">
        <v>-118.3</v>
      </c>
      <c r="J1245" s="1">
        <v>13614</v>
      </c>
      <c r="K1245" s="1">
        <v>27763</v>
      </c>
      <c r="L1245" s="1">
        <v>59691</v>
      </c>
      <c r="M1245">
        <v>691</v>
      </c>
      <c r="N1245">
        <v>1</v>
      </c>
      <c r="O1245" s="2">
        <f t="shared" ca="1" si="95"/>
        <v>2021</v>
      </c>
      <c r="P1245">
        <f t="shared" ca="1" si="96"/>
        <v>10</v>
      </c>
      <c r="Q1245">
        <f t="shared" ca="1" si="97"/>
        <v>11</v>
      </c>
      <c r="R1245" s="2">
        <f t="shared" ca="1" si="98"/>
        <v>44480</v>
      </c>
      <c r="S1245" t="str">
        <f t="shared" ca="1" si="99"/>
        <v>Oct-2021</v>
      </c>
    </row>
    <row r="1246" spans="1:19" x14ac:dyDescent="0.3">
      <c r="A1246">
        <v>9</v>
      </c>
      <c r="B1246">
        <v>29</v>
      </c>
      <c r="C1246">
        <v>60</v>
      </c>
      <c r="D1246">
        <v>1990</v>
      </c>
      <c r="E1246">
        <v>12</v>
      </c>
      <c r="F1246" t="s">
        <v>19</v>
      </c>
      <c r="G1246" t="s">
        <v>1260</v>
      </c>
      <c r="H1246">
        <v>32.630000000000003</v>
      </c>
      <c r="I1246">
        <v>-117.05</v>
      </c>
      <c r="J1246" s="1">
        <v>20102</v>
      </c>
      <c r="K1246" s="1">
        <v>40988</v>
      </c>
      <c r="L1246" s="1">
        <v>89801</v>
      </c>
      <c r="M1246">
        <v>540</v>
      </c>
      <c r="N1246">
        <v>3</v>
      </c>
      <c r="O1246" s="2">
        <f t="shared" ca="1" si="95"/>
        <v>2021</v>
      </c>
      <c r="P1246">
        <f t="shared" ca="1" si="96"/>
        <v>11</v>
      </c>
      <c r="Q1246">
        <f t="shared" ca="1" si="97"/>
        <v>16</v>
      </c>
      <c r="R1246" s="2">
        <f t="shared" ca="1" si="98"/>
        <v>44516</v>
      </c>
      <c r="S1246" t="str">
        <f t="shared" ca="1" si="99"/>
        <v>Nov-2021</v>
      </c>
    </row>
    <row r="1247" spans="1:19" x14ac:dyDescent="0.3">
      <c r="A1247">
        <v>1964</v>
      </c>
      <c r="B1247">
        <v>68</v>
      </c>
      <c r="C1247">
        <v>64</v>
      </c>
      <c r="D1247">
        <v>1951</v>
      </c>
      <c r="E1247">
        <v>12</v>
      </c>
      <c r="F1247" t="s">
        <v>19</v>
      </c>
      <c r="G1247" t="s">
        <v>1261</v>
      </c>
      <c r="H1247">
        <v>35.64</v>
      </c>
      <c r="I1247">
        <v>-78.45</v>
      </c>
      <c r="J1247" s="1">
        <v>22644</v>
      </c>
      <c r="K1247" s="1">
        <v>38637</v>
      </c>
      <c r="L1247" s="1">
        <v>30595</v>
      </c>
      <c r="M1247">
        <v>643</v>
      </c>
      <c r="N1247">
        <v>4</v>
      </c>
      <c r="O1247" s="2">
        <f t="shared" ca="1" si="95"/>
        <v>2023</v>
      </c>
      <c r="P1247">
        <f t="shared" ca="1" si="96"/>
        <v>11</v>
      </c>
      <c r="Q1247">
        <f t="shared" ca="1" si="97"/>
        <v>9</v>
      </c>
      <c r="R1247" s="2">
        <f t="shared" ca="1" si="98"/>
        <v>45239</v>
      </c>
      <c r="S1247" t="str">
        <f t="shared" ca="1" si="99"/>
        <v>Nov-2023</v>
      </c>
    </row>
    <row r="1248" spans="1:19" x14ac:dyDescent="0.3">
      <c r="A1248">
        <v>982</v>
      </c>
      <c r="B1248">
        <v>46</v>
      </c>
      <c r="C1248">
        <v>67</v>
      </c>
      <c r="D1248">
        <v>1973</v>
      </c>
      <c r="E1248">
        <v>10</v>
      </c>
      <c r="F1248" t="s">
        <v>19</v>
      </c>
      <c r="G1248" t="s">
        <v>1262</v>
      </c>
      <c r="H1248">
        <v>40.49</v>
      </c>
      <c r="I1248">
        <v>-74.48</v>
      </c>
      <c r="J1248" s="1">
        <v>32610</v>
      </c>
      <c r="K1248" s="1">
        <v>66489</v>
      </c>
      <c r="L1248" s="1">
        <v>45974</v>
      </c>
      <c r="M1248">
        <v>729</v>
      </c>
      <c r="N1248">
        <v>4</v>
      </c>
      <c r="O1248" s="2">
        <f t="shared" ca="1" si="95"/>
        <v>2022</v>
      </c>
      <c r="P1248">
        <f t="shared" ca="1" si="96"/>
        <v>10</v>
      </c>
      <c r="Q1248">
        <f t="shared" ca="1" si="97"/>
        <v>23</v>
      </c>
      <c r="R1248" s="2">
        <f t="shared" ca="1" si="98"/>
        <v>44857</v>
      </c>
      <c r="S1248" t="str">
        <f t="shared" ca="1" si="99"/>
        <v>Oct-2022</v>
      </c>
    </row>
    <row r="1249" spans="1:19" x14ac:dyDescent="0.3">
      <c r="A1249">
        <v>1676</v>
      </c>
      <c r="B1249">
        <v>51</v>
      </c>
      <c r="C1249">
        <v>65</v>
      </c>
      <c r="D1249">
        <v>1968</v>
      </c>
      <c r="E1249">
        <v>12</v>
      </c>
      <c r="F1249" t="s">
        <v>19</v>
      </c>
      <c r="G1249" t="s">
        <v>1263</v>
      </c>
      <c r="H1249">
        <v>38.81</v>
      </c>
      <c r="I1249">
        <v>-94.45</v>
      </c>
      <c r="J1249" s="1">
        <v>24981</v>
      </c>
      <c r="K1249" s="1">
        <v>50936</v>
      </c>
      <c r="L1249" s="1">
        <v>88447</v>
      </c>
      <c r="M1249">
        <v>681</v>
      </c>
      <c r="N1249">
        <v>3</v>
      </c>
      <c r="O1249" s="2">
        <f t="shared" ca="1" si="95"/>
        <v>2021</v>
      </c>
      <c r="P1249">
        <f t="shared" ca="1" si="96"/>
        <v>11</v>
      </c>
      <c r="Q1249">
        <f t="shared" ca="1" si="97"/>
        <v>1</v>
      </c>
      <c r="R1249" s="2">
        <f t="shared" ca="1" si="98"/>
        <v>44501</v>
      </c>
      <c r="S1249" t="str">
        <f t="shared" ca="1" si="99"/>
        <v>Nov-2021</v>
      </c>
    </row>
    <row r="1250" spans="1:19" x14ac:dyDescent="0.3">
      <c r="A1250">
        <v>1519</v>
      </c>
      <c r="B1250">
        <v>41</v>
      </c>
      <c r="C1250">
        <v>72</v>
      </c>
      <c r="D1250">
        <v>1978</v>
      </c>
      <c r="E1250">
        <v>3</v>
      </c>
      <c r="F1250" t="s">
        <v>14</v>
      </c>
      <c r="G1250" t="s">
        <v>1264</v>
      </c>
      <c r="H1250">
        <v>45.6</v>
      </c>
      <c r="I1250">
        <v>-108.68</v>
      </c>
      <c r="J1250" s="1">
        <v>19625</v>
      </c>
      <c r="K1250" s="1">
        <v>40012</v>
      </c>
      <c r="L1250" s="1">
        <v>59472</v>
      </c>
      <c r="M1250">
        <v>849</v>
      </c>
      <c r="N1250">
        <v>4</v>
      </c>
      <c r="O1250" s="2">
        <f t="shared" ca="1" si="95"/>
        <v>2022</v>
      </c>
      <c r="P1250">
        <f t="shared" ca="1" si="96"/>
        <v>12</v>
      </c>
      <c r="Q1250">
        <f t="shared" ca="1" si="97"/>
        <v>9</v>
      </c>
      <c r="R1250" s="2">
        <f t="shared" ca="1" si="98"/>
        <v>44904</v>
      </c>
      <c r="S1250" t="str">
        <f t="shared" ca="1" si="99"/>
        <v>Dec-2022</v>
      </c>
    </row>
    <row r="1251" spans="1:19" x14ac:dyDescent="0.3">
      <c r="A1251">
        <v>1098</v>
      </c>
      <c r="B1251">
        <v>50</v>
      </c>
      <c r="C1251">
        <v>71</v>
      </c>
      <c r="D1251">
        <v>1969</v>
      </c>
      <c r="E1251">
        <v>3</v>
      </c>
      <c r="F1251" t="s">
        <v>19</v>
      </c>
      <c r="G1251" t="s">
        <v>1265</v>
      </c>
      <c r="H1251">
        <v>42.67</v>
      </c>
      <c r="I1251">
        <v>-95.3</v>
      </c>
      <c r="J1251" s="1">
        <v>16901</v>
      </c>
      <c r="K1251" s="1">
        <v>34456</v>
      </c>
      <c r="L1251" s="1">
        <v>54634</v>
      </c>
      <c r="M1251">
        <v>752</v>
      </c>
      <c r="N1251">
        <v>4</v>
      </c>
      <c r="O1251" s="2">
        <f t="shared" ca="1" si="95"/>
        <v>2022</v>
      </c>
      <c r="P1251">
        <f t="shared" ca="1" si="96"/>
        <v>9</v>
      </c>
      <c r="Q1251">
        <f t="shared" ca="1" si="97"/>
        <v>7</v>
      </c>
      <c r="R1251" s="2">
        <f t="shared" ca="1" si="98"/>
        <v>44811</v>
      </c>
      <c r="S1251" t="str">
        <f t="shared" ca="1" si="99"/>
        <v>Sep-2022</v>
      </c>
    </row>
    <row r="1252" spans="1:19" x14ac:dyDescent="0.3">
      <c r="A1252">
        <v>554</v>
      </c>
      <c r="B1252">
        <v>59</v>
      </c>
      <c r="C1252">
        <v>67</v>
      </c>
      <c r="D1252">
        <v>1960</v>
      </c>
      <c r="E1252">
        <v>8</v>
      </c>
      <c r="F1252" t="s">
        <v>19</v>
      </c>
      <c r="G1252" t="s">
        <v>1266</v>
      </c>
      <c r="H1252">
        <v>29.66</v>
      </c>
      <c r="I1252">
        <v>-95.04</v>
      </c>
      <c r="J1252" s="1">
        <v>26170</v>
      </c>
      <c r="K1252" s="1">
        <v>53357</v>
      </c>
      <c r="L1252" s="1">
        <v>114266</v>
      </c>
      <c r="M1252">
        <v>690</v>
      </c>
      <c r="N1252">
        <v>5</v>
      </c>
      <c r="O1252" s="2">
        <f t="shared" ca="1" si="95"/>
        <v>2023</v>
      </c>
      <c r="P1252">
        <f t="shared" ca="1" si="96"/>
        <v>5</v>
      </c>
      <c r="Q1252">
        <f t="shared" ca="1" si="97"/>
        <v>12</v>
      </c>
      <c r="R1252" s="2">
        <f t="shared" ca="1" si="98"/>
        <v>45058</v>
      </c>
      <c r="S1252" t="str">
        <f t="shared" ca="1" si="99"/>
        <v>May-2023</v>
      </c>
    </row>
    <row r="1253" spans="1:19" x14ac:dyDescent="0.3">
      <c r="A1253">
        <v>596</v>
      </c>
      <c r="B1253">
        <v>28</v>
      </c>
      <c r="C1253">
        <v>65</v>
      </c>
      <c r="D1253">
        <v>1991</v>
      </c>
      <c r="E1253">
        <v>11</v>
      </c>
      <c r="F1253" t="s">
        <v>19</v>
      </c>
      <c r="G1253" t="s">
        <v>1267</v>
      </c>
      <c r="H1253">
        <v>40.64</v>
      </c>
      <c r="I1253">
        <v>-73.94</v>
      </c>
      <c r="J1253" s="1">
        <v>16985</v>
      </c>
      <c r="K1253" s="1">
        <v>34629</v>
      </c>
      <c r="L1253" s="1">
        <v>34484</v>
      </c>
      <c r="M1253">
        <v>721</v>
      </c>
      <c r="N1253">
        <v>3</v>
      </c>
      <c r="O1253" s="2">
        <f t="shared" ca="1" si="95"/>
        <v>2023</v>
      </c>
      <c r="P1253">
        <f t="shared" ca="1" si="96"/>
        <v>12</v>
      </c>
      <c r="Q1253">
        <f t="shared" ca="1" si="97"/>
        <v>11</v>
      </c>
      <c r="R1253" s="2">
        <f t="shared" ca="1" si="98"/>
        <v>45271</v>
      </c>
      <c r="S1253" t="str">
        <f t="shared" ca="1" si="99"/>
        <v>Dec-2023</v>
      </c>
    </row>
    <row r="1254" spans="1:19" x14ac:dyDescent="0.3">
      <c r="A1254">
        <v>170</v>
      </c>
      <c r="B1254">
        <v>34</v>
      </c>
      <c r="C1254">
        <v>71</v>
      </c>
      <c r="D1254">
        <v>1985</v>
      </c>
      <c r="E1254">
        <v>9</v>
      </c>
      <c r="F1254" t="s">
        <v>19</v>
      </c>
      <c r="G1254" t="s">
        <v>1268</v>
      </c>
      <c r="H1254">
        <v>35.01</v>
      </c>
      <c r="I1254">
        <v>-97.37</v>
      </c>
      <c r="J1254" s="1">
        <v>18137</v>
      </c>
      <c r="K1254" s="1">
        <v>36983</v>
      </c>
      <c r="L1254" s="1">
        <v>58895</v>
      </c>
      <c r="M1254">
        <v>768</v>
      </c>
      <c r="N1254">
        <v>4</v>
      </c>
      <c r="O1254" s="2">
        <f t="shared" ca="1" si="95"/>
        <v>2021</v>
      </c>
      <c r="P1254">
        <f t="shared" ca="1" si="96"/>
        <v>8</v>
      </c>
      <c r="Q1254">
        <f t="shared" ca="1" si="97"/>
        <v>13</v>
      </c>
      <c r="R1254" s="2">
        <f t="shared" ca="1" si="98"/>
        <v>44421</v>
      </c>
      <c r="S1254" t="str">
        <f t="shared" ca="1" si="99"/>
        <v>Aug-2021</v>
      </c>
    </row>
    <row r="1255" spans="1:19" x14ac:dyDescent="0.3">
      <c r="A1255">
        <v>794</v>
      </c>
      <c r="B1255">
        <v>49</v>
      </c>
      <c r="C1255">
        <v>67</v>
      </c>
      <c r="D1255">
        <v>1970</v>
      </c>
      <c r="E1255">
        <v>11</v>
      </c>
      <c r="F1255" t="s">
        <v>14</v>
      </c>
      <c r="G1255" t="s">
        <v>1269</v>
      </c>
      <c r="H1255">
        <v>33.94</v>
      </c>
      <c r="I1255">
        <v>-118.2</v>
      </c>
      <c r="J1255" s="1">
        <v>14528</v>
      </c>
      <c r="K1255" s="1">
        <v>29621</v>
      </c>
      <c r="L1255" s="1">
        <v>0</v>
      </c>
      <c r="M1255">
        <v>730</v>
      </c>
      <c r="N1255">
        <v>3</v>
      </c>
      <c r="O1255" s="2">
        <f t="shared" ca="1" si="95"/>
        <v>2023</v>
      </c>
      <c r="P1255">
        <f t="shared" ca="1" si="96"/>
        <v>3</v>
      </c>
      <c r="Q1255">
        <f t="shared" ca="1" si="97"/>
        <v>3</v>
      </c>
      <c r="R1255" s="2">
        <f t="shared" ca="1" si="98"/>
        <v>44988</v>
      </c>
      <c r="S1255" t="str">
        <f t="shared" ca="1" si="99"/>
        <v>Mar-2023</v>
      </c>
    </row>
    <row r="1256" spans="1:19" x14ac:dyDescent="0.3">
      <c r="A1256">
        <v>1697</v>
      </c>
      <c r="B1256">
        <v>64</v>
      </c>
      <c r="C1256">
        <v>67</v>
      </c>
      <c r="D1256">
        <v>1955</v>
      </c>
      <c r="E1256">
        <v>6</v>
      </c>
      <c r="F1256" t="s">
        <v>19</v>
      </c>
      <c r="G1256" t="s">
        <v>1270</v>
      </c>
      <c r="H1256">
        <v>42.06</v>
      </c>
      <c r="I1256">
        <v>-83.97</v>
      </c>
      <c r="J1256" s="1">
        <v>20108</v>
      </c>
      <c r="K1256" s="1">
        <v>41002</v>
      </c>
      <c r="L1256" s="1">
        <v>97188</v>
      </c>
      <c r="M1256">
        <v>685</v>
      </c>
      <c r="N1256">
        <v>6</v>
      </c>
      <c r="O1256" s="2">
        <f t="shared" ca="1" si="95"/>
        <v>2023</v>
      </c>
      <c r="P1256">
        <f t="shared" ca="1" si="96"/>
        <v>6</v>
      </c>
      <c r="Q1256">
        <f t="shared" ca="1" si="97"/>
        <v>13</v>
      </c>
      <c r="R1256" s="2">
        <f t="shared" ca="1" si="98"/>
        <v>45090</v>
      </c>
      <c r="S1256" t="str">
        <f t="shared" ca="1" si="99"/>
        <v>Jun-2023</v>
      </c>
    </row>
    <row r="1257" spans="1:19" x14ac:dyDescent="0.3">
      <c r="A1257">
        <v>573</v>
      </c>
      <c r="B1257">
        <v>52</v>
      </c>
      <c r="C1257">
        <v>69</v>
      </c>
      <c r="D1257">
        <v>1967</v>
      </c>
      <c r="E1257">
        <v>7</v>
      </c>
      <c r="F1257" t="s">
        <v>19</v>
      </c>
      <c r="G1257" t="s">
        <v>1271</v>
      </c>
      <c r="H1257">
        <v>33.79</v>
      </c>
      <c r="I1257">
        <v>-82.47</v>
      </c>
      <c r="J1257" s="1">
        <v>14717</v>
      </c>
      <c r="K1257" s="1">
        <v>30011</v>
      </c>
      <c r="L1257" s="1">
        <v>84166</v>
      </c>
      <c r="M1257">
        <v>589</v>
      </c>
      <c r="N1257">
        <v>1</v>
      </c>
      <c r="O1257" s="2">
        <f t="shared" ca="1" si="95"/>
        <v>2021</v>
      </c>
      <c r="P1257">
        <f t="shared" ca="1" si="96"/>
        <v>4</v>
      </c>
      <c r="Q1257">
        <f t="shared" ca="1" si="97"/>
        <v>21</v>
      </c>
      <c r="R1257" s="2">
        <f t="shared" ca="1" si="98"/>
        <v>44307</v>
      </c>
      <c r="S1257" t="str">
        <f t="shared" ca="1" si="99"/>
        <v>Apr-2021</v>
      </c>
    </row>
    <row r="1258" spans="1:19" x14ac:dyDescent="0.3">
      <c r="A1258">
        <v>1715</v>
      </c>
      <c r="B1258">
        <v>32</v>
      </c>
      <c r="C1258">
        <v>72</v>
      </c>
      <c r="D1258">
        <v>1987</v>
      </c>
      <c r="E1258">
        <v>3</v>
      </c>
      <c r="F1258" t="s">
        <v>14</v>
      </c>
      <c r="G1258" t="s">
        <v>1272</v>
      </c>
      <c r="H1258">
        <v>42.27</v>
      </c>
      <c r="I1258">
        <v>-89.06</v>
      </c>
      <c r="J1258" s="1">
        <v>24589</v>
      </c>
      <c r="K1258" s="1">
        <v>50137</v>
      </c>
      <c r="L1258" s="1">
        <v>90747</v>
      </c>
      <c r="M1258">
        <v>679</v>
      </c>
      <c r="N1258">
        <v>1</v>
      </c>
      <c r="O1258" s="2">
        <f t="shared" ca="1" si="95"/>
        <v>2022</v>
      </c>
      <c r="P1258">
        <f t="shared" ca="1" si="96"/>
        <v>12</v>
      </c>
      <c r="Q1258">
        <f t="shared" ca="1" si="97"/>
        <v>17</v>
      </c>
      <c r="R1258" s="2">
        <f t="shared" ca="1" si="98"/>
        <v>44912</v>
      </c>
      <c r="S1258" t="str">
        <f t="shared" ca="1" si="99"/>
        <v>Dec-2022</v>
      </c>
    </row>
    <row r="1259" spans="1:19" x14ac:dyDescent="0.3">
      <c r="A1259">
        <v>1607</v>
      </c>
      <c r="B1259">
        <v>21</v>
      </c>
      <c r="C1259">
        <v>66</v>
      </c>
      <c r="D1259">
        <v>1998</v>
      </c>
      <c r="E1259">
        <v>4</v>
      </c>
      <c r="F1259" t="s">
        <v>19</v>
      </c>
      <c r="G1259" t="s">
        <v>1273</v>
      </c>
      <c r="H1259">
        <v>32.909999999999997</v>
      </c>
      <c r="I1259">
        <v>-96.62</v>
      </c>
      <c r="J1259" s="1">
        <v>27057</v>
      </c>
      <c r="K1259" s="1">
        <v>55166</v>
      </c>
      <c r="L1259" s="1">
        <v>70698</v>
      </c>
      <c r="M1259">
        <v>689</v>
      </c>
      <c r="N1259">
        <v>1</v>
      </c>
      <c r="O1259" s="2">
        <f t="shared" ca="1" si="95"/>
        <v>2023</v>
      </c>
      <c r="P1259">
        <f t="shared" ca="1" si="96"/>
        <v>4</v>
      </c>
      <c r="Q1259">
        <f t="shared" ca="1" si="97"/>
        <v>12</v>
      </c>
      <c r="R1259" s="2">
        <f t="shared" ca="1" si="98"/>
        <v>45028</v>
      </c>
      <c r="S1259" t="str">
        <f t="shared" ca="1" si="99"/>
        <v>Apr-2023</v>
      </c>
    </row>
    <row r="1260" spans="1:19" x14ac:dyDescent="0.3">
      <c r="A1260">
        <v>1026</v>
      </c>
      <c r="B1260">
        <v>84</v>
      </c>
      <c r="C1260">
        <v>70</v>
      </c>
      <c r="D1260">
        <v>1935</v>
      </c>
      <c r="E1260">
        <v>5</v>
      </c>
      <c r="F1260" t="s">
        <v>19</v>
      </c>
      <c r="G1260" t="s">
        <v>1274</v>
      </c>
      <c r="H1260">
        <v>36.520000000000003</v>
      </c>
      <c r="I1260">
        <v>-119.39</v>
      </c>
      <c r="J1260" s="1">
        <v>13194</v>
      </c>
      <c r="K1260" s="1">
        <v>17016</v>
      </c>
      <c r="L1260" s="1">
        <v>691</v>
      </c>
      <c r="M1260">
        <v>714</v>
      </c>
      <c r="N1260">
        <v>4</v>
      </c>
      <c r="O1260" s="2">
        <f t="shared" ca="1" si="95"/>
        <v>2023</v>
      </c>
      <c r="P1260">
        <f t="shared" ca="1" si="96"/>
        <v>11</v>
      </c>
      <c r="Q1260">
        <f t="shared" ca="1" si="97"/>
        <v>11</v>
      </c>
      <c r="R1260" s="2">
        <f t="shared" ca="1" si="98"/>
        <v>45241</v>
      </c>
      <c r="S1260" t="str">
        <f t="shared" ca="1" si="99"/>
        <v>Nov-2023</v>
      </c>
    </row>
    <row r="1261" spans="1:19" x14ac:dyDescent="0.3">
      <c r="A1261">
        <v>1892</v>
      </c>
      <c r="B1261">
        <v>22</v>
      </c>
      <c r="C1261">
        <v>62</v>
      </c>
      <c r="D1261">
        <v>1997</v>
      </c>
      <c r="E1261">
        <v>7</v>
      </c>
      <c r="F1261" t="s">
        <v>19</v>
      </c>
      <c r="G1261" t="s">
        <v>1275</v>
      </c>
      <c r="H1261">
        <v>35.01</v>
      </c>
      <c r="I1261">
        <v>-97.33</v>
      </c>
      <c r="J1261" s="1">
        <v>15966</v>
      </c>
      <c r="K1261" s="1">
        <v>32557</v>
      </c>
      <c r="L1261" s="1">
        <v>60053</v>
      </c>
      <c r="M1261">
        <v>637</v>
      </c>
      <c r="N1261">
        <v>2</v>
      </c>
      <c r="O1261" s="2">
        <f t="shared" ca="1" si="95"/>
        <v>2022</v>
      </c>
      <c r="P1261">
        <f t="shared" ca="1" si="96"/>
        <v>11</v>
      </c>
      <c r="Q1261">
        <f t="shared" ca="1" si="97"/>
        <v>23</v>
      </c>
      <c r="R1261" s="2">
        <f t="shared" ca="1" si="98"/>
        <v>44888</v>
      </c>
      <c r="S1261" t="str">
        <f t="shared" ca="1" si="99"/>
        <v>Nov-2022</v>
      </c>
    </row>
    <row r="1262" spans="1:19" x14ac:dyDescent="0.3">
      <c r="A1262">
        <v>402</v>
      </c>
      <c r="B1262">
        <v>47</v>
      </c>
      <c r="C1262">
        <v>72</v>
      </c>
      <c r="D1262">
        <v>1972</v>
      </c>
      <c r="E1262">
        <v>6</v>
      </c>
      <c r="F1262" t="s">
        <v>19</v>
      </c>
      <c r="G1262" t="s">
        <v>1276</v>
      </c>
      <c r="H1262">
        <v>33.83</v>
      </c>
      <c r="I1262">
        <v>-83.89</v>
      </c>
      <c r="J1262" s="1">
        <v>21556</v>
      </c>
      <c r="K1262" s="1">
        <v>43954</v>
      </c>
      <c r="L1262" s="1">
        <v>60913</v>
      </c>
      <c r="M1262">
        <v>744</v>
      </c>
      <c r="N1262">
        <v>3</v>
      </c>
      <c r="O1262" s="2">
        <f t="shared" ca="1" si="95"/>
        <v>2021</v>
      </c>
      <c r="P1262">
        <f t="shared" ca="1" si="96"/>
        <v>11</v>
      </c>
      <c r="Q1262">
        <f t="shared" ca="1" si="97"/>
        <v>24</v>
      </c>
      <c r="R1262" s="2">
        <f t="shared" ca="1" si="98"/>
        <v>44524</v>
      </c>
      <c r="S1262" t="str">
        <f t="shared" ca="1" si="99"/>
        <v>Nov-2021</v>
      </c>
    </row>
    <row r="1263" spans="1:19" x14ac:dyDescent="0.3">
      <c r="A1263">
        <v>1628</v>
      </c>
      <c r="B1263">
        <v>56</v>
      </c>
      <c r="C1263">
        <v>59</v>
      </c>
      <c r="D1263">
        <v>1964</v>
      </c>
      <c r="E1263">
        <v>2</v>
      </c>
      <c r="F1263" t="s">
        <v>19</v>
      </c>
      <c r="G1263" t="s">
        <v>1277</v>
      </c>
      <c r="H1263">
        <v>39.770000000000003</v>
      </c>
      <c r="I1263">
        <v>-86.14</v>
      </c>
      <c r="J1263" s="1">
        <v>31114</v>
      </c>
      <c r="K1263" s="1">
        <v>63439</v>
      </c>
      <c r="L1263" s="1">
        <v>199706</v>
      </c>
      <c r="M1263">
        <v>786</v>
      </c>
      <c r="N1263">
        <v>2</v>
      </c>
      <c r="O1263" s="2">
        <f t="shared" ca="1" si="95"/>
        <v>2023</v>
      </c>
      <c r="P1263">
        <f t="shared" ca="1" si="96"/>
        <v>8</v>
      </c>
      <c r="Q1263">
        <f t="shared" ca="1" si="97"/>
        <v>5</v>
      </c>
      <c r="R1263" s="2">
        <f t="shared" ca="1" si="98"/>
        <v>45143</v>
      </c>
      <c r="S1263" t="str">
        <f t="shared" ca="1" si="99"/>
        <v>Aug-2023</v>
      </c>
    </row>
    <row r="1264" spans="1:19" x14ac:dyDescent="0.3">
      <c r="A1264">
        <v>553</v>
      </c>
      <c r="B1264">
        <v>73</v>
      </c>
      <c r="C1264">
        <v>65</v>
      </c>
      <c r="D1264">
        <v>1947</v>
      </c>
      <c r="E1264">
        <v>1</v>
      </c>
      <c r="F1264" t="s">
        <v>19</v>
      </c>
      <c r="G1264" t="s">
        <v>1278</v>
      </c>
      <c r="H1264">
        <v>37.78</v>
      </c>
      <c r="I1264">
        <v>-90.42</v>
      </c>
      <c r="J1264" s="1">
        <v>17707</v>
      </c>
      <c r="K1264" s="1">
        <v>34067</v>
      </c>
      <c r="L1264" s="1">
        <v>17902</v>
      </c>
      <c r="M1264">
        <v>628</v>
      </c>
      <c r="N1264">
        <v>1</v>
      </c>
      <c r="O1264" s="2">
        <f t="shared" ca="1" si="95"/>
        <v>2022</v>
      </c>
      <c r="P1264">
        <f t="shared" ca="1" si="96"/>
        <v>3</v>
      </c>
      <c r="Q1264">
        <f t="shared" ca="1" si="97"/>
        <v>5</v>
      </c>
      <c r="R1264" s="2">
        <f t="shared" ca="1" si="98"/>
        <v>44625</v>
      </c>
      <c r="S1264" t="str">
        <f t="shared" ca="1" si="99"/>
        <v>Mar-2022</v>
      </c>
    </row>
    <row r="1265" spans="1:19" x14ac:dyDescent="0.3">
      <c r="A1265">
        <v>1551</v>
      </c>
      <c r="B1265">
        <v>47</v>
      </c>
      <c r="C1265">
        <v>70</v>
      </c>
      <c r="D1265">
        <v>1972</v>
      </c>
      <c r="E1265">
        <v>12</v>
      </c>
      <c r="F1265" t="s">
        <v>19</v>
      </c>
      <c r="G1265" t="s">
        <v>1279</v>
      </c>
      <c r="H1265">
        <v>40.15</v>
      </c>
      <c r="I1265">
        <v>-89.36</v>
      </c>
      <c r="J1265" s="1">
        <v>17510</v>
      </c>
      <c r="K1265" s="1">
        <v>35699</v>
      </c>
      <c r="L1265" s="1">
        <v>63264</v>
      </c>
      <c r="M1265">
        <v>687</v>
      </c>
      <c r="N1265">
        <v>5</v>
      </c>
      <c r="O1265" s="2">
        <f t="shared" ca="1" si="95"/>
        <v>2022</v>
      </c>
      <c r="P1265">
        <f t="shared" ca="1" si="96"/>
        <v>8</v>
      </c>
      <c r="Q1265">
        <f t="shared" ca="1" si="97"/>
        <v>25</v>
      </c>
      <c r="R1265" s="2">
        <f t="shared" ca="1" si="98"/>
        <v>44798</v>
      </c>
      <c r="S1265" t="str">
        <f t="shared" ca="1" si="99"/>
        <v>Aug-2022</v>
      </c>
    </row>
    <row r="1266" spans="1:19" x14ac:dyDescent="0.3">
      <c r="A1266">
        <v>1672</v>
      </c>
      <c r="B1266">
        <v>28</v>
      </c>
      <c r="C1266">
        <v>70</v>
      </c>
      <c r="D1266">
        <v>1991</v>
      </c>
      <c r="E1266">
        <v>9</v>
      </c>
      <c r="F1266" t="s">
        <v>19</v>
      </c>
      <c r="G1266" t="s">
        <v>1280</v>
      </c>
      <c r="H1266">
        <v>41.45</v>
      </c>
      <c r="I1266">
        <v>-81.92</v>
      </c>
      <c r="J1266" s="1">
        <v>36610</v>
      </c>
      <c r="K1266" s="1">
        <v>74644</v>
      </c>
      <c r="L1266" s="1">
        <v>204251</v>
      </c>
      <c r="M1266">
        <v>792</v>
      </c>
      <c r="N1266">
        <v>3</v>
      </c>
      <c r="O1266" s="2">
        <f t="shared" ca="1" si="95"/>
        <v>2021</v>
      </c>
      <c r="P1266">
        <f t="shared" ca="1" si="96"/>
        <v>8</v>
      </c>
      <c r="Q1266">
        <f t="shared" ca="1" si="97"/>
        <v>25</v>
      </c>
      <c r="R1266" s="2">
        <f t="shared" ca="1" si="98"/>
        <v>44433</v>
      </c>
      <c r="S1266" t="str">
        <f t="shared" ca="1" si="99"/>
        <v>Aug-2021</v>
      </c>
    </row>
    <row r="1267" spans="1:19" x14ac:dyDescent="0.3">
      <c r="A1267">
        <v>426</v>
      </c>
      <c r="B1267">
        <v>26</v>
      </c>
      <c r="C1267">
        <v>65</v>
      </c>
      <c r="D1267">
        <v>1993</v>
      </c>
      <c r="E1267">
        <v>4</v>
      </c>
      <c r="F1267" t="s">
        <v>14</v>
      </c>
      <c r="G1267" t="s">
        <v>1281</v>
      </c>
      <c r="H1267">
        <v>42.9</v>
      </c>
      <c r="I1267">
        <v>-85.82</v>
      </c>
      <c r="J1267" s="1">
        <v>20773</v>
      </c>
      <c r="K1267" s="1">
        <v>42348</v>
      </c>
      <c r="L1267" s="1">
        <v>6204</v>
      </c>
      <c r="M1267">
        <v>754</v>
      </c>
      <c r="N1267">
        <v>4</v>
      </c>
      <c r="O1267" s="2">
        <f t="shared" ca="1" si="95"/>
        <v>2021</v>
      </c>
      <c r="P1267">
        <f t="shared" ca="1" si="96"/>
        <v>1</v>
      </c>
      <c r="Q1267">
        <f t="shared" ca="1" si="97"/>
        <v>26</v>
      </c>
      <c r="R1267" s="2">
        <f t="shared" ca="1" si="98"/>
        <v>44222</v>
      </c>
      <c r="S1267" t="str">
        <f t="shared" ca="1" si="99"/>
        <v>Jan-2021</v>
      </c>
    </row>
    <row r="1268" spans="1:19" x14ac:dyDescent="0.3">
      <c r="A1268">
        <v>1135</v>
      </c>
      <c r="B1268">
        <v>89</v>
      </c>
      <c r="C1268">
        <v>69</v>
      </c>
      <c r="D1268">
        <v>1931</v>
      </c>
      <c r="E1268">
        <v>1</v>
      </c>
      <c r="F1268" t="s">
        <v>14</v>
      </c>
      <c r="G1268" t="s">
        <v>1282</v>
      </c>
      <c r="H1268">
        <v>33.840000000000003</v>
      </c>
      <c r="I1268">
        <v>-118.35</v>
      </c>
      <c r="J1268" s="1">
        <v>31496</v>
      </c>
      <c r="K1268" s="1">
        <v>68010</v>
      </c>
      <c r="L1268" s="1">
        <v>0</v>
      </c>
      <c r="M1268">
        <v>704</v>
      </c>
      <c r="N1268">
        <v>7</v>
      </c>
      <c r="O1268" s="2">
        <f t="shared" ca="1" si="95"/>
        <v>2023</v>
      </c>
      <c r="P1268">
        <f t="shared" ca="1" si="96"/>
        <v>1</v>
      </c>
      <c r="Q1268">
        <f t="shared" ca="1" si="97"/>
        <v>27</v>
      </c>
      <c r="R1268" s="2">
        <f t="shared" ca="1" si="98"/>
        <v>44953</v>
      </c>
      <c r="S1268" t="str">
        <f t="shared" ca="1" si="99"/>
        <v>Jan-2023</v>
      </c>
    </row>
    <row r="1269" spans="1:19" x14ac:dyDescent="0.3">
      <c r="A1269">
        <v>1420</v>
      </c>
      <c r="B1269">
        <v>87</v>
      </c>
      <c r="C1269">
        <v>70</v>
      </c>
      <c r="D1269">
        <v>1932</v>
      </c>
      <c r="E1269">
        <v>8</v>
      </c>
      <c r="F1269" t="s">
        <v>14</v>
      </c>
      <c r="G1269" t="s">
        <v>1283</v>
      </c>
      <c r="H1269">
        <v>44.94</v>
      </c>
      <c r="I1269">
        <v>-93.1</v>
      </c>
      <c r="J1269" s="1">
        <v>38514</v>
      </c>
      <c r="K1269" s="1">
        <v>60652</v>
      </c>
      <c r="L1269" s="1">
        <v>0</v>
      </c>
      <c r="M1269">
        <v>688</v>
      </c>
      <c r="N1269">
        <v>4</v>
      </c>
      <c r="O1269" s="2">
        <f t="shared" ca="1" si="95"/>
        <v>2023</v>
      </c>
      <c r="P1269">
        <f t="shared" ca="1" si="96"/>
        <v>12</v>
      </c>
      <c r="Q1269">
        <f t="shared" ca="1" si="97"/>
        <v>18</v>
      </c>
      <c r="R1269" s="2">
        <f t="shared" ca="1" si="98"/>
        <v>45278</v>
      </c>
      <c r="S1269" t="str">
        <f t="shared" ca="1" si="99"/>
        <v>Dec-2023</v>
      </c>
    </row>
    <row r="1270" spans="1:19" x14ac:dyDescent="0.3">
      <c r="A1270">
        <v>1589</v>
      </c>
      <c r="B1270">
        <v>39</v>
      </c>
      <c r="C1270">
        <v>70</v>
      </c>
      <c r="D1270">
        <v>1981</v>
      </c>
      <c r="E1270">
        <v>1</v>
      </c>
      <c r="F1270" t="s">
        <v>14</v>
      </c>
      <c r="G1270" t="s">
        <v>1284</v>
      </c>
      <c r="H1270">
        <v>34.020000000000003</v>
      </c>
      <c r="I1270">
        <v>-118.15</v>
      </c>
      <c r="J1270" s="1">
        <v>13485</v>
      </c>
      <c r="K1270" s="1">
        <v>27494</v>
      </c>
      <c r="L1270" s="1">
        <v>44258</v>
      </c>
      <c r="M1270">
        <v>702</v>
      </c>
      <c r="N1270">
        <v>3</v>
      </c>
      <c r="O1270" s="2">
        <f t="shared" ca="1" si="95"/>
        <v>2022</v>
      </c>
      <c r="P1270">
        <f t="shared" ca="1" si="96"/>
        <v>8</v>
      </c>
      <c r="Q1270">
        <f t="shared" ca="1" si="97"/>
        <v>25</v>
      </c>
      <c r="R1270" s="2">
        <f t="shared" ca="1" si="98"/>
        <v>44798</v>
      </c>
      <c r="S1270" t="str">
        <f t="shared" ca="1" si="99"/>
        <v>Aug-2022</v>
      </c>
    </row>
    <row r="1271" spans="1:19" x14ac:dyDescent="0.3">
      <c r="A1271">
        <v>1002</v>
      </c>
      <c r="B1271">
        <v>31</v>
      </c>
      <c r="C1271">
        <v>67</v>
      </c>
      <c r="D1271">
        <v>1988</v>
      </c>
      <c r="E1271">
        <v>4</v>
      </c>
      <c r="F1271" t="s">
        <v>19</v>
      </c>
      <c r="G1271" t="s">
        <v>1285</v>
      </c>
      <c r="H1271">
        <v>35.43</v>
      </c>
      <c r="I1271">
        <v>-118.83</v>
      </c>
      <c r="J1271" s="1">
        <v>19023</v>
      </c>
      <c r="K1271" s="1">
        <v>38788</v>
      </c>
      <c r="L1271" s="1">
        <v>77448</v>
      </c>
      <c r="M1271">
        <v>716</v>
      </c>
      <c r="N1271">
        <v>1</v>
      </c>
      <c r="O1271" s="2">
        <f t="shared" ca="1" si="95"/>
        <v>2022</v>
      </c>
      <c r="P1271">
        <f t="shared" ca="1" si="96"/>
        <v>9</v>
      </c>
      <c r="Q1271">
        <f t="shared" ca="1" si="97"/>
        <v>23</v>
      </c>
      <c r="R1271" s="2">
        <f t="shared" ca="1" si="98"/>
        <v>44827</v>
      </c>
      <c r="S1271" t="str">
        <f t="shared" ca="1" si="99"/>
        <v>Sep-2022</v>
      </c>
    </row>
    <row r="1272" spans="1:19" x14ac:dyDescent="0.3">
      <c r="A1272">
        <v>1411</v>
      </c>
      <c r="B1272">
        <v>57</v>
      </c>
      <c r="C1272">
        <v>66</v>
      </c>
      <c r="D1272">
        <v>1962</v>
      </c>
      <c r="E1272">
        <v>6</v>
      </c>
      <c r="F1272" t="s">
        <v>14</v>
      </c>
      <c r="G1272" t="s">
        <v>1286</v>
      </c>
      <c r="H1272">
        <v>41.92</v>
      </c>
      <c r="I1272">
        <v>-88.3</v>
      </c>
      <c r="J1272" s="1">
        <v>33847</v>
      </c>
      <c r="K1272" s="1">
        <v>69007</v>
      </c>
      <c r="L1272" s="1">
        <v>52218</v>
      </c>
      <c r="M1272">
        <v>720</v>
      </c>
      <c r="N1272">
        <v>4</v>
      </c>
      <c r="O1272" s="2">
        <f t="shared" ca="1" si="95"/>
        <v>2023</v>
      </c>
      <c r="P1272">
        <f t="shared" ca="1" si="96"/>
        <v>11</v>
      </c>
      <c r="Q1272">
        <f t="shared" ca="1" si="97"/>
        <v>13</v>
      </c>
      <c r="R1272" s="2">
        <f t="shared" ca="1" si="98"/>
        <v>45243</v>
      </c>
      <c r="S1272" t="str">
        <f t="shared" ca="1" si="99"/>
        <v>Nov-2023</v>
      </c>
    </row>
    <row r="1273" spans="1:19" x14ac:dyDescent="0.3">
      <c r="A1273">
        <v>1654</v>
      </c>
      <c r="B1273">
        <v>43</v>
      </c>
      <c r="C1273">
        <v>66</v>
      </c>
      <c r="D1273">
        <v>1976</v>
      </c>
      <c r="E1273">
        <v>4</v>
      </c>
      <c r="F1273" t="s">
        <v>19</v>
      </c>
      <c r="G1273" t="s">
        <v>1287</v>
      </c>
      <c r="H1273">
        <v>41.47</v>
      </c>
      <c r="I1273">
        <v>-71.3</v>
      </c>
      <c r="J1273" s="1">
        <v>24194</v>
      </c>
      <c r="K1273" s="1">
        <v>49328</v>
      </c>
      <c r="L1273" s="1">
        <v>6197</v>
      </c>
      <c r="M1273">
        <v>693</v>
      </c>
      <c r="N1273">
        <v>5</v>
      </c>
      <c r="O1273" s="2">
        <f t="shared" ca="1" si="95"/>
        <v>2021</v>
      </c>
      <c r="P1273">
        <f t="shared" ca="1" si="96"/>
        <v>3</v>
      </c>
      <c r="Q1273">
        <f t="shared" ca="1" si="97"/>
        <v>22</v>
      </c>
      <c r="R1273" s="2">
        <f t="shared" ca="1" si="98"/>
        <v>44277</v>
      </c>
      <c r="S1273" t="str">
        <f t="shared" ca="1" si="99"/>
        <v>Mar-2021</v>
      </c>
    </row>
    <row r="1274" spans="1:19" x14ac:dyDescent="0.3">
      <c r="A1274">
        <v>1330</v>
      </c>
      <c r="B1274">
        <v>65</v>
      </c>
      <c r="C1274">
        <v>61</v>
      </c>
      <c r="D1274">
        <v>1954</v>
      </c>
      <c r="E1274">
        <v>12</v>
      </c>
      <c r="F1274" t="s">
        <v>14</v>
      </c>
      <c r="G1274" t="s">
        <v>1288</v>
      </c>
      <c r="H1274">
        <v>34.4</v>
      </c>
      <c r="I1274">
        <v>-119.72</v>
      </c>
      <c r="J1274" s="1">
        <v>33097</v>
      </c>
      <c r="K1274" s="1">
        <v>35404</v>
      </c>
      <c r="L1274" s="1">
        <v>30887</v>
      </c>
      <c r="M1274">
        <v>575</v>
      </c>
      <c r="N1274">
        <v>3</v>
      </c>
      <c r="O1274" s="2">
        <f t="shared" ca="1" si="95"/>
        <v>2022</v>
      </c>
      <c r="P1274">
        <f t="shared" ca="1" si="96"/>
        <v>11</v>
      </c>
      <c r="Q1274">
        <f t="shared" ca="1" si="97"/>
        <v>21</v>
      </c>
      <c r="R1274" s="2">
        <f t="shared" ca="1" si="98"/>
        <v>44886</v>
      </c>
      <c r="S1274" t="str">
        <f t="shared" ca="1" si="99"/>
        <v>Nov-2022</v>
      </c>
    </row>
    <row r="1275" spans="1:19" x14ac:dyDescent="0.3">
      <c r="A1275">
        <v>790</v>
      </c>
      <c r="B1275">
        <v>34</v>
      </c>
      <c r="C1275">
        <v>65</v>
      </c>
      <c r="D1275">
        <v>1985</v>
      </c>
      <c r="E1275">
        <v>3</v>
      </c>
      <c r="F1275" t="s">
        <v>14</v>
      </c>
      <c r="G1275" t="s">
        <v>1289</v>
      </c>
      <c r="H1275">
        <v>32.9</v>
      </c>
      <c r="I1275">
        <v>-116.89</v>
      </c>
      <c r="J1275" s="1">
        <v>22740</v>
      </c>
      <c r="K1275" s="1">
        <v>46361</v>
      </c>
      <c r="L1275" s="1">
        <v>69620</v>
      </c>
      <c r="M1275">
        <v>743</v>
      </c>
      <c r="N1275">
        <v>2</v>
      </c>
      <c r="O1275" s="2">
        <f t="shared" ca="1" si="95"/>
        <v>2022</v>
      </c>
      <c r="P1275">
        <f t="shared" ca="1" si="96"/>
        <v>3</v>
      </c>
      <c r="Q1275">
        <f t="shared" ca="1" si="97"/>
        <v>4</v>
      </c>
      <c r="R1275" s="2">
        <f t="shared" ca="1" si="98"/>
        <v>44624</v>
      </c>
      <c r="S1275" t="str">
        <f t="shared" ca="1" si="99"/>
        <v>Mar-2022</v>
      </c>
    </row>
    <row r="1276" spans="1:19" x14ac:dyDescent="0.3">
      <c r="A1276">
        <v>552</v>
      </c>
      <c r="B1276">
        <v>54</v>
      </c>
      <c r="C1276">
        <v>66</v>
      </c>
      <c r="D1276">
        <v>1965</v>
      </c>
      <c r="E1276">
        <v>4</v>
      </c>
      <c r="F1276" t="s">
        <v>19</v>
      </c>
      <c r="G1276" t="s">
        <v>1290</v>
      </c>
      <c r="H1276">
        <v>29.67</v>
      </c>
      <c r="I1276">
        <v>-82.33</v>
      </c>
      <c r="J1276" s="1">
        <v>25767</v>
      </c>
      <c r="K1276" s="1">
        <v>52538</v>
      </c>
      <c r="L1276" s="1">
        <v>132409</v>
      </c>
      <c r="M1276">
        <v>602</v>
      </c>
      <c r="N1276">
        <v>1</v>
      </c>
      <c r="O1276" s="2">
        <f t="shared" ca="1" si="95"/>
        <v>2021</v>
      </c>
      <c r="P1276">
        <f t="shared" ca="1" si="96"/>
        <v>8</v>
      </c>
      <c r="Q1276">
        <f t="shared" ca="1" si="97"/>
        <v>13</v>
      </c>
      <c r="R1276" s="2">
        <f t="shared" ca="1" si="98"/>
        <v>44421</v>
      </c>
      <c r="S1276" t="str">
        <f t="shared" ca="1" si="99"/>
        <v>Aug-2021</v>
      </c>
    </row>
    <row r="1277" spans="1:19" x14ac:dyDescent="0.3">
      <c r="A1277">
        <v>139</v>
      </c>
      <c r="B1277">
        <v>73</v>
      </c>
      <c r="C1277">
        <v>65</v>
      </c>
      <c r="D1277">
        <v>1947</v>
      </c>
      <c r="E1277">
        <v>1</v>
      </c>
      <c r="F1277" t="s">
        <v>14</v>
      </c>
      <c r="G1277" t="s">
        <v>1291</v>
      </c>
      <c r="H1277">
        <v>40.64</v>
      </c>
      <c r="I1277">
        <v>-73.94</v>
      </c>
      <c r="J1277" s="1">
        <v>19652</v>
      </c>
      <c r="K1277" s="1">
        <v>31317</v>
      </c>
      <c r="L1277" s="1">
        <v>4591</v>
      </c>
      <c r="M1277">
        <v>687</v>
      </c>
      <c r="N1277">
        <v>4</v>
      </c>
      <c r="O1277" s="2">
        <f t="shared" ca="1" si="95"/>
        <v>2022</v>
      </c>
      <c r="P1277">
        <f t="shared" ca="1" si="96"/>
        <v>7</v>
      </c>
      <c r="Q1277">
        <f t="shared" ca="1" si="97"/>
        <v>13</v>
      </c>
      <c r="R1277" s="2">
        <f t="shared" ca="1" si="98"/>
        <v>44755</v>
      </c>
      <c r="S1277" t="str">
        <f t="shared" ca="1" si="99"/>
        <v>Jul-2022</v>
      </c>
    </row>
    <row r="1278" spans="1:19" x14ac:dyDescent="0.3">
      <c r="A1278">
        <v>1280</v>
      </c>
      <c r="B1278">
        <v>28</v>
      </c>
      <c r="C1278">
        <v>66</v>
      </c>
      <c r="D1278">
        <v>1991</v>
      </c>
      <c r="E1278">
        <v>10</v>
      </c>
      <c r="F1278" t="s">
        <v>19</v>
      </c>
      <c r="G1278" t="s">
        <v>1292</v>
      </c>
      <c r="H1278">
        <v>34.06</v>
      </c>
      <c r="I1278">
        <v>-117.79</v>
      </c>
      <c r="J1278" s="1">
        <v>16025</v>
      </c>
      <c r="K1278" s="1">
        <v>32676</v>
      </c>
      <c r="L1278" s="1">
        <v>88515</v>
      </c>
      <c r="M1278">
        <v>641</v>
      </c>
      <c r="N1278">
        <v>1</v>
      </c>
      <c r="O1278" s="2">
        <f t="shared" ca="1" si="95"/>
        <v>2023</v>
      </c>
      <c r="P1278">
        <f t="shared" ca="1" si="96"/>
        <v>3</v>
      </c>
      <c r="Q1278">
        <f t="shared" ca="1" si="97"/>
        <v>8</v>
      </c>
      <c r="R1278" s="2">
        <f t="shared" ca="1" si="98"/>
        <v>44993</v>
      </c>
      <c r="S1278" t="str">
        <f t="shared" ca="1" si="99"/>
        <v>Mar-2023</v>
      </c>
    </row>
    <row r="1279" spans="1:19" x14ac:dyDescent="0.3">
      <c r="A1279">
        <v>883</v>
      </c>
      <c r="B1279">
        <v>33</v>
      </c>
      <c r="C1279">
        <v>60</v>
      </c>
      <c r="D1279">
        <v>1987</v>
      </c>
      <c r="E1279">
        <v>2</v>
      </c>
      <c r="F1279" t="s">
        <v>19</v>
      </c>
      <c r="G1279" t="s">
        <v>1293</v>
      </c>
      <c r="H1279">
        <v>45.53</v>
      </c>
      <c r="I1279">
        <v>-122.6</v>
      </c>
      <c r="J1279" s="1">
        <v>26647</v>
      </c>
      <c r="K1279" s="1">
        <v>54333</v>
      </c>
      <c r="L1279" s="1">
        <v>103224</v>
      </c>
      <c r="M1279">
        <v>584</v>
      </c>
      <c r="N1279">
        <v>1</v>
      </c>
      <c r="O1279" s="2">
        <f t="shared" ca="1" si="95"/>
        <v>2022</v>
      </c>
      <c r="P1279">
        <f t="shared" ca="1" si="96"/>
        <v>9</v>
      </c>
      <c r="Q1279">
        <f t="shared" ca="1" si="97"/>
        <v>22</v>
      </c>
      <c r="R1279" s="2">
        <f t="shared" ca="1" si="98"/>
        <v>44826</v>
      </c>
      <c r="S1279" t="str">
        <f t="shared" ca="1" si="99"/>
        <v>Sep-2022</v>
      </c>
    </row>
    <row r="1280" spans="1:19" x14ac:dyDescent="0.3">
      <c r="A1280">
        <v>359</v>
      </c>
      <c r="B1280">
        <v>66</v>
      </c>
      <c r="C1280">
        <v>61</v>
      </c>
      <c r="D1280">
        <v>1953</v>
      </c>
      <c r="E1280">
        <v>7</v>
      </c>
      <c r="F1280" t="s">
        <v>19</v>
      </c>
      <c r="G1280" t="s">
        <v>1294</v>
      </c>
      <c r="H1280">
        <v>33.94</v>
      </c>
      <c r="I1280">
        <v>-83.99</v>
      </c>
      <c r="J1280" s="1">
        <v>24252</v>
      </c>
      <c r="K1280" s="1">
        <v>57383</v>
      </c>
      <c r="L1280" s="1">
        <v>20725</v>
      </c>
      <c r="M1280">
        <v>799</v>
      </c>
      <c r="N1280">
        <v>4</v>
      </c>
      <c r="O1280" s="2">
        <f t="shared" ca="1" si="95"/>
        <v>2023</v>
      </c>
      <c r="P1280">
        <f t="shared" ca="1" si="96"/>
        <v>11</v>
      </c>
      <c r="Q1280">
        <f t="shared" ca="1" si="97"/>
        <v>2</v>
      </c>
      <c r="R1280" s="2">
        <f t="shared" ca="1" si="98"/>
        <v>45232</v>
      </c>
      <c r="S1280" t="str">
        <f t="shared" ca="1" si="99"/>
        <v>Nov-2023</v>
      </c>
    </row>
    <row r="1281" spans="1:19" x14ac:dyDescent="0.3">
      <c r="A1281">
        <v>1921</v>
      </c>
      <c r="B1281">
        <v>44</v>
      </c>
      <c r="C1281">
        <v>65</v>
      </c>
      <c r="D1281">
        <v>1975</v>
      </c>
      <c r="E1281">
        <v>3</v>
      </c>
      <c r="F1281" t="s">
        <v>19</v>
      </c>
      <c r="G1281" t="s">
        <v>1295</v>
      </c>
      <c r="H1281">
        <v>34.119999999999997</v>
      </c>
      <c r="I1281">
        <v>-83.22</v>
      </c>
      <c r="J1281" s="1">
        <v>15726</v>
      </c>
      <c r="K1281" s="1">
        <v>32064</v>
      </c>
      <c r="L1281" s="1">
        <v>9833</v>
      </c>
      <c r="M1281">
        <v>709</v>
      </c>
      <c r="N1281">
        <v>3</v>
      </c>
      <c r="O1281" s="2">
        <f t="shared" ca="1" si="95"/>
        <v>2023</v>
      </c>
      <c r="P1281">
        <f t="shared" ca="1" si="96"/>
        <v>10</v>
      </c>
      <c r="Q1281">
        <f t="shared" ca="1" si="97"/>
        <v>3</v>
      </c>
      <c r="R1281" s="2">
        <f t="shared" ca="1" si="98"/>
        <v>45202</v>
      </c>
      <c r="S1281" t="str">
        <f t="shared" ca="1" si="99"/>
        <v>Oct-2023</v>
      </c>
    </row>
    <row r="1282" spans="1:19" x14ac:dyDescent="0.3">
      <c r="A1282">
        <v>651</v>
      </c>
      <c r="B1282">
        <v>53</v>
      </c>
      <c r="C1282">
        <v>66</v>
      </c>
      <c r="D1282">
        <v>1966</v>
      </c>
      <c r="E1282">
        <v>5</v>
      </c>
      <c r="F1282" t="s">
        <v>14</v>
      </c>
      <c r="G1282" t="s">
        <v>1296</v>
      </c>
      <c r="H1282">
        <v>38.56</v>
      </c>
      <c r="I1282">
        <v>-76.069999999999993</v>
      </c>
      <c r="J1282" s="1">
        <v>16852</v>
      </c>
      <c r="K1282" s="1">
        <v>34361</v>
      </c>
      <c r="L1282" s="1">
        <v>41375</v>
      </c>
      <c r="M1282">
        <v>643</v>
      </c>
      <c r="N1282">
        <v>1</v>
      </c>
      <c r="O1282" s="2">
        <f t="shared" ca="1" si="95"/>
        <v>2022</v>
      </c>
      <c r="P1282">
        <f t="shared" ca="1" si="96"/>
        <v>2</v>
      </c>
      <c r="Q1282">
        <f t="shared" ca="1" si="97"/>
        <v>27</v>
      </c>
      <c r="R1282" s="2">
        <f t="shared" ca="1" si="98"/>
        <v>44619</v>
      </c>
      <c r="S1282" t="str">
        <f t="shared" ca="1" si="99"/>
        <v>Feb-2022</v>
      </c>
    </row>
    <row r="1283" spans="1:19" x14ac:dyDescent="0.3">
      <c r="A1283">
        <v>557</v>
      </c>
      <c r="B1283">
        <v>59</v>
      </c>
      <c r="C1283">
        <v>54</v>
      </c>
      <c r="D1283">
        <v>1960</v>
      </c>
      <c r="E1283">
        <v>9</v>
      </c>
      <c r="F1283" t="s">
        <v>19</v>
      </c>
      <c r="G1283" t="s">
        <v>1297</v>
      </c>
      <c r="H1283">
        <v>33.97</v>
      </c>
      <c r="I1283">
        <v>-118.35</v>
      </c>
      <c r="J1283" s="1">
        <v>18476</v>
      </c>
      <c r="K1283" s="1">
        <v>28245</v>
      </c>
      <c r="L1283" s="1">
        <v>13411</v>
      </c>
      <c r="M1283">
        <v>669</v>
      </c>
      <c r="N1283">
        <v>1</v>
      </c>
      <c r="O1283" s="2">
        <f t="shared" ref="O1283:O1346" ca="1" si="100">2021+RANDBETWEEN(0,2)</f>
        <v>2023</v>
      </c>
      <c r="P1283">
        <f t="shared" ref="P1283:P1346" ca="1" si="101">RANDBETWEEN(1,12)</f>
        <v>11</v>
      </c>
      <c r="Q1283">
        <f t="shared" ref="Q1283:Q1346" ca="1" si="102">RANDBETWEEN(1,28)</f>
        <v>23</v>
      </c>
      <c r="R1283" s="2">
        <f t="shared" ref="R1283:R1346" ca="1" si="103">DATE(O1283,P1283,Q1283)</f>
        <v>45253</v>
      </c>
      <c r="S1283" t="str">
        <f t="shared" ref="S1283:S1346" ca="1" si="104">TEXT(R1283, "mmm-yyy")</f>
        <v>Nov-2023</v>
      </c>
    </row>
    <row r="1284" spans="1:19" x14ac:dyDescent="0.3">
      <c r="A1284">
        <v>1071</v>
      </c>
      <c r="B1284">
        <v>26</v>
      </c>
      <c r="C1284">
        <v>69</v>
      </c>
      <c r="D1284">
        <v>1993</v>
      </c>
      <c r="E1284">
        <v>3</v>
      </c>
      <c r="F1284" t="s">
        <v>19</v>
      </c>
      <c r="G1284" t="s">
        <v>1298</v>
      </c>
      <c r="H1284">
        <v>44.07</v>
      </c>
      <c r="I1284">
        <v>-103.23</v>
      </c>
      <c r="J1284" s="1">
        <v>18816</v>
      </c>
      <c r="K1284" s="1">
        <v>38363</v>
      </c>
      <c r="L1284" s="1">
        <v>63974</v>
      </c>
      <c r="M1284">
        <v>838</v>
      </c>
      <c r="N1284">
        <v>3</v>
      </c>
      <c r="O1284" s="2">
        <f t="shared" ca="1" si="100"/>
        <v>2021</v>
      </c>
      <c r="P1284">
        <f t="shared" ca="1" si="101"/>
        <v>1</v>
      </c>
      <c r="Q1284">
        <f t="shared" ca="1" si="102"/>
        <v>21</v>
      </c>
      <c r="R1284" s="2">
        <f t="shared" ca="1" si="103"/>
        <v>44217</v>
      </c>
      <c r="S1284" t="str">
        <f t="shared" ca="1" si="104"/>
        <v>Jan-2021</v>
      </c>
    </row>
    <row r="1285" spans="1:19" x14ac:dyDescent="0.3">
      <c r="A1285">
        <v>1175</v>
      </c>
      <c r="B1285">
        <v>93</v>
      </c>
      <c r="C1285">
        <v>69</v>
      </c>
      <c r="D1285">
        <v>1926</v>
      </c>
      <c r="E1285">
        <v>9</v>
      </c>
      <c r="F1285" t="s">
        <v>19</v>
      </c>
      <c r="G1285" t="s">
        <v>1299</v>
      </c>
      <c r="H1285">
        <v>40.840000000000003</v>
      </c>
      <c r="I1285">
        <v>-73.87</v>
      </c>
      <c r="J1285" s="1">
        <v>12475</v>
      </c>
      <c r="K1285" s="1">
        <v>10782</v>
      </c>
      <c r="L1285" s="1">
        <v>346</v>
      </c>
      <c r="M1285">
        <v>770</v>
      </c>
      <c r="N1285">
        <v>7</v>
      </c>
      <c r="O1285" s="2">
        <f t="shared" ca="1" si="100"/>
        <v>2023</v>
      </c>
      <c r="P1285">
        <f t="shared" ca="1" si="101"/>
        <v>3</v>
      </c>
      <c r="Q1285">
        <f t="shared" ca="1" si="102"/>
        <v>18</v>
      </c>
      <c r="R1285" s="2">
        <f t="shared" ca="1" si="103"/>
        <v>45003</v>
      </c>
      <c r="S1285" t="str">
        <f t="shared" ca="1" si="104"/>
        <v>Mar-2023</v>
      </c>
    </row>
    <row r="1286" spans="1:19" x14ac:dyDescent="0.3">
      <c r="A1286">
        <v>1936</v>
      </c>
      <c r="B1286">
        <v>86</v>
      </c>
      <c r="C1286">
        <v>68</v>
      </c>
      <c r="D1286">
        <v>1933</v>
      </c>
      <c r="E1286">
        <v>7</v>
      </c>
      <c r="F1286" t="s">
        <v>14</v>
      </c>
      <c r="G1286" t="s">
        <v>1300</v>
      </c>
      <c r="H1286">
        <v>44.4</v>
      </c>
      <c r="I1286">
        <v>-73</v>
      </c>
      <c r="J1286" s="1">
        <v>26951</v>
      </c>
      <c r="K1286" s="1">
        <v>35685</v>
      </c>
      <c r="L1286" s="1">
        <v>1135</v>
      </c>
      <c r="M1286">
        <v>714</v>
      </c>
      <c r="N1286">
        <v>5</v>
      </c>
      <c r="O1286" s="2">
        <f t="shared" ca="1" si="100"/>
        <v>2022</v>
      </c>
      <c r="P1286">
        <f t="shared" ca="1" si="101"/>
        <v>2</v>
      </c>
      <c r="Q1286">
        <f t="shared" ca="1" si="102"/>
        <v>13</v>
      </c>
      <c r="R1286" s="2">
        <f t="shared" ca="1" si="103"/>
        <v>44605</v>
      </c>
      <c r="S1286" t="str">
        <f t="shared" ca="1" si="104"/>
        <v>Feb-2022</v>
      </c>
    </row>
    <row r="1287" spans="1:19" x14ac:dyDescent="0.3">
      <c r="A1287">
        <v>182</v>
      </c>
      <c r="B1287">
        <v>49</v>
      </c>
      <c r="C1287">
        <v>70</v>
      </c>
      <c r="D1287">
        <v>1971</v>
      </c>
      <c r="E1287">
        <v>2</v>
      </c>
      <c r="F1287" t="s">
        <v>14</v>
      </c>
      <c r="G1287" t="s">
        <v>1301</v>
      </c>
      <c r="H1287">
        <v>26.14</v>
      </c>
      <c r="I1287">
        <v>-81.790000000000006</v>
      </c>
      <c r="J1287" s="1">
        <v>25006</v>
      </c>
      <c r="K1287" s="1">
        <v>50984</v>
      </c>
      <c r="L1287" s="1">
        <v>65126</v>
      </c>
      <c r="M1287">
        <v>616</v>
      </c>
      <c r="N1287">
        <v>2</v>
      </c>
      <c r="O1287" s="2">
        <f t="shared" ca="1" si="100"/>
        <v>2021</v>
      </c>
      <c r="P1287">
        <f t="shared" ca="1" si="101"/>
        <v>3</v>
      </c>
      <c r="Q1287">
        <f t="shared" ca="1" si="102"/>
        <v>28</v>
      </c>
      <c r="R1287" s="2">
        <f t="shared" ca="1" si="103"/>
        <v>44283</v>
      </c>
      <c r="S1287" t="str">
        <f t="shared" ca="1" si="104"/>
        <v>Mar-2021</v>
      </c>
    </row>
    <row r="1288" spans="1:19" x14ac:dyDescent="0.3">
      <c r="A1288">
        <v>468</v>
      </c>
      <c r="B1288">
        <v>48</v>
      </c>
      <c r="C1288">
        <v>65</v>
      </c>
      <c r="D1288">
        <v>1971</v>
      </c>
      <c r="E1288">
        <v>9</v>
      </c>
      <c r="F1288" t="s">
        <v>14</v>
      </c>
      <c r="G1288" t="s">
        <v>1302</v>
      </c>
      <c r="H1288">
        <v>41.65</v>
      </c>
      <c r="I1288">
        <v>-91.53</v>
      </c>
      <c r="J1288" s="1">
        <v>23238</v>
      </c>
      <c r="K1288" s="1">
        <v>47374</v>
      </c>
      <c r="L1288" s="1">
        <v>35312</v>
      </c>
      <c r="M1288">
        <v>714</v>
      </c>
      <c r="N1288">
        <v>2</v>
      </c>
      <c r="O1288" s="2">
        <f t="shared" ca="1" si="100"/>
        <v>2021</v>
      </c>
      <c r="P1288">
        <f t="shared" ca="1" si="101"/>
        <v>8</v>
      </c>
      <c r="Q1288">
        <f t="shared" ca="1" si="102"/>
        <v>9</v>
      </c>
      <c r="R1288" s="2">
        <f t="shared" ca="1" si="103"/>
        <v>44417</v>
      </c>
      <c r="S1288" t="str">
        <f t="shared" ca="1" si="104"/>
        <v>Aug-2021</v>
      </c>
    </row>
    <row r="1289" spans="1:19" x14ac:dyDescent="0.3">
      <c r="A1289">
        <v>1651</v>
      </c>
      <c r="B1289">
        <v>33</v>
      </c>
      <c r="C1289">
        <v>66</v>
      </c>
      <c r="D1289">
        <v>1986</v>
      </c>
      <c r="E1289">
        <v>3</v>
      </c>
      <c r="F1289" t="s">
        <v>19</v>
      </c>
      <c r="G1289" t="s">
        <v>1303</v>
      </c>
      <c r="H1289">
        <v>35.15</v>
      </c>
      <c r="I1289">
        <v>-89.75</v>
      </c>
      <c r="J1289" s="1">
        <v>27474</v>
      </c>
      <c r="K1289" s="1">
        <v>56018</v>
      </c>
      <c r="L1289" s="1">
        <v>100163</v>
      </c>
      <c r="M1289">
        <v>739</v>
      </c>
      <c r="N1289">
        <v>2</v>
      </c>
      <c r="O1289" s="2">
        <f t="shared" ca="1" si="100"/>
        <v>2023</v>
      </c>
      <c r="P1289">
        <f t="shared" ca="1" si="101"/>
        <v>6</v>
      </c>
      <c r="Q1289">
        <f t="shared" ca="1" si="102"/>
        <v>8</v>
      </c>
      <c r="R1289" s="2">
        <f t="shared" ca="1" si="103"/>
        <v>45085</v>
      </c>
      <c r="S1289" t="str">
        <f t="shared" ca="1" si="104"/>
        <v>Jun-2023</v>
      </c>
    </row>
    <row r="1290" spans="1:19" x14ac:dyDescent="0.3">
      <c r="A1290">
        <v>1714</v>
      </c>
      <c r="B1290">
        <v>23</v>
      </c>
      <c r="C1290">
        <v>65</v>
      </c>
      <c r="D1290">
        <v>1996</v>
      </c>
      <c r="E1290">
        <v>6</v>
      </c>
      <c r="F1290" t="s">
        <v>14</v>
      </c>
      <c r="G1290" t="s">
        <v>1304</v>
      </c>
      <c r="H1290">
        <v>30.06</v>
      </c>
      <c r="I1290">
        <v>-95.38</v>
      </c>
      <c r="J1290" s="1">
        <v>35807</v>
      </c>
      <c r="K1290" s="1">
        <v>73011</v>
      </c>
      <c r="L1290" s="1">
        <v>240352</v>
      </c>
      <c r="M1290">
        <v>794</v>
      </c>
      <c r="N1290">
        <v>2</v>
      </c>
      <c r="O1290" s="2">
        <f t="shared" ca="1" si="100"/>
        <v>2021</v>
      </c>
      <c r="P1290">
        <f t="shared" ca="1" si="101"/>
        <v>6</v>
      </c>
      <c r="Q1290">
        <f t="shared" ca="1" si="102"/>
        <v>10</v>
      </c>
      <c r="R1290" s="2">
        <f t="shared" ca="1" si="103"/>
        <v>44357</v>
      </c>
      <c r="S1290" t="str">
        <f t="shared" ca="1" si="104"/>
        <v>Jun-2021</v>
      </c>
    </row>
    <row r="1291" spans="1:19" x14ac:dyDescent="0.3">
      <c r="A1291">
        <v>1839</v>
      </c>
      <c r="B1291">
        <v>59</v>
      </c>
      <c r="C1291">
        <v>60</v>
      </c>
      <c r="D1291">
        <v>1960</v>
      </c>
      <c r="E1291">
        <v>6</v>
      </c>
      <c r="F1291" t="s">
        <v>14</v>
      </c>
      <c r="G1291" t="s">
        <v>1305</v>
      </c>
      <c r="H1291">
        <v>37.130000000000003</v>
      </c>
      <c r="I1291">
        <v>-85.96</v>
      </c>
      <c r="J1291" s="1">
        <v>13456</v>
      </c>
      <c r="K1291" s="1">
        <v>27439</v>
      </c>
      <c r="L1291" s="1">
        <v>84665</v>
      </c>
      <c r="M1291">
        <v>631</v>
      </c>
      <c r="N1291">
        <v>1</v>
      </c>
      <c r="O1291" s="2">
        <f t="shared" ca="1" si="100"/>
        <v>2022</v>
      </c>
      <c r="P1291">
        <f t="shared" ca="1" si="101"/>
        <v>10</v>
      </c>
      <c r="Q1291">
        <f t="shared" ca="1" si="102"/>
        <v>22</v>
      </c>
      <c r="R1291" s="2">
        <f t="shared" ca="1" si="103"/>
        <v>44856</v>
      </c>
      <c r="S1291" t="str">
        <f t="shared" ca="1" si="104"/>
        <v>Oct-2022</v>
      </c>
    </row>
    <row r="1292" spans="1:19" x14ac:dyDescent="0.3">
      <c r="A1292">
        <v>1585</v>
      </c>
      <c r="B1292">
        <v>35</v>
      </c>
      <c r="C1292">
        <v>69</v>
      </c>
      <c r="D1292">
        <v>1984</v>
      </c>
      <c r="E1292">
        <v>11</v>
      </c>
      <c r="F1292" t="s">
        <v>14</v>
      </c>
      <c r="G1292" t="s">
        <v>1306</v>
      </c>
      <c r="H1292">
        <v>30.33</v>
      </c>
      <c r="I1292">
        <v>-81.650000000000006</v>
      </c>
      <c r="J1292" s="1">
        <v>20710</v>
      </c>
      <c r="K1292" s="1">
        <v>42229</v>
      </c>
      <c r="L1292" s="1">
        <v>0</v>
      </c>
      <c r="M1292">
        <v>688</v>
      </c>
      <c r="N1292">
        <v>3</v>
      </c>
      <c r="O1292" s="2">
        <f t="shared" ca="1" si="100"/>
        <v>2022</v>
      </c>
      <c r="P1292">
        <f t="shared" ca="1" si="101"/>
        <v>10</v>
      </c>
      <c r="Q1292">
        <f t="shared" ca="1" si="102"/>
        <v>26</v>
      </c>
      <c r="R1292" s="2">
        <f t="shared" ca="1" si="103"/>
        <v>44860</v>
      </c>
      <c r="S1292" t="str">
        <f t="shared" ca="1" si="104"/>
        <v>Oct-2022</v>
      </c>
    </row>
    <row r="1293" spans="1:19" x14ac:dyDescent="0.3">
      <c r="A1293">
        <v>1245</v>
      </c>
      <c r="B1293">
        <v>54</v>
      </c>
      <c r="C1293">
        <v>58</v>
      </c>
      <c r="D1293">
        <v>1965</v>
      </c>
      <c r="E1293">
        <v>9</v>
      </c>
      <c r="F1293" t="s">
        <v>14</v>
      </c>
      <c r="G1293" t="s">
        <v>1307</v>
      </c>
      <c r="H1293">
        <v>37.43</v>
      </c>
      <c r="I1293">
        <v>-76.540000000000006</v>
      </c>
      <c r="J1293" s="1">
        <v>21040</v>
      </c>
      <c r="K1293" s="1">
        <v>42900</v>
      </c>
      <c r="L1293" s="1">
        <v>111007</v>
      </c>
      <c r="M1293">
        <v>802</v>
      </c>
      <c r="N1293">
        <v>6</v>
      </c>
      <c r="O1293" s="2">
        <f t="shared" ca="1" si="100"/>
        <v>2023</v>
      </c>
      <c r="P1293">
        <f t="shared" ca="1" si="101"/>
        <v>12</v>
      </c>
      <c r="Q1293">
        <f t="shared" ca="1" si="102"/>
        <v>26</v>
      </c>
      <c r="R1293" s="2">
        <f t="shared" ca="1" si="103"/>
        <v>45286</v>
      </c>
      <c r="S1293" t="str">
        <f t="shared" ca="1" si="104"/>
        <v>Dec-2023</v>
      </c>
    </row>
    <row r="1294" spans="1:19" x14ac:dyDescent="0.3">
      <c r="A1294">
        <v>732</v>
      </c>
      <c r="B1294">
        <v>60</v>
      </c>
      <c r="C1294">
        <v>68</v>
      </c>
      <c r="D1294">
        <v>1959</v>
      </c>
      <c r="E1294">
        <v>8</v>
      </c>
      <c r="F1294" t="s">
        <v>19</v>
      </c>
      <c r="G1294" t="s">
        <v>1308</v>
      </c>
      <c r="H1294">
        <v>37.68</v>
      </c>
      <c r="I1294">
        <v>-97.34</v>
      </c>
      <c r="J1294" s="1">
        <v>19224</v>
      </c>
      <c r="K1294" s="1">
        <v>39191</v>
      </c>
      <c r="L1294" s="1">
        <v>43396</v>
      </c>
      <c r="M1294">
        <v>756</v>
      </c>
      <c r="N1294">
        <v>6</v>
      </c>
      <c r="O1294" s="2">
        <f t="shared" ca="1" si="100"/>
        <v>2021</v>
      </c>
      <c r="P1294">
        <f t="shared" ca="1" si="101"/>
        <v>5</v>
      </c>
      <c r="Q1294">
        <f t="shared" ca="1" si="102"/>
        <v>14</v>
      </c>
      <c r="R1294" s="2">
        <f t="shared" ca="1" si="103"/>
        <v>44330</v>
      </c>
      <c r="S1294" t="str">
        <f t="shared" ca="1" si="104"/>
        <v>May-2021</v>
      </c>
    </row>
    <row r="1295" spans="1:19" x14ac:dyDescent="0.3">
      <c r="A1295">
        <v>342</v>
      </c>
      <c r="B1295">
        <v>18</v>
      </c>
      <c r="C1295">
        <v>68</v>
      </c>
      <c r="D1295">
        <v>2001</v>
      </c>
      <c r="E1295">
        <v>6</v>
      </c>
      <c r="F1295" t="s">
        <v>19</v>
      </c>
      <c r="G1295" t="s">
        <v>1309</v>
      </c>
      <c r="H1295">
        <v>38.94</v>
      </c>
      <c r="I1295">
        <v>-77.19</v>
      </c>
      <c r="J1295" s="1">
        <v>62840</v>
      </c>
      <c r="K1295" s="1">
        <v>128123</v>
      </c>
      <c r="L1295" s="1">
        <v>135808</v>
      </c>
      <c r="M1295">
        <v>699</v>
      </c>
      <c r="N1295">
        <v>1</v>
      </c>
      <c r="O1295" s="2">
        <f t="shared" ca="1" si="100"/>
        <v>2022</v>
      </c>
      <c r="P1295">
        <f t="shared" ca="1" si="101"/>
        <v>9</v>
      </c>
      <c r="Q1295">
        <f t="shared" ca="1" si="102"/>
        <v>7</v>
      </c>
      <c r="R1295" s="2">
        <f t="shared" ca="1" si="103"/>
        <v>44811</v>
      </c>
      <c r="S1295" t="str">
        <f t="shared" ca="1" si="104"/>
        <v>Sep-2022</v>
      </c>
    </row>
    <row r="1296" spans="1:19" x14ac:dyDescent="0.3">
      <c r="A1296">
        <v>476</v>
      </c>
      <c r="B1296">
        <v>68</v>
      </c>
      <c r="C1296">
        <v>71</v>
      </c>
      <c r="D1296">
        <v>1951</v>
      </c>
      <c r="E1296">
        <v>9</v>
      </c>
      <c r="F1296" t="s">
        <v>19</v>
      </c>
      <c r="G1296" t="s">
        <v>1310</v>
      </c>
      <c r="H1296">
        <v>40.93</v>
      </c>
      <c r="I1296">
        <v>-76.25</v>
      </c>
      <c r="J1296" s="1">
        <v>20340</v>
      </c>
      <c r="K1296" s="1">
        <v>41473</v>
      </c>
      <c r="L1296" s="1">
        <v>98151</v>
      </c>
      <c r="M1296">
        <v>724</v>
      </c>
      <c r="N1296">
        <v>3</v>
      </c>
      <c r="O1296" s="2">
        <f t="shared" ca="1" si="100"/>
        <v>2022</v>
      </c>
      <c r="P1296">
        <f t="shared" ca="1" si="101"/>
        <v>11</v>
      </c>
      <c r="Q1296">
        <f t="shared" ca="1" si="102"/>
        <v>7</v>
      </c>
      <c r="R1296" s="2">
        <f t="shared" ca="1" si="103"/>
        <v>44872</v>
      </c>
      <c r="S1296" t="str">
        <f t="shared" ca="1" si="104"/>
        <v>Nov-2022</v>
      </c>
    </row>
    <row r="1297" spans="1:19" x14ac:dyDescent="0.3">
      <c r="A1297">
        <v>164</v>
      </c>
      <c r="B1297">
        <v>76</v>
      </c>
      <c r="C1297">
        <v>67</v>
      </c>
      <c r="D1297">
        <v>1943</v>
      </c>
      <c r="E1297">
        <v>8</v>
      </c>
      <c r="F1297" t="s">
        <v>19</v>
      </c>
      <c r="G1297" t="s">
        <v>1311</v>
      </c>
      <c r="H1297">
        <v>40.840000000000003</v>
      </c>
      <c r="I1297">
        <v>-84.33</v>
      </c>
      <c r="J1297" s="1">
        <v>18287</v>
      </c>
      <c r="K1297" s="1">
        <v>37829</v>
      </c>
      <c r="L1297" s="1">
        <v>20185</v>
      </c>
      <c r="M1297">
        <v>658</v>
      </c>
      <c r="N1297">
        <v>4</v>
      </c>
      <c r="O1297" s="2">
        <f t="shared" ca="1" si="100"/>
        <v>2023</v>
      </c>
      <c r="P1297">
        <f t="shared" ca="1" si="101"/>
        <v>5</v>
      </c>
      <c r="Q1297">
        <f t="shared" ca="1" si="102"/>
        <v>17</v>
      </c>
      <c r="R1297" s="2">
        <f t="shared" ca="1" si="103"/>
        <v>45063</v>
      </c>
      <c r="S1297" t="str">
        <f t="shared" ca="1" si="104"/>
        <v>May-2023</v>
      </c>
    </row>
    <row r="1298" spans="1:19" x14ac:dyDescent="0.3">
      <c r="A1298">
        <v>539</v>
      </c>
      <c r="B1298">
        <v>21</v>
      </c>
      <c r="C1298">
        <v>68</v>
      </c>
      <c r="D1298">
        <v>1998</v>
      </c>
      <c r="E1298">
        <v>8</v>
      </c>
      <c r="F1298" t="s">
        <v>14</v>
      </c>
      <c r="G1298" t="s">
        <v>1312</v>
      </c>
      <c r="H1298">
        <v>42.7</v>
      </c>
      <c r="I1298">
        <v>-84.55</v>
      </c>
      <c r="J1298" s="1">
        <v>16954</v>
      </c>
      <c r="K1298" s="1">
        <v>34568</v>
      </c>
      <c r="L1298" s="1">
        <v>81953</v>
      </c>
      <c r="M1298">
        <v>765</v>
      </c>
      <c r="N1298">
        <v>1</v>
      </c>
      <c r="O1298" s="2">
        <f t="shared" ca="1" si="100"/>
        <v>2023</v>
      </c>
      <c r="P1298">
        <f t="shared" ca="1" si="101"/>
        <v>7</v>
      </c>
      <c r="Q1298">
        <f t="shared" ca="1" si="102"/>
        <v>19</v>
      </c>
      <c r="R1298" s="2">
        <f t="shared" ca="1" si="103"/>
        <v>45126</v>
      </c>
      <c r="S1298" t="str">
        <f t="shared" ca="1" si="104"/>
        <v>Jul-2023</v>
      </c>
    </row>
    <row r="1299" spans="1:19" x14ac:dyDescent="0.3">
      <c r="A1299">
        <v>40</v>
      </c>
      <c r="B1299">
        <v>71</v>
      </c>
      <c r="C1299">
        <v>74</v>
      </c>
      <c r="D1299">
        <v>1948</v>
      </c>
      <c r="E1299">
        <v>6</v>
      </c>
      <c r="F1299" t="s">
        <v>19</v>
      </c>
      <c r="G1299" t="s">
        <v>1313</v>
      </c>
      <c r="H1299">
        <v>39.92</v>
      </c>
      <c r="I1299">
        <v>-83.79</v>
      </c>
      <c r="J1299" s="1">
        <v>14342</v>
      </c>
      <c r="K1299" s="1">
        <v>29243</v>
      </c>
      <c r="L1299" s="1">
        <v>30686</v>
      </c>
      <c r="M1299">
        <v>726</v>
      </c>
      <c r="N1299">
        <v>4</v>
      </c>
      <c r="O1299" s="2">
        <f t="shared" ca="1" si="100"/>
        <v>2022</v>
      </c>
      <c r="P1299">
        <f t="shared" ca="1" si="101"/>
        <v>5</v>
      </c>
      <c r="Q1299">
        <f t="shared" ca="1" si="102"/>
        <v>2</v>
      </c>
      <c r="R1299" s="2">
        <f t="shared" ca="1" si="103"/>
        <v>44683</v>
      </c>
      <c r="S1299" t="str">
        <f t="shared" ca="1" si="104"/>
        <v>May-2022</v>
      </c>
    </row>
    <row r="1300" spans="1:19" x14ac:dyDescent="0.3">
      <c r="A1300">
        <v>1</v>
      </c>
      <c r="B1300">
        <v>43</v>
      </c>
      <c r="C1300">
        <v>74</v>
      </c>
      <c r="D1300">
        <v>1976</v>
      </c>
      <c r="E1300">
        <v>4</v>
      </c>
      <c r="F1300" t="s">
        <v>14</v>
      </c>
      <c r="G1300" t="s">
        <v>1314</v>
      </c>
      <c r="H1300">
        <v>30.44</v>
      </c>
      <c r="I1300">
        <v>-87.18</v>
      </c>
      <c r="J1300" s="1">
        <v>22247</v>
      </c>
      <c r="K1300" s="1">
        <v>45360</v>
      </c>
      <c r="L1300" s="1">
        <v>14587</v>
      </c>
      <c r="M1300">
        <v>704</v>
      </c>
      <c r="N1300">
        <v>3</v>
      </c>
      <c r="O1300" s="2">
        <f t="shared" ca="1" si="100"/>
        <v>2022</v>
      </c>
      <c r="P1300">
        <f t="shared" ca="1" si="101"/>
        <v>6</v>
      </c>
      <c r="Q1300">
        <f t="shared" ca="1" si="102"/>
        <v>4</v>
      </c>
      <c r="R1300" s="2">
        <f t="shared" ca="1" si="103"/>
        <v>44716</v>
      </c>
      <c r="S1300" t="str">
        <f t="shared" ca="1" si="104"/>
        <v>Jun-2022</v>
      </c>
    </row>
    <row r="1301" spans="1:19" x14ac:dyDescent="0.3">
      <c r="A1301">
        <v>272</v>
      </c>
      <c r="B1301">
        <v>30</v>
      </c>
      <c r="C1301">
        <v>67</v>
      </c>
      <c r="D1301">
        <v>1989</v>
      </c>
      <c r="E1301">
        <v>8</v>
      </c>
      <c r="F1301" t="s">
        <v>14</v>
      </c>
      <c r="G1301" t="s">
        <v>1315</v>
      </c>
      <c r="H1301">
        <v>39.79</v>
      </c>
      <c r="I1301">
        <v>-75.14</v>
      </c>
      <c r="J1301" s="1">
        <v>26193</v>
      </c>
      <c r="K1301" s="1">
        <v>53407</v>
      </c>
      <c r="L1301" s="1">
        <v>125586</v>
      </c>
      <c r="M1301">
        <v>767</v>
      </c>
      <c r="N1301">
        <v>3</v>
      </c>
      <c r="O1301" s="2">
        <f t="shared" ca="1" si="100"/>
        <v>2022</v>
      </c>
      <c r="P1301">
        <f t="shared" ca="1" si="101"/>
        <v>1</v>
      </c>
      <c r="Q1301">
        <f t="shared" ca="1" si="102"/>
        <v>7</v>
      </c>
      <c r="R1301" s="2">
        <f t="shared" ca="1" si="103"/>
        <v>44568</v>
      </c>
      <c r="S1301" t="str">
        <f t="shared" ca="1" si="104"/>
        <v>Jan-2022</v>
      </c>
    </row>
    <row r="1302" spans="1:19" x14ac:dyDescent="0.3">
      <c r="A1302">
        <v>521</v>
      </c>
      <c r="B1302">
        <v>21</v>
      </c>
      <c r="C1302">
        <v>70</v>
      </c>
      <c r="D1302">
        <v>1998</v>
      </c>
      <c r="E1302">
        <v>9</v>
      </c>
      <c r="F1302" t="s">
        <v>14</v>
      </c>
      <c r="G1302" t="s">
        <v>1316</v>
      </c>
      <c r="H1302">
        <v>34.06</v>
      </c>
      <c r="I1302">
        <v>-118.08</v>
      </c>
      <c r="J1302" s="1">
        <v>16101</v>
      </c>
      <c r="K1302" s="1">
        <v>32829</v>
      </c>
      <c r="L1302" s="1">
        <v>44141</v>
      </c>
      <c r="M1302">
        <v>652</v>
      </c>
      <c r="N1302">
        <v>1</v>
      </c>
      <c r="O1302" s="2">
        <f t="shared" ca="1" si="100"/>
        <v>2023</v>
      </c>
      <c r="P1302">
        <f t="shared" ca="1" si="101"/>
        <v>4</v>
      </c>
      <c r="Q1302">
        <f t="shared" ca="1" si="102"/>
        <v>7</v>
      </c>
      <c r="R1302" s="2">
        <f t="shared" ca="1" si="103"/>
        <v>45023</v>
      </c>
      <c r="S1302" t="str">
        <f t="shared" ca="1" si="104"/>
        <v>Apr-2023</v>
      </c>
    </row>
    <row r="1303" spans="1:19" x14ac:dyDescent="0.3">
      <c r="A1303">
        <v>988</v>
      </c>
      <c r="B1303">
        <v>68</v>
      </c>
      <c r="C1303">
        <v>68</v>
      </c>
      <c r="D1303">
        <v>1951</v>
      </c>
      <c r="E1303">
        <v>4</v>
      </c>
      <c r="F1303" t="s">
        <v>19</v>
      </c>
      <c r="G1303" t="s">
        <v>1317</v>
      </c>
      <c r="H1303">
        <v>29.91</v>
      </c>
      <c r="I1303">
        <v>-90.05</v>
      </c>
      <c r="J1303" s="1">
        <v>20042</v>
      </c>
      <c r="K1303" s="1">
        <v>39832</v>
      </c>
      <c r="L1303" s="1">
        <v>5377</v>
      </c>
      <c r="M1303">
        <v>785</v>
      </c>
      <c r="N1303">
        <v>4</v>
      </c>
      <c r="O1303" s="2">
        <f t="shared" ca="1" si="100"/>
        <v>2023</v>
      </c>
      <c r="P1303">
        <f t="shared" ca="1" si="101"/>
        <v>7</v>
      </c>
      <c r="Q1303">
        <f t="shared" ca="1" si="102"/>
        <v>7</v>
      </c>
      <c r="R1303" s="2">
        <f t="shared" ca="1" si="103"/>
        <v>45114</v>
      </c>
      <c r="S1303" t="str">
        <f t="shared" ca="1" si="104"/>
        <v>Jul-2023</v>
      </c>
    </row>
    <row r="1304" spans="1:19" x14ac:dyDescent="0.3">
      <c r="A1304">
        <v>660</v>
      </c>
      <c r="B1304">
        <v>31</v>
      </c>
      <c r="C1304">
        <v>68</v>
      </c>
      <c r="D1304">
        <v>1988</v>
      </c>
      <c r="E1304">
        <v>9</v>
      </c>
      <c r="F1304" t="s">
        <v>14</v>
      </c>
      <c r="G1304" t="s">
        <v>1318</v>
      </c>
      <c r="H1304">
        <v>37.549999999999997</v>
      </c>
      <c r="I1304">
        <v>-77.459999999999994</v>
      </c>
      <c r="J1304" s="1">
        <v>21602</v>
      </c>
      <c r="K1304" s="1">
        <v>44041</v>
      </c>
      <c r="L1304" s="1">
        <v>109159</v>
      </c>
      <c r="M1304">
        <v>680</v>
      </c>
      <c r="N1304">
        <v>2</v>
      </c>
      <c r="O1304" s="2">
        <f t="shared" ca="1" si="100"/>
        <v>2023</v>
      </c>
      <c r="P1304">
        <f t="shared" ca="1" si="101"/>
        <v>12</v>
      </c>
      <c r="Q1304">
        <f t="shared" ca="1" si="102"/>
        <v>22</v>
      </c>
      <c r="R1304" s="2">
        <f t="shared" ca="1" si="103"/>
        <v>45282</v>
      </c>
      <c r="S1304" t="str">
        <f t="shared" ca="1" si="104"/>
        <v>Dec-2023</v>
      </c>
    </row>
    <row r="1305" spans="1:19" x14ac:dyDescent="0.3">
      <c r="A1305">
        <v>1381</v>
      </c>
      <c r="B1305">
        <v>79</v>
      </c>
      <c r="C1305">
        <v>68</v>
      </c>
      <c r="D1305">
        <v>1940</v>
      </c>
      <c r="E1305">
        <v>10</v>
      </c>
      <c r="F1305" t="s">
        <v>19</v>
      </c>
      <c r="G1305" t="s">
        <v>1319</v>
      </c>
      <c r="H1305">
        <v>41.69</v>
      </c>
      <c r="I1305">
        <v>-81.33</v>
      </c>
      <c r="J1305" s="1">
        <v>24878</v>
      </c>
      <c r="K1305" s="1">
        <v>29517</v>
      </c>
      <c r="L1305" s="1">
        <v>2470</v>
      </c>
      <c r="M1305">
        <v>690</v>
      </c>
      <c r="N1305">
        <v>4</v>
      </c>
      <c r="O1305" s="2">
        <f t="shared" ca="1" si="100"/>
        <v>2023</v>
      </c>
      <c r="P1305">
        <f t="shared" ca="1" si="101"/>
        <v>6</v>
      </c>
      <c r="Q1305">
        <f t="shared" ca="1" si="102"/>
        <v>26</v>
      </c>
      <c r="R1305" s="2">
        <f t="shared" ca="1" si="103"/>
        <v>45103</v>
      </c>
      <c r="S1305" t="str">
        <f t="shared" ca="1" si="104"/>
        <v>Jun-2023</v>
      </c>
    </row>
    <row r="1306" spans="1:19" x14ac:dyDescent="0.3">
      <c r="A1306">
        <v>184</v>
      </c>
      <c r="B1306">
        <v>50</v>
      </c>
      <c r="C1306">
        <v>69</v>
      </c>
      <c r="D1306">
        <v>1969</v>
      </c>
      <c r="E1306">
        <v>4</v>
      </c>
      <c r="F1306" t="s">
        <v>14</v>
      </c>
      <c r="G1306" t="s">
        <v>1320</v>
      </c>
      <c r="H1306">
        <v>42.83</v>
      </c>
      <c r="I1306">
        <v>-89.07</v>
      </c>
      <c r="J1306" s="1">
        <v>21348</v>
      </c>
      <c r="K1306" s="1">
        <v>43529</v>
      </c>
      <c r="L1306" s="1">
        <v>126175</v>
      </c>
      <c r="M1306">
        <v>797</v>
      </c>
      <c r="N1306">
        <v>6</v>
      </c>
      <c r="O1306" s="2">
        <f t="shared" ca="1" si="100"/>
        <v>2021</v>
      </c>
      <c r="P1306">
        <f t="shared" ca="1" si="101"/>
        <v>11</v>
      </c>
      <c r="Q1306">
        <f t="shared" ca="1" si="102"/>
        <v>14</v>
      </c>
      <c r="R1306" s="2">
        <f t="shared" ca="1" si="103"/>
        <v>44514</v>
      </c>
      <c r="S1306" t="str">
        <f t="shared" ca="1" si="104"/>
        <v>Nov-2021</v>
      </c>
    </row>
    <row r="1307" spans="1:19" x14ac:dyDescent="0.3">
      <c r="A1307">
        <v>1183</v>
      </c>
      <c r="B1307">
        <v>53</v>
      </c>
      <c r="C1307">
        <v>66</v>
      </c>
      <c r="D1307">
        <v>1966</v>
      </c>
      <c r="E1307">
        <v>5</v>
      </c>
      <c r="F1307" t="s">
        <v>19</v>
      </c>
      <c r="G1307" t="s">
        <v>1321</v>
      </c>
      <c r="H1307">
        <v>38.31</v>
      </c>
      <c r="I1307">
        <v>-85.76</v>
      </c>
      <c r="J1307" s="1">
        <v>16097</v>
      </c>
      <c r="K1307" s="1">
        <v>32820</v>
      </c>
      <c r="L1307" s="1">
        <v>23004</v>
      </c>
      <c r="M1307">
        <v>740</v>
      </c>
      <c r="N1307">
        <v>4</v>
      </c>
      <c r="O1307" s="2">
        <f t="shared" ca="1" si="100"/>
        <v>2022</v>
      </c>
      <c r="P1307">
        <f t="shared" ca="1" si="101"/>
        <v>6</v>
      </c>
      <c r="Q1307">
        <f t="shared" ca="1" si="102"/>
        <v>9</v>
      </c>
      <c r="R1307" s="2">
        <f t="shared" ca="1" si="103"/>
        <v>44721</v>
      </c>
      <c r="S1307" t="str">
        <f t="shared" ca="1" si="104"/>
        <v>Jun-2022</v>
      </c>
    </row>
    <row r="1308" spans="1:19" x14ac:dyDescent="0.3">
      <c r="A1308">
        <v>905</v>
      </c>
      <c r="B1308">
        <v>69</v>
      </c>
      <c r="C1308">
        <v>73</v>
      </c>
      <c r="D1308">
        <v>1950</v>
      </c>
      <c r="E1308">
        <v>11</v>
      </c>
      <c r="F1308" t="s">
        <v>19</v>
      </c>
      <c r="G1308" t="s">
        <v>1322</v>
      </c>
      <c r="H1308">
        <v>37.549999999999997</v>
      </c>
      <c r="I1308">
        <v>-122.26</v>
      </c>
      <c r="J1308" s="1">
        <v>47524</v>
      </c>
      <c r="K1308" s="1">
        <v>96901</v>
      </c>
      <c r="L1308" s="1">
        <v>182809</v>
      </c>
      <c r="M1308">
        <v>701</v>
      </c>
      <c r="N1308">
        <v>5</v>
      </c>
      <c r="O1308" s="2">
        <f t="shared" ca="1" si="100"/>
        <v>2021</v>
      </c>
      <c r="P1308">
        <f t="shared" ca="1" si="101"/>
        <v>9</v>
      </c>
      <c r="Q1308">
        <f t="shared" ca="1" si="102"/>
        <v>2</v>
      </c>
      <c r="R1308" s="2">
        <f t="shared" ca="1" si="103"/>
        <v>44441</v>
      </c>
      <c r="S1308" t="str">
        <f t="shared" ca="1" si="104"/>
        <v>Sep-2021</v>
      </c>
    </row>
    <row r="1309" spans="1:19" x14ac:dyDescent="0.3">
      <c r="A1309">
        <v>419</v>
      </c>
      <c r="B1309">
        <v>60</v>
      </c>
      <c r="C1309">
        <v>66</v>
      </c>
      <c r="D1309">
        <v>1959</v>
      </c>
      <c r="E1309">
        <v>11</v>
      </c>
      <c r="F1309" t="s">
        <v>19</v>
      </c>
      <c r="G1309" t="s">
        <v>1323</v>
      </c>
      <c r="H1309">
        <v>38.14</v>
      </c>
      <c r="I1309">
        <v>-120.45</v>
      </c>
      <c r="J1309" s="1">
        <v>16448</v>
      </c>
      <c r="K1309" s="1">
        <v>33540</v>
      </c>
      <c r="L1309" s="1">
        <v>74530</v>
      </c>
      <c r="M1309">
        <v>734</v>
      </c>
      <c r="N1309">
        <v>5</v>
      </c>
      <c r="O1309" s="2">
        <f t="shared" ca="1" si="100"/>
        <v>2021</v>
      </c>
      <c r="P1309">
        <f t="shared" ca="1" si="101"/>
        <v>9</v>
      </c>
      <c r="Q1309">
        <f t="shared" ca="1" si="102"/>
        <v>8</v>
      </c>
      <c r="R1309" s="2">
        <f t="shared" ca="1" si="103"/>
        <v>44447</v>
      </c>
      <c r="S1309" t="str">
        <f t="shared" ca="1" si="104"/>
        <v>Sep-2021</v>
      </c>
    </row>
    <row r="1310" spans="1:19" x14ac:dyDescent="0.3">
      <c r="A1310">
        <v>239</v>
      </c>
      <c r="B1310">
        <v>26</v>
      </c>
      <c r="C1310">
        <v>68</v>
      </c>
      <c r="D1310">
        <v>1993</v>
      </c>
      <c r="E1310">
        <v>3</v>
      </c>
      <c r="F1310" t="s">
        <v>19</v>
      </c>
      <c r="G1310" t="s">
        <v>1324</v>
      </c>
      <c r="H1310">
        <v>44.88</v>
      </c>
      <c r="I1310">
        <v>-94.37</v>
      </c>
      <c r="J1310" s="1">
        <v>20699</v>
      </c>
      <c r="K1310" s="1">
        <v>42201</v>
      </c>
      <c r="L1310" s="1">
        <v>138469</v>
      </c>
      <c r="M1310">
        <v>682</v>
      </c>
      <c r="N1310">
        <v>5</v>
      </c>
      <c r="O1310" s="2">
        <f t="shared" ca="1" si="100"/>
        <v>2021</v>
      </c>
      <c r="P1310">
        <f t="shared" ca="1" si="101"/>
        <v>2</v>
      </c>
      <c r="Q1310">
        <f t="shared" ca="1" si="102"/>
        <v>3</v>
      </c>
      <c r="R1310" s="2">
        <f t="shared" ca="1" si="103"/>
        <v>44230</v>
      </c>
      <c r="S1310" t="str">
        <f t="shared" ca="1" si="104"/>
        <v>Feb-2021</v>
      </c>
    </row>
    <row r="1311" spans="1:19" x14ac:dyDescent="0.3">
      <c r="A1311">
        <v>1241</v>
      </c>
      <c r="B1311">
        <v>40</v>
      </c>
      <c r="C1311">
        <v>69</v>
      </c>
      <c r="D1311">
        <v>1979</v>
      </c>
      <c r="E1311">
        <v>3</v>
      </c>
      <c r="F1311" t="s">
        <v>14</v>
      </c>
      <c r="G1311" t="s">
        <v>1325</v>
      </c>
      <c r="H1311">
        <v>40.43</v>
      </c>
      <c r="I1311">
        <v>-84.38</v>
      </c>
      <c r="J1311" s="1">
        <v>24227</v>
      </c>
      <c r="K1311" s="1">
        <v>49396</v>
      </c>
      <c r="L1311" s="1">
        <v>39549</v>
      </c>
      <c r="M1311">
        <v>814</v>
      </c>
      <c r="N1311">
        <v>3</v>
      </c>
      <c r="O1311" s="2">
        <f t="shared" ca="1" si="100"/>
        <v>2021</v>
      </c>
      <c r="P1311">
        <f t="shared" ca="1" si="101"/>
        <v>11</v>
      </c>
      <c r="Q1311">
        <f t="shared" ca="1" si="102"/>
        <v>15</v>
      </c>
      <c r="R1311" s="2">
        <f t="shared" ca="1" si="103"/>
        <v>44515</v>
      </c>
      <c r="S1311" t="str">
        <f t="shared" ca="1" si="104"/>
        <v>Nov-2021</v>
      </c>
    </row>
    <row r="1312" spans="1:19" x14ac:dyDescent="0.3">
      <c r="A1312">
        <v>383</v>
      </c>
      <c r="B1312">
        <v>48</v>
      </c>
      <c r="C1312">
        <v>66</v>
      </c>
      <c r="D1312">
        <v>1971</v>
      </c>
      <c r="E1312">
        <v>9</v>
      </c>
      <c r="F1312" t="s">
        <v>19</v>
      </c>
      <c r="G1312" t="s">
        <v>1326</v>
      </c>
      <c r="H1312">
        <v>30.81</v>
      </c>
      <c r="I1312">
        <v>-92.65</v>
      </c>
      <c r="J1312" s="1">
        <v>16816</v>
      </c>
      <c r="K1312" s="1">
        <v>34287</v>
      </c>
      <c r="L1312" s="1">
        <v>77180</v>
      </c>
      <c r="M1312">
        <v>760</v>
      </c>
      <c r="N1312">
        <v>3</v>
      </c>
      <c r="O1312" s="2">
        <f t="shared" ca="1" si="100"/>
        <v>2023</v>
      </c>
      <c r="P1312">
        <f t="shared" ca="1" si="101"/>
        <v>12</v>
      </c>
      <c r="Q1312">
        <f t="shared" ca="1" si="102"/>
        <v>24</v>
      </c>
      <c r="R1312" s="2">
        <f t="shared" ca="1" si="103"/>
        <v>45284</v>
      </c>
      <c r="S1312" t="str">
        <f t="shared" ca="1" si="104"/>
        <v>Dec-2023</v>
      </c>
    </row>
    <row r="1313" spans="1:19" x14ac:dyDescent="0.3">
      <c r="A1313">
        <v>1816</v>
      </c>
      <c r="B1313">
        <v>39</v>
      </c>
      <c r="C1313">
        <v>69</v>
      </c>
      <c r="D1313">
        <v>1980</v>
      </c>
      <c r="E1313">
        <v>4</v>
      </c>
      <c r="F1313" t="s">
        <v>14</v>
      </c>
      <c r="G1313" t="s">
        <v>1327</v>
      </c>
      <c r="H1313">
        <v>40.47</v>
      </c>
      <c r="I1313">
        <v>-86.13</v>
      </c>
      <c r="J1313" s="1">
        <v>16794</v>
      </c>
      <c r="K1313" s="1">
        <v>34241</v>
      </c>
      <c r="L1313" s="1">
        <v>79551</v>
      </c>
      <c r="M1313">
        <v>784</v>
      </c>
      <c r="N1313">
        <v>2</v>
      </c>
      <c r="O1313" s="2">
        <f t="shared" ca="1" si="100"/>
        <v>2023</v>
      </c>
      <c r="P1313">
        <f t="shared" ca="1" si="101"/>
        <v>5</v>
      </c>
      <c r="Q1313">
        <f t="shared" ca="1" si="102"/>
        <v>7</v>
      </c>
      <c r="R1313" s="2">
        <f t="shared" ca="1" si="103"/>
        <v>45053</v>
      </c>
      <c r="S1313" t="str">
        <f t="shared" ca="1" si="104"/>
        <v>May-2023</v>
      </c>
    </row>
    <row r="1314" spans="1:19" x14ac:dyDescent="0.3">
      <c r="A1314">
        <v>1501</v>
      </c>
      <c r="B1314">
        <v>40</v>
      </c>
      <c r="C1314">
        <v>67</v>
      </c>
      <c r="D1314">
        <v>1980</v>
      </c>
      <c r="E1314">
        <v>2</v>
      </c>
      <c r="F1314" t="s">
        <v>19</v>
      </c>
      <c r="G1314" t="s">
        <v>1328</v>
      </c>
      <c r="H1314">
        <v>39.979999999999997</v>
      </c>
      <c r="I1314">
        <v>-82.98</v>
      </c>
      <c r="J1314" s="1">
        <v>17778</v>
      </c>
      <c r="K1314" s="1">
        <v>36247</v>
      </c>
      <c r="L1314" s="1">
        <v>34079</v>
      </c>
      <c r="M1314">
        <v>712</v>
      </c>
      <c r="N1314">
        <v>3</v>
      </c>
      <c r="O1314" s="2">
        <f t="shared" ca="1" si="100"/>
        <v>2022</v>
      </c>
      <c r="P1314">
        <f t="shared" ca="1" si="101"/>
        <v>8</v>
      </c>
      <c r="Q1314">
        <f t="shared" ca="1" si="102"/>
        <v>4</v>
      </c>
      <c r="R1314" s="2">
        <f t="shared" ca="1" si="103"/>
        <v>44777</v>
      </c>
      <c r="S1314" t="str">
        <f t="shared" ca="1" si="104"/>
        <v>Aug-2022</v>
      </c>
    </row>
    <row r="1315" spans="1:19" x14ac:dyDescent="0.3">
      <c r="A1315">
        <v>497</v>
      </c>
      <c r="B1315">
        <v>63</v>
      </c>
      <c r="C1315">
        <v>65</v>
      </c>
      <c r="D1315">
        <v>1956</v>
      </c>
      <c r="E1315">
        <v>11</v>
      </c>
      <c r="F1315" t="s">
        <v>19</v>
      </c>
      <c r="G1315" t="s">
        <v>1329</v>
      </c>
      <c r="H1315">
        <v>43.54</v>
      </c>
      <c r="I1315">
        <v>-96.73</v>
      </c>
      <c r="J1315" s="1">
        <v>25692</v>
      </c>
      <c r="K1315" s="1">
        <v>52380</v>
      </c>
      <c r="L1315" s="1">
        <v>8764</v>
      </c>
      <c r="M1315">
        <v>850</v>
      </c>
      <c r="N1315">
        <v>6</v>
      </c>
      <c r="O1315" s="2">
        <f t="shared" ca="1" si="100"/>
        <v>2023</v>
      </c>
      <c r="P1315">
        <f t="shared" ca="1" si="101"/>
        <v>2</v>
      </c>
      <c r="Q1315">
        <f t="shared" ca="1" si="102"/>
        <v>7</v>
      </c>
      <c r="R1315" s="2">
        <f t="shared" ca="1" si="103"/>
        <v>44964</v>
      </c>
      <c r="S1315" t="str">
        <f t="shared" ca="1" si="104"/>
        <v>Feb-2023</v>
      </c>
    </row>
    <row r="1316" spans="1:19" x14ac:dyDescent="0.3">
      <c r="A1316">
        <v>893</v>
      </c>
      <c r="B1316">
        <v>18</v>
      </c>
      <c r="C1316">
        <v>68</v>
      </c>
      <c r="D1316">
        <v>2002</v>
      </c>
      <c r="E1316">
        <v>2</v>
      </c>
      <c r="F1316" t="s">
        <v>19</v>
      </c>
      <c r="G1316" t="s">
        <v>1330</v>
      </c>
      <c r="H1316">
        <v>43.05</v>
      </c>
      <c r="I1316">
        <v>-74.34</v>
      </c>
      <c r="J1316" s="1">
        <v>17027</v>
      </c>
      <c r="K1316" s="1">
        <v>34716</v>
      </c>
      <c r="L1316" s="1">
        <v>18962</v>
      </c>
      <c r="M1316">
        <v>850</v>
      </c>
      <c r="N1316">
        <v>3</v>
      </c>
      <c r="O1316" s="2">
        <f t="shared" ca="1" si="100"/>
        <v>2022</v>
      </c>
      <c r="P1316">
        <f t="shared" ca="1" si="101"/>
        <v>7</v>
      </c>
      <c r="Q1316">
        <f t="shared" ca="1" si="102"/>
        <v>28</v>
      </c>
      <c r="R1316" s="2">
        <f t="shared" ca="1" si="103"/>
        <v>44770</v>
      </c>
      <c r="S1316" t="str">
        <f t="shared" ca="1" si="104"/>
        <v>Jul-2022</v>
      </c>
    </row>
    <row r="1317" spans="1:19" x14ac:dyDescent="0.3">
      <c r="A1317">
        <v>44</v>
      </c>
      <c r="B1317">
        <v>85</v>
      </c>
      <c r="C1317">
        <v>67</v>
      </c>
      <c r="D1317">
        <v>1934</v>
      </c>
      <c r="E1317">
        <v>12</v>
      </c>
      <c r="F1317" t="s">
        <v>19</v>
      </c>
      <c r="G1317" t="s">
        <v>1331</v>
      </c>
      <c r="H1317">
        <v>43.48</v>
      </c>
      <c r="I1317">
        <v>-124.16</v>
      </c>
      <c r="J1317" s="1">
        <v>16738</v>
      </c>
      <c r="K1317" s="1">
        <v>38194</v>
      </c>
      <c r="L1317" s="1">
        <v>1674</v>
      </c>
      <c r="M1317">
        <v>680</v>
      </c>
      <c r="N1317">
        <v>3</v>
      </c>
      <c r="O1317" s="2">
        <f t="shared" ca="1" si="100"/>
        <v>2022</v>
      </c>
      <c r="P1317">
        <f t="shared" ca="1" si="101"/>
        <v>12</v>
      </c>
      <c r="Q1317">
        <f t="shared" ca="1" si="102"/>
        <v>9</v>
      </c>
      <c r="R1317" s="2">
        <f t="shared" ca="1" si="103"/>
        <v>44904</v>
      </c>
      <c r="S1317" t="str">
        <f t="shared" ca="1" si="104"/>
        <v>Dec-2022</v>
      </c>
    </row>
    <row r="1318" spans="1:19" x14ac:dyDescent="0.3">
      <c r="A1318">
        <v>661</v>
      </c>
      <c r="B1318">
        <v>64</v>
      </c>
      <c r="C1318">
        <v>67</v>
      </c>
      <c r="D1318">
        <v>1956</v>
      </c>
      <c r="E1318">
        <v>1</v>
      </c>
      <c r="F1318" t="s">
        <v>19</v>
      </c>
      <c r="G1318" t="s">
        <v>1332</v>
      </c>
      <c r="H1318">
        <v>40.68</v>
      </c>
      <c r="I1318">
        <v>-75.22</v>
      </c>
      <c r="J1318" s="1">
        <v>21005</v>
      </c>
      <c r="K1318" s="1">
        <v>42831</v>
      </c>
      <c r="L1318" s="1">
        <v>59948</v>
      </c>
      <c r="M1318">
        <v>566</v>
      </c>
      <c r="N1318">
        <v>3</v>
      </c>
      <c r="O1318" s="2">
        <f t="shared" ca="1" si="100"/>
        <v>2023</v>
      </c>
      <c r="P1318">
        <f t="shared" ca="1" si="101"/>
        <v>2</v>
      </c>
      <c r="Q1318">
        <f t="shared" ca="1" si="102"/>
        <v>16</v>
      </c>
      <c r="R1318" s="2">
        <f t="shared" ca="1" si="103"/>
        <v>44973</v>
      </c>
      <c r="S1318" t="str">
        <f t="shared" ca="1" si="104"/>
        <v>Feb-2023</v>
      </c>
    </row>
    <row r="1319" spans="1:19" x14ac:dyDescent="0.3">
      <c r="A1319">
        <v>939</v>
      </c>
      <c r="B1319">
        <v>80</v>
      </c>
      <c r="C1319">
        <v>59</v>
      </c>
      <c r="D1319">
        <v>1939</v>
      </c>
      <c r="E1319">
        <v>10</v>
      </c>
      <c r="F1319" t="s">
        <v>14</v>
      </c>
      <c r="G1319" t="s">
        <v>1333</v>
      </c>
      <c r="H1319">
        <v>40.04</v>
      </c>
      <c r="I1319">
        <v>-76.3</v>
      </c>
      <c r="J1319" s="1">
        <v>19945</v>
      </c>
      <c r="K1319" s="1">
        <v>34819</v>
      </c>
      <c r="L1319" s="1">
        <v>2971</v>
      </c>
      <c r="M1319">
        <v>696</v>
      </c>
      <c r="N1319">
        <v>2</v>
      </c>
      <c r="O1319" s="2">
        <f t="shared" ca="1" si="100"/>
        <v>2022</v>
      </c>
      <c r="P1319">
        <f t="shared" ca="1" si="101"/>
        <v>2</v>
      </c>
      <c r="Q1319">
        <f t="shared" ca="1" si="102"/>
        <v>6</v>
      </c>
      <c r="R1319" s="2">
        <f t="shared" ca="1" si="103"/>
        <v>44598</v>
      </c>
      <c r="S1319" t="str">
        <f t="shared" ca="1" si="104"/>
        <v>Feb-2022</v>
      </c>
    </row>
    <row r="1320" spans="1:19" x14ac:dyDescent="0.3">
      <c r="A1320">
        <v>947</v>
      </c>
      <c r="B1320">
        <v>63</v>
      </c>
      <c r="C1320">
        <v>71</v>
      </c>
      <c r="D1320">
        <v>1956</v>
      </c>
      <c r="E1320">
        <v>9</v>
      </c>
      <c r="F1320" t="s">
        <v>19</v>
      </c>
      <c r="G1320" t="s">
        <v>1334</v>
      </c>
      <c r="H1320">
        <v>40.64</v>
      </c>
      <c r="I1320">
        <v>-73.94</v>
      </c>
      <c r="J1320" s="1">
        <v>16985</v>
      </c>
      <c r="K1320" s="1">
        <v>34637</v>
      </c>
      <c r="L1320" s="1">
        <v>12623</v>
      </c>
      <c r="M1320">
        <v>710</v>
      </c>
      <c r="N1320">
        <v>4</v>
      </c>
      <c r="O1320" s="2">
        <f t="shared" ca="1" si="100"/>
        <v>2022</v>
      </c>
      <c r="P1320">
        <f t="shared" ca="1" si="101"/>
        <v>1</v>
      </c>
      <c r="Q1320">
        <f t="shared" ca="1" si="102"/>
        <v>20</v>
      </c>
      <c r="R1320" s="2">
        <f t="shared" ca="1" si="103"/>
        <v>44581</v>
      </c>
      <c r="S1320" t="str">
        <f t="shared" ca="1" si="104"/>
        <v>Jan-2022</v>
      </c>
    </row>
    <row r="1321" spans="1:19" x14ac:dyDescent="0.3">
      <c r="A1321">
        <v>1749</v>
      </c>
      <c r="B1321">
        <v>50</v>
      </c>
      <c r="C1321">
        <v>61</v>
      </c>
      <c r="D1321">
        <v>1969</v>
      </c>
      <c r="E1321">
        <v>7</v>
      </c>
      <c r="F1321" t="s">
        <v>14</v>
      </c>
      <c r="G1321" t="s">
        <v>1335</v>
      </c>
      <c r="H1321">
        <v>42.39</v>
      </c>
      <c r="I1321">
        <v>-83.05</v>
      </c>
      <c r="J1321" s="1">
        <v>8658</v>
      </c>
      <c r="K1321" s="1">
        <v>17657</v>
      </c>
      <c r="L1321" s="1">
        <v>21899</v>
      </c>
      <c r="M1321">
        <v>614</v>
      </c>
      <c r="N1321">
        <v>2</v>
      </c>
      <c r="O1321" s="2">
        <f t="shared" ca="1" si="100"/>
        <v>2023</v>
      </c>
      <c r="P1321">
        <f t="shared" ca="1" si="101"/>
        <v>2</v>
      </c>
      <c r="Q1321">
        <f t="shared" ca="1" si="102"/>
        <v>18</v>
      </c>
      <c r="R1321" s="2">
        <f t="shared" ca="1" si="103"/>
        <v>44975</v>
      </c>
      <c r="S1321" t="str">
        <f t="shared" ca="1" si="104"/>
        <v>Feb-2023</v>
      </c>
    </row>
    <row r="1322" spans="1:19" x14ac:dyDescent="0.3">
      <c r="A1322">
        <v>385</v>
      </c>
      <c r="B1322">
        <v>79</v>
      </c>
      <c r="C1322">
        <v>65</v>
      </c>
      <c r="D1322">
        <v>1941</v>
      </c>
      <c r="E1322">
        <v>2</v>
      </c>
      <c r="F1322" t="s">
        <v>19</v>
      </c>
      <c r="G1322" t="s">
        <v>1336</v>
      </c>
      <c r="H1322">
        <v>32.229999999999997</v>
      </c>
      <c r="I1322">
        <v>-80.86</v>
      </c>
      <c r="J1322" s="1">
        <v>21679</v>
      </c>
      <c r="K1322" s="1">
        <v>30434</v>
      </c>
      <c r="L1322" s="1">
        <v>23883</v>
      </c>
      <c r="M1322">
        <v>740</v>
      </c>
      <c r="N1322">
        <v>7</v>
      </c>
      <c r="O1322" s="2">
        <f t="shared" ca="1" si="100"/>
        <v>2022</v>
      </c>
      <c r="P1322">
        <f t="shared" ca="1" si="101"/>
        <v>8</v>
      </c>
      <c r="Q1322">
        <f t="shared" ca="1" si="102"/>
        <v>24</v>
      </c>
      <c r="R1322" s="2">
        <f t="shared" ca="1" si="103"/>
        <v>44797</v>
      </c>
      <c r="S1322" t="str">
        <f t="shared" ca="1" si="104"/>
        <v>Aug-2022</v>
      </c>
    </row>
    <row r="1323" spans="1:19" x14ac:dyDescent="0.3">
      <c r="A1323">
        <v>67</v>
      </c>
      <c r="B1323">
        <v>23</v>
      </c>
      <c r="C1323">
        <v>65</v>
      </c>
      <c r="D1323">
        <v>1996</v>
      </c>
      <c r="E1323">
        <v>4</v>
      </c>
      <c r="F1323" t="s">
        <v>14</v>
      </c>
      <c r="G1323" t="s">
        <v>1337</v>
      </c>
      <c r="H1323">
        <v>47.22</v>
      </c>
      <c r="I1323">
        <v>-122.54</v>
      </c>
      <c r="J1323" s="1">
        <v>23366</v>
      </c>
      <c r="K1323" s="1">
        <v>47639</v>
      </c>
      <c r="L1323" s="1">
        <v>0</v>
      </c>
      <c r="M1323">
        <v>732</v>
      </c>
      <c r="N1323">
        <v>2</v>
      </c>
      <c r="O1323" s="2">
        <f t="shared" ca="1" si="100"/>
        <v>2023</v>
      </c>
      <c r="P1323">
        <f t="shared" ca="1" si="101"/>
        <v>2</v>
      </c>
      <c r="Q1323">
        <f t="shared" ca="1" si="102"/>
        <v>2</v>
      </c>
      <c r="R1323" s="2">
        <f t="shared" ca="1" si="103"/>
        <v>44959</v>
      </c>
      <c r="S1323" t="str">
        <f t="shared" ca="1" si="104"/>
        <v>Feb-2023</v>
      </c>
    </row>
    <row r="1324" spans="1:19" x14ac:dyDescent="0.3">
      <c r="A1324">
        <v>1298</v>
      </c>
      <c r="B1324">
        <v>32</v>
      </c>
      <c r="C1324">
        <v>70</v>
      </c>
      <c r="D1324">
        <v>1987</v>
      </c>
      <c r="E1324">
        <v>12</v>
      </c>
      <c r="F1324" t="s">
        <v>14</v>
      </c>
      <c r="G1324" t="s">
        <v>1338</v>
      </c>
      <c r="H1324">
        <v>34.01</v>
      </c>
      <c r="I1324">
        <v>-118.2</v>
      </c>
      <c r="J1324" s="1">
        <v>12557</v>
      </c>
      <c r="K1324" s="1">
        <v>25603</v>
      </c>
      <c r="L1324" s="1">
        <v>26348</v>
      </c>
      <c r="M1324">
        <v>729</v>
      </c>
      <c r="N1324">
        <v>2</v>
      </c>
      <c r="O1324" s="2">
        <f t="shared" ca="1" si="100"/>
        <v>2021</v>
      </c>
      <c r="P1324">
        <f t="shared" ca="1" si="101"/>
        <v>9</v>
      </c>
      <c r="Q1324">
        <f t="shared" ca="1" si="102"/>
        <v>8</v>
      </c>
      <c r="R1324" s="2">
        <f t="shared" ca="1" si="103"/>
        <v>44447</v>
      </c>
      <c r="S1324" t="str">
        <f t="shared" ca="1" si="104"/>
        <v>Sep-2021</v>
      </c>
    </row>
    <row r="1325" spans="1:19" x14ac:dyDescent="0.3">
      <c r="A1325">
        <v>913</v>
      </c>
      <c r="B1325">
        <v>56</v>
      </c>
      <c r="C1325">
        <v>70</v>
      </c>
      <c r="D1325">
        <v>1963</v>
      </c>
      <c r="E1325">
        <v>5</v>
      </c>
      <c r="F1325" t="s">
        <v>19</v>
      </c>
      <c r="G1325" t="s">
        <v>1339</v>
      </c>
      <c r="H1325">
        <v>28.3</v>
      </c>
      <c r="I1325">
        <v>-81.41</v>
      </c>
      <c r="J1325" s="1">
        <v>13964</v>
      </c>
      <c r="K1325" s="1">
        <v>28476</v>
      </c>
      <c r="L1325" s="1">
        <v>0</v>
      </c>
      <c r="M1325">
        <v>693</v>
      </c>
      <c r="N1325">
        <v>3</v>
      </c>
      <c r="O1325" s="2">
        <f t="shared" ca="1" si="100"/>
        <v>2023</v>
      </c>
      <c r="P1325">
        <f t="shared" ca="1" si="101"/>
        <v>8</v>
      </c>
      <c r="Q1325">
        <f t="shared" ca="1" si="102"/>
        <v>20</v>
      </c>
      <c r="R1325" s="2">
        <f t="shared" ca="1" si="103"/>
        <v>45158</v>
      </c>
      <c r="S1325" t="str">
        <f t="shared" ca="1" si="104"/>
        <v>Aug-2023</v>
      </c>
    </row>
    <row r="1326" spans="1:19" x14ac:dyDescent="0.3">
      <c r="A1326">
        <v>1634</v>
      </c>
      <c r="B1326">
        <v>66</v>
      </c>
      <c r="C1326">
        <v>68</v>
      </c>
      <c r="D1326">
        <v>1953</v>
      </c>
      <c r="E1326">
        <v>3</v>
      </c>
      <c r="F1326" t="s">
        <v>19</v>
      </c>
      <c r="G1326" t="s">
        <v>1340</v>
      </c>
      <c r="H1326">
        <v>26.18</v>
      </c>
      <c r="I1326">
        <v>-98.11</v>
      </c>
      <c r="J1326" s="1">
        <v>10091</v>
      </c>
      <c r="K1326" s="1">
        <v>20577</v>
      </c>
      <c r="L1326" s="1">
        <v>60152</v>
      </c>
      <c r="M1326">
        <v>825</v>
      </c>
      <c r="N1326">
        <v>4</v>
      </c>
      <c r="O1326" s="2">
        <f t="shared" ca="1" si="100"/>
        <v>2021</v>
      </c>
      <c r="P1326">
        <f t="shared" ca="1" si="101"/>
        <v>2</v>
      </c>
      <c r="Q1326">
        <f t="shared" ca="1" si="102"/>
        <v>21</v>
      </c>
      <c r="R1326" s="2">
        <f t="shared" ca="1" si="103"/>
        <v>44248</v>
      </c>
      <c r="S1326" t="str">
        <f t="shared" ca="1" si="104"/>
        <v>Feb-2021</v>
      </c>
    </row>
    <row r="1327" spans="1:19" x14ac:dyDescent="0.3">
      <c r="A1327">
        <v>804</v>
      </c>
      <c r="B1327">
        <v>64</v>
      </c>
      <c r="C1327">
        <v>67</v>
      </c>
      <c r="D1327">
        <v>1955</v>
      </c>
      <c r="E1327">
        <v>7</v>
      </c>
      <c r="F1327" t="s">
        <v>19</v>
      </c>
      <c r="G1327" t="s">
        <v>1341</v>
      </c>
      <c r="H1327">
        <v>36.97</v>
      </c>
      <c r="I1327">
        <v>-86.44</v>
      </c>
      <c r="J1327" s="1">
        <v>14839</v>
      </c>
      <c r="K1327" s="1">
        <v>30252</v>
      </c>
      <c r="L1327" s="1">
        <v>24172</v>
      </c>
      <c r="M1327">
        <v>812</v>
      </c>
      <c r="N1327">
        <v>5</v>
      </c>
      <c r="O1327" s="2">
        <f t="shared" ca="1" si="100"/>
        <v>2023</v>
      </c>
      <c r="P1327">
        <f t="shared" ca="1" si="101"/>
        <v>6</v>
      </c>
      <c r="Q1327">
        <f t="shared" ca="1" si="102"/>
        <v>12</v>
      </c>
      <c r="R1327" s="2">
        <f t="shared" ca="1" si="103"/>
        <v>45089</v>
      </c>
      <c r="S1327" t="str">
        <f t="shared" ca="1" si="104"/>
        <v>Jun-2023</v>
      </c>
    </row>
    <row r="1328" spans="1:19" x14ac:dyDescent="0.3">
      <c r="A1328">
        <v>1703</v>
      </c>
      <c r="B1328">
        <v>47</v>
      </c>
      <c r="C1328">
        <v>65</v>
      </c>
      <c r="D1328">
        <v>1972</v>
      </c>
      <c r="E1328">
        <v>8</v>
      </c>
      <c r="F1328" t="s">
        <v>14</v>
      </c>
      <c r="G1328" t="s">
        <v>1342</v>
      </c>
      <c r="H1328">
        <v>39.08</v>
      </c>
      <c r="I1328">
        <v>-108.55</v>
      </c>
      <c r="J1328" s="1">
        <v>24115</v>
      </c>
      <c r="K1328" s="1">
        <v>49169</v>
      </c>
      <c r="L1328" s="1">
        <v>65994</v>
      </c>
      <c r="M1328">
        <v>747</v>
      </c>
      <c r="N1328">
        <v>2</v>
      </c>
      <c r="O1328" s="2">
        <f t="shared" ca="1" si="100"/>
        <v>2021</v>
      </c>
      <c r="P1328">
        <f t="shared" ca="1" si="101"/>
        <v>7</v>
      </c>
      <c r="Q1328">
        <f t="shared" ca="1" si="102"/>
        <v>28</v>
      </c>
      <c r="R1328" s="2">
        <f t="shared" ca="1" si="103"/>
        <v>44405</v>
      </c>
      <c r="S1328" t="str">
        <f t="shared" ca="1" si="104"/>
        <v>Jul-2021</v>
      </c>
    </row>
    <row r="1329" spans="1:19" x14ac:dyDescent="0.3">
      <c r="A1329">
        <v>1741</v>
      </c>
      <c r="B1329">
        <v>92</v>
      </c>
      <c r="C1329">
        <v>67</v>
      </c>
      <c r="D1329">
        <v>1927</v>
      </c>
      <c r="E1329">
        <v>10</v>
      </c>
      <c r="F1329" t="s">
        <v>19</v>
      </c>
      <c r="G1329" t="s">
        <v>1343</v>
      </c>
      <c r="H1329">
        <v>32.21</v>
      </c>
      <c r="I1329">
        <v>-110.88</v>
      </c>
      <c r="J1329" s="1">
        <v>17460</v>
      </c>
      <c r="K1329" s="1">
        <v>24960</v>
      </c>
      <c r="L1329" s="1">
        <v>889</v>
      </c>
      <c r="M1329">
        <v>707</v>
      </c>
      <c r="N1329">
        <v>9</v>
      </c>
      <c r="O1329" s="2">
        <f t="shared" ca="1" si="100"/>
        <v>2023</v>
      </c>
      <c r="P1329">
        <f t="shared" ca="1" si="101"/>
        <v>8</v>
      </c>
      <c r="Q1329">
        <f t="shared" ca="1" si="102"/>
        <v>10</v>
      </c>
      <c r="R1329" s="2">
        <f t="shared" ca="1" si="103"/>
        <v>45148</v>
      </c>
      <c r="S1329" t="str">
        <f t="shared" ca="1" si="104"/>
        <v>Aug-2023</v>
      </c>
    </row>
    <row r="1330" spans="1:19" x14ac:dyDescent="0.3">
      <c r="A1330">
        <v>766</v>
      </c>
      <c r="B1330">
        <v>44</v>
      </c>
      <c r="C1330">
        <v>63</v>
      </c>
      <c r="D1330">
        <v>1975</v>
      </c>
      <c r="E1330">
        <v>8</v>
      </c>
      <c r="F1330" t="s">
        <v>14</v>
      </c>
      <c r="G1330" t="s">
        <v>1344</v>
      </c>
      <c r="H1330">
        <v>28.23</v>
      </c>
      <c r="I1330">
        <v>-82.17</v>
      </c>
      <c r="J1330" s="1">
        <v>15187</v>
      </c>
      <c r="K1330" s="1">
        <v>30967</v>
      </c>
      <c r="L1330" s="1">
        <v>61201</v>
      </c>
      <c r="M1330">
        <v>685</v>
      </c>
      <c r="N1330">
        <v>3</v>
      </c>
      <c r="O1330" s="2">
        <f t="shared" ca="1" si="100"/>
        <v>2023</v>
      </c>
      <c r="P1330">
        <f t="shared" ca="1" si="101"/>
        <v>8</v>
      </c>
      <c r="Q1330">
        <f t="shared" ca="1" si="102"/>
        <v>2</v>
      </c>
      <c r="R1330" s="2">
        <f t="shared" ca="1" si="103"/>
        <v>45140</v>
      </c>
      <c r="S1330" t="str">
        <f t="shared" ca="1" si="104"/>
        <v>Aug-2023</v>
      </c>
    </row>
    <row r="1331" spans="1:19" x14ac:dyDescent="0.3">
      <c r="A1331">
        <v>472</v>
      </c>
      <c r="B1331">
        <v>50</v>
      </c>
      <c r="C1331">
        <v>64</v>
      </c>
      <c r="D1331">
        <v>1969</v>
      </c>
      <c r="E1331">
        <v>4</v>
      </c>
      <c r="F1331" t="s">
        <v>19</v>
      </c>
      <c r="G1331" t="s">
        <v>1345</v>
      </c>
      <c r="H1331">
        <v>42.34</v>
      </c>
      <c r="I1331">
        <v>-88.11</v>
      </c>
      <c r="J1331" s="1">
        <v>22578</v>
      </c>
      <c r="K1331" s="1">
        <v>46039</v>
      </c>
      <c r="L1331" s="1">
        <v>79738</v>
      </c>
      <c r="M1331">
        <v>672</v>
      </c>
      <c r="N1331">
        <v>4</v>
      </c>
      <c r="O1331" s="2">
        <f t="shared" ca="1" si="100"/>
        <v>2023</v>
      </c>
      <c r="P1331">
        <f t="shared" ca="1" si="101"/>
        <v>9</v>
      </c>
      <c r="Q1331">
        <f t="shared" ca="1" si="102"/>
        <v>7</v>
      </c>
      <c r="R1331" s="2">
        <f t="shared" ca="1" si="103"/>
        <v>45176</v>
      </c>
      <c r="S1331" t="str">
        <f t="shared" ca="1" si="104"/>
        <v>Sep-2023</v>
      </c>
    </row>
    <row r="1332" spans="1:19" x14ac:dyDescent="0.3">
      <c r="A1332">
        <v>366</v>
      </c>
      <c r="B1332">
        <v>50</v>
      </c>
      <c r="C1332">
        <v>68</v>
      </c>
      <c r="D1332">
        <v>1969</v>
      </c>
      <c r="E1332">
        <v>12</v>
      </c>
      <c r="F1332" t="s">
        <v>14</v>
      </c>
      <c r="G1332" t="s">
        <v>1346</v>
      </c>
      <c r="H1332">
        <v>44.01</v>
      </c>
      <c r="I1332">
        <v>-88.55</v>
      </c>
      <c r="J1332" s="1">
        <v>19573</v>
      </c>
      <c r="K1332" s="1">
        <v>39911</v>
      </c>
      <c r="L1332" s="1">
        <v>93823</v>
      </c>
      <c r="M1332">
        <v>625</v>
      </c>
      <c r="N1332">
        <v>7</v>
      </c>
      <c r="O1332" s="2">
        <f t="shared" ca="1" si="100"/>
        <v>2023</v>
      </c>
      <c r="P1332">
        <f t="shared" ca="1" si="101"/>
        <v>4</v>
      </c>
      <c r="Q1332">
        <f t="shared" ca="1" si="102"/>
        <v>11</v>
      </c>
      <c r="R1332" s="2">
        <f t="shared" ca="1" si="103"/>
        <v>45027</v>
      </c>
      <c r="S1332" t="str">
        <f t="shared" ca="1" si="104"/>
        <v>Apr-2023</v>
      </c>
    </row>
    <row r="1333" spans="1:19" x14ac:dyDescent="0.3">
      <c r="A1333">
        <v>1205</v>
      </c>
      <c r="B1333">
        <v>22</v>
      </c>
      <c r="C1333">
        <v>69</v>
      </c>
      <c r="D1333">
        <v>1997</v>
      </c>
      <c r="E1333">
        <v>8</v>
      </c>
      <c r="F1333" t="s">
        <v>19</v>
      </c>
      <c r="G1333" t="s">
        <v>1347</v>
      </c>
      <c r="H1333">
        <v>32.32</v>
      </c>
      <c r="I1333">
        <v>-95.3</v>
      </c>
      <c r="J1333" s="1">
        <v>27948</v>
      </c>
      <c r="K1333" s="1">
        <v>56984</v>
      </c>
      <c r="L1333" s="1">
        <v>128684</v>
      </c>
      <c r="M1333">
        <v>680</v>
      </c>
      <c r="N1333">
        <v>5</v>
      </c>
      <c r="O1333" s="2">
        <f t="shared" ca="1" si="100"/>
        <v>2021</v>
      </c>
      <c r="P1333">
        <f t="shared" ca="1" si="101"/>
        <v>2</v>
      </c>
      <c r="Q1333">
        <f t="shared" ca="1" si="102"/>
        <v>13</v>
      </c>
      <c r="R1333" s="2">
        <f t="shared" ca="1" si="103"/>
        <v>44240</v>
      </c>
      <c r="S1333" t="str">
        <f t="shared" ca="1" si="104"/>
        <v>Feb-2021</v>
      </c>
    </row>
    <row r="1334" spans="1:19" x14ac:dyDescent="0.3">
      <c r="A1334">
        <v>1705</v>
      </c>
      <c r="B1334">
        <v>50</v>
      </c>
      <c r="C1334">
        <v>68</v>
      </c>
      <c r="D1334">
        <v>1970</v>
      </c>
      <c r="E1334">
        <v>2</v>
      </c>
      <c r="F1334" t="s">
        <v>19</v>
      </c>
      <c r="G1334" t="s">
        <v>1348</v>
      </c>
      <c r="H1334">
        <v>35.950000000000003</v>
      </c>
      <c r="I1334">
        <v>-85.03</v>
      </c>
      <c r="J1334" s="1">
        <v>13708</v>
      </c>
      <c r="K1334" s="1">
        <v>27952</v>
      </c>
      <c r="L1334" s="1">
        <v>2070</v>
      </c>
      <c r="M1334">
        <v>850</v>
      </c>
      <c r="N1334">
        <v>3</v>
      </c>
      <c r="O1334" s="2">
        <f t="shared" ca="1" si="100"/>
        <v>2021</v>
      </c>
      <c r="P1334">
        <f t="shared" ca="1" si="101"/>
        <v>4</v>
      </c>
      <c r="Q1334">
        <f t="shared" ca="1" si="102"/>
        <v>27</v>
      </c>
      <c r="R1334" s="2">
        <f t="shared" ca="1" si="103"/>
        <v>44313</v>
      </c>
      <c r="S1334" t="str">
        <f t="shared" ca="1" si="104"/>
        <v>Apr-2021</v>
      </c>
    </row>
    <row r="1335" spans="1:19" x14ac:dyDescent="0.3">
      <c r="A1335">
        <v>626</v>
      </c>
      <c r="B1335">
        <v>22</v>
      </c>
      <c r="C1335">
        <v>65</v>
      </c>
      <c r="D1335">
        <v>1997</v>
      </c>
      <c r="E1335">
        <v>6</v>
      </c>
      <c r="F1335" t="s">
        <v>14</v>
      </c>
      <c r="G1335" t="s">
        <v>1349</v>
      </c>
      <c r="H1335">
        <v>26.11</v>
      </c>
      <c r="I1335">
        <v>-80.39</v>
      </c>
      <c r="J1335" s="1">
        <v>42160</v>
      </c>
      <c r="K1335" s="1">
        <v>85954</v>
      </c>
      <c r="L1335" s="1">
        <v>108684</v>
      </c>
      <c r="M1335">
        <v>746</v>
      </c>
      <c r="N1335">
        <v>2</v>
      </c>
      <c r="O1335" s="2">
        <f t="shared" ca="1" si="100"/>
        <v>2022</v>
      </c>
      <c r="P1335">
        <f t="shared" ca="1" si="101"/>
        <v>6</v>
      </c>
      <c r="Q1335">
        <f t="shared" ca="1" si="102"/>
        <v>27</v>
      </c>
      <c r="R1335" s="2">
        <f t="shared" ca="1" si="103"/>
        <v>44739</v>
      </c>
      <c r="S1335" t="str">
        <f t="shared" ca="1" si="104"/>
        <v>Jun-2022</v>
      </c>
    </row>
    <row r="1336" spans="1:19" x14ac:dyDescent="0.3">
      <c r="A1336">
        <v>1638</v>
      </c>
      <c r="B1336">
        <v>79</v>
      </c>
      <c r="C1336">
        <v>64</v>
      </c>
      <c r="D1336">
        <v>1940</v>
      </c>
      <c r="E1336">
        <v>8</v>
      </c>
      <c r="F1336" t="s">
        <v>14</v>
      </c>
      <c r="G1336" t="s">
        <v>1350</v>
      </c>
      <c r="H1336">
        <v>44.67</v>
      </c>
      <c r="I1336">
        <v>-93.24</v>
      </c>
      <c r="J1336" s="1">
        <v>34186</v>
      </c>
      <c r="K1336" s="1">
        <v>57824</v>
      </c>
      <c r="L1336" s="1">
        <v>31354</v>
      </c>
      <c r="M1336">
        <v>668</v>
      </c>
      <c r="N1336">
        <v>5</v>
      </c>
      <c r="O1336" s="2">
        <f t="shared" ca="1" si="100"/>
        <v>2021</v>
      </c>
      <c r="P1336">
        <f t="shared" ca="1" si="101"/>
        <v>4</v>
      </c>
      <c r="Q1336">
        <f t="shared" ca="1" si="102"/>
        <v>19</v>
      </c>
      <c r="R1336" s="2">
        <f t="shared" ca="1" si="103"/>
        <v>44305</v>
      </c>
      <c r="S1336" t="str">
        <f t="shared" ca="1" si="104"/>
        <v>Apr-2021</v>
      </c>
    </row>
    <row r="1337" spans="1:19" x14ac:dyDescent="0.3">
      <c r="A1337">
        <v>1953</v>
      </c>
      <c r="B1337">
        <v>29</v>
      </c>
      <c r="C1337">
        <v>68</v>
      </c>
      <c r="D1337">
        <v>1991</v>
      </c>
      <c r="E1337">
        <v>1</v>
      </c>
      <c r="F1337" t="s">
        <v>14</v>
      </c>
      <c r="G1337" t="s">
        <v>1351</v>
      </c>
      <c r="H1337">
        <v>43.59</v>
      </c>
      <c r="I1337">
        <v>-88.28</v>
      </c>
      <c r="J1337" s="1">
        <v>21579</v>
      </c>
      <c r="K1337" s="1">
        <v>43996</v>
      </c>
      <c r="L1337" s="1">
        <v>16260</v>
      </c>
      <c r="M1337">
        <v>842</v>
      </c>
      <c r="N1337">
        <v>3</v>
      </c>
      <c r="O1337" s="2">
        <f t="shared" ca="1" si="100"/>
        <v>2023</v>
      </c>
      <c r="P1337">
        <f t="shared" ca="1" si="101"/>
        <v>6</v>
      </c>
      <c r="Q1337">
        <f t="shared" ca="1" si="102"/>
        <v>7</v>
      </c>
      <c r="R1337" s="2">
        <f t="shared" ca="1" si="103"/>
        <v>45084</v>
      </c>
      <c r="S1337" t="str">
        <f t="shared" ca="1" si="104"/>
        <v>Jun-2023</v>
      </c>
    </row>
    <row r="1338" spans="1:19" x14ac:dyDescent="0.3">
      <c r="A1338">
        <v>1771</v>
      </c>
      <c r="B1338">
        <v>41</v>
      </c>
      <c r="C1338">
        <v>66</v>
      </c>
      <c r="D1338">
        <v>1978</v>
      </c>
      <c r="E1338">
        <v>12</v>
      </c>
      <c r="F1338" t="s">
        <v>19</v>
      </c>
      <c r="G1338" t="s">
        <v>1352</v>
      </c>
      <c r="H1338">
        <v>38.76</v>
      </c>
      <c r="I1338">
        <v>-121.28</v>
      </c>
      <c r="J1338" s="1">
        <v>25476</v>
      </c>
      <c r="K1338" s="1">
        <v>51943</v>
      </c>
      <c r="L1338" s="1">
        <v>61722</v>
      </c>
      <c r="M1338">
        <v>794</v>
      </c>
      <c r="N1338">
        <v>3</v>
      </c>
      <c r="O1338" s="2">
        <f t="shared" ca="1" si="100"/>
        <v>2022</v>
      </c>
      <c r="P1338">
        <f t="shared" ca="1" si="101"/>
        <v>6</v>
      </c>
      <c r="Q1338">
        <f t="shared" ca="1" si="102"/>
        <v>19</v>
      </c>
      <c r="R1338" s="2">
        <f t="shared" ca="1" si="103"/>
        <v>44731</v>
      </c>
      <c r="S1338" t="str">
        <f t="shared" ca="1" si="104"/>
        <v>Jun-2022</v>
      </c>
    </row>
    <row r="1339" spans="1:19" x14ac:dyDescent="0.3">
      <c r="A1339">
        <v>931</v>
      </c>
      <c r="B1339">
        <v>34</v>
      </c>
      <c r="C1339">
        <v>73</v>
      </c>
      <c r="D1339">
        <v>1985</v>
      </c>
      <c r="E1339">
        <v>12</v>
      </c>
      <c r="F1339" t="s">
        <v>19</v>
      </c>
      <c r="G1339" t="s">
        <v>1353</v>
      </c>
      <c r="H1339">
        <v>35.1</v>
      </c>
      <c r="I1339">
        <v>-90</v>
      </c>
      <c r="J1339" s="1">
        <v>33974</v>
      </c>
      <c r="K1339" s="1">
        <v>69270</v>
      </c>
      <c r="L1339" s="1">
        <v>97114</v>
      </c>
      <c r="M1339">
        <v>540</v>
      </c>
      <c r="N1339">
        <v>1</v>
      </c>
      <c r="O1339" s="2">
        <f t="shared" ca="1" si="100"/>
        <v>2023</v>
      </c>
      <c r="P1339">
        <f t="shared" ca="1" si="101"/>
        <v>2</v>
      </c>
      <c r="Q1339">
        <f t="shared" ca="1" si="102"/>
        <v>22</v>
      </c>
      <c r="R1339" s="2">
        <f t="shared" ca="1" si="103"/>
        <v>44979</v>
      </c>
      <c r="S1339" t="str">
        <f t="shared" ca="1" si="104"/>
        <v>Feb-2023</v>
      </c>
    </row>
    <row r="1340" spans="1:19" x14ac:dyDescent="0.3">
      <c r="A1340">
        <v>1190</v>
      </c>
      <c r="B1340">
        <v>49</v>
      </c>
      <c r="C1340">
        <v>65</v>
      </c>
      <c r="D1340">
        <v>1970</v>
      </c>
      <c r="E1340">
        <v>8</v>
      </c>
      <c r="F1340" t="s">
        <v>14</v>
      </c>
      <c r="G1340" t="s">
        <v>1354</v>
      </c>
      <c r="H1340">
        <v>33</v>
      </c>
      <c r="I1340">
        <v>-80.17</v>
      </c>
      <c r="J1340" s="1">
        <v>21769</v>
      </c>
      <c r="K1340" s="1">
        <v>44383</v>
      </c>
      <c r="L1340" s="1">
        <v>42369</v>
      </c>
      <c r="M1340">
        <v>707</v>
      </c>
      <c r="N1340">
        <v>7</v>
      </c>
      <c r="O1340" s="2">
        <f t="shared" ca="1" si="100"/>
        <v>2021</v>
      </c>
      <c r="P1340">
        <f t="shared" ca="1" si="101"/>
        <v>12</v>
      </c>
      <c r="Q1340">
        <f t="shared" ca="1" si="102"/>
        <v>18</v>
      </c>
      <c r="R1340" s="2">
        <f t="shared" ca="1" si="103"/>
        <v>44548</v>
      </c>
      <c r="S1340" t="str">
        <f t="shared" ca="1" si="104"/>
        <v>Dec-2021</v>
      </c>
    </row>
    <row r="1341" spans="1:19" x14ac:dyDescent="0.3">
      <c r="A1341">
        <v>371</v>
      </c>
      <c r="B1341">
        <v>82</v>
      </c>
      <c r="C1341">
        <v>63</v>
      </c>
      <c r="D1341">
        <v>1937</v>
      </c>
      <c r="E1341">
        <v>3</v>
      </c>
      <c r="F1341" t="s">
        <v>19</v>
      </c>
      <c r="G1341" t="s">
        <v>1355</v>
      </c>
      <c r="H1341">
        <v>37.549999999999997</v>
      </c>
      <c r="I1341">
        <v>-77.459999999999994</v>
      </c>
      <c r="J1341" s="1">
        <v>43827</v>
      </c>
      <c r="K1341" s="1">
        <v>92368</v>
      </c>
      <c r="L1341" s="1">
        <v>2689</v>
      </c>
      <c r="M1341">
        <v>719</v>
      </c>
      <c r="N1341">
        <v>4</v>
      </c>
      <c r="O1341" s="2">
        <f t="shared" ca="1" si="100"/>
        <v>2022</v>
      </c>
      <c r="P1341">
        <f t="shared" ca="1" si="101"/>
        <v>1</v>
      </c>
      <c r="Q1341">
        <f t="shared" ca="1" si="102"/>
        <v>25</v>
      </c>
      <c r="R1341" s="2">
        <f t="shared" ca="1" si="103"/>
        <v>44586</v>
      </c>
      <c r="S1341" t="str">
        <f t="shared" ca="1" si="104"/>
        <v>Jan-2022</v>
      </c>
    </row>
    <row r="1342" spans="1:19" x14ac:dyDescent="0.3">
      <c r="A1342">
        <v>1404</v>
      </c>
      <c r="B1342">
        <v>52</v>
      </c>
      <c r="C1342">
        <v>71</v>
      </c>
      <c r="D1342">
        <v>1967</v>
      </c>
      <c r="E1342">
        <v>11</v>
      </c>
      <c r="F1342" t="s">
        <v>14</v>
      </c>
      <c r="G1342" t="s">
        <v>1356</v>
      </c>
      <c r="H1342">
        <v>32.299999999999997</v>
      </c>
      <c r="I1342">
        <v>-95.47</v>
      </c>
      <c r="J1342" s="1">
        <v>17886</v>
      </c>
      <c r="K1342" s="1">
        <v>36472</v>
      </c>
      <c r="L1342" s="1">
        <v>80469</v>
      </c>
      <c r="M1342">
        <v>526</v>
      </c>
      <c r="N1342">
        <v>2</v>
      </c>
      <c r="O1342" s="2">
        <f t="shared" ca="1" si="100"/>
        <v>2022</v>
      </c>
      <c r="P1342">
        <f t="shared" ca="1" si="101"/>
        <v>8</v>
      </c>
      <c r="Q1342">
        <f t="shared" ca="1" si="102"/>
        <v>14</v>
      </c>
      <c r="R1342" s="2">
        <f t="shared" ca="1" si="103"/>
        <v>44787</v>
      </c>
      <c r="S1342" t="str">
        <f t="shared" ca="1" si="104"/>
        <v>Aug-2022</v>
      </c>
    </row>
    <row r="1343" spans="1:19" x14ac:dyDescent="0.3">
      <c r="A1343">
        <v>1970</v>
      </c>
      <c r="B1343">
        <v>18</v>
      </c>
      <c r="C1343">
        <v>66</v>
      </c>
      <c r="D1343">
        <v>2001</v>
      </c>
      <c r="E1343">
        <v>6</v>
      </c>
      <c r="F1343" t="s">
        <v>19</v>
      </c>
      <c r="G1343" t="s">
        <v>1357</v>
      </c>
      <c r="H1343">
        <v>42.32</v>
      </c>
      <c r="I1343">
        <v>-72.67</v>
      </c>
      <c r="J1343" s="1">
        <v>25442</v>
      </c>
      <c r="K1343" s="1">
        <v>51873</v>
      </c>
      <c r="L1343" s="1">
        <v>70144</v>
      </c>
      <c r="M1343">
        <v>731</v>
      </c>
      <c r="N1343">
        <v>2</v>
      </c>
      <c r="O1343" s="2">
        <f t="shared" ca="1" si="100"/>
        <v>2021</v>
      </c>
      <c r="P1343">
        <f t="shared" ca="1" si="101"/>
        <v>3</v>
      </c>
      <c r="Q1343">
        <f t="shared" ca="1" si="102"/>
        <v>25</v>
      </c>
      <c r="R1343" s="2">
        <f t="shared" ca="1" si="103"/>
        <v>44280</v>
      </c>
      <c r="S1343" t="str">
        <f t="shared" ca="1" si="104"/>
        <v>Mar-2021</v>
      </c>
    </row>
    <row r="1344" spans="1:19" x14ac:dyDescent="0.3">
      <c r="A1344">
        <v>1364</v>
      </c>
      <c r="B1344">
        <v>47</v>
      </c>
      <c r="C1344">
        <v>72</v>
      </c>
      <c r="D1344">
        <v>1972</v>
      </c>
      <c r="E1344">
        <v>11</v>
      </c>
      <c r="F1344" t="s">
        <v>19</v>
      </c>
      <c r="G1344" t="s">
        <v>1358</v>
      </c>
      <c r="H1344">
        <v>32.93</v>
      </c>
      <c r="I1344">
        <v>-97.22</v>
      </c>
      <c r="J1344" s="1">
        <v>0</v>
      </c>
      <c r="K1344" s="1">
        <v>3</v>
      </c>
      <c r="L1344" s="1">
        <v>5</v>
      </c>
      <c r="M1344">
        <v>750</v>
      </c>
      <c r="N1344">
        <v>2</v>
      </c>
      <c r="O1344" s="2">
        <f t="shared" ca="1" si="100"/>
        <v>2022</v>
      </c>
      <c r="P1344">
        <f t="shared" ca="1" si="101"/>
        <v>12</v>
      </c>
      <c r="Q1344">
        <f t="shared" ca="1" si="102"/>
        <v>13</v>
      </c>
      <c r="R1344" s="2">
        <f t="shared" ca="1" si="103"/>
        <v>44908</v>
      </c>
      <c r="S1344" t="str">
        <f t="shared" ca="1" si="104"/>
        <v>Dec-2022</v>
      </c>
    </row>
    <row r="1345" spans="1:19" x14ac:dyDescent="0.3">
      <c r="A1345">
        <v>327</v>
      </c>
      <c r="B1345">
        <v>44</v>
      </c>
      <c r="C1345">
        <v>67</v>
      </c>
      <c r="D1345">
        <v>1975</v>
      </c>
      <c r="E1345">
        <v>7</v>
      </c>
      <c r="F1345" t="s">
        <v>19</v>
      </c>
      <c r="G1345" t="s">
        <v>1359</v>
      </c>
      <c r="H1345">
        <v>44.41</v>
      </c>
      <c r="I1345">
        <v>-71.97</v>
      </c>
      <c r="J1345" s="1">
        <v>18069</v>
      </c>
      <c r="K1345" s="1">
        <v>36843</v>
      </c>
      <c r="L1345" s="1">
        <v>52248</v>
      </c>
      <c r="M1345">
        <v>772</v>
      </c>
      <c r="N1345">
        <v>5</v>
      </c>
      <c r="O1345" s="2">
        <f t="shared" ca="1" si="100"/>
        <v>2021</v>
      </c>
      <c r="P1345">
        <f t="shared" ca="1" si="101"/>
        <v>6</v>
      </c>
      <c r="Q1345">
        <f t="shared" ca="1" si="102"/>
        <v>11</v>
      </c>
      <c r="R1345" s="2">
        <f t="shared" ca="1" si="103"/>
        <v>44358</v>
      </c>
      <c r="S1345" t="str">
        <f t="shared" ca="1" si="104"/>
        <v>Jun-2021</v>
      </c>
    </row>
    <row r="1346" spans="1:19" x14ac:dyDescent="0.3">
      <c r="A1346">
        <v>1337</v>
      </c>
      <c r="B1346">
        <v>26</v>
      </c>
      <c r="C1346">
        <v>66</v>
      </c>
      <c r="D1346">
        <v>1993</v>
      </c>
      <c r="E1346">
        <v>9</v>
      </c>
      <c r="F1346" t="s">
        <v>19</v>
      </c>
      <c r="G1346" t="s">
        <v>1360</v>
      </c>
      <c r="H1346">
        <v>27.27</v>
      </c>
      <c r="I1346">
        <v>-80.349999999999994</v>
      </c>
      <c r="J1346" s="1">
        <v>18946</v>
      </c>
      <c r="K1346" s="1">
        <v>38634</v>
      </c>
      <c r="L1346" s="1">
        <v>42099</v>
      </c>
      <c r="M1346">
        <v>800</v>
      </c>
      <c r="N1346">
        <v>2</v>
      </c>
      <c r="O1346" s="2">
        <f t="shared" ca="1" si="100"/>
        <v>2021</v>
      </c>
      <c r="P1346">
        <f t="shared" ca="1" si="101"/>
        <v>3</v>
      </c>
      <c r="Q1346">
        <f t="shared" ca="1" si="102"/>
        <v>25</v>
      </c>
      <c r="R1346" s="2">
        <f t="shared" ca="1" si="103"/>
        <v>44280</v>
      </c>
      <c r="S1346" t="str">
        <f t="shared" ca="1" si="104"/>
        <v>Mar-2021</v>
      </c>
    </row>
    <row r="1347" spans="1:19" x14ac:dyDescent="0.3">
      <c r="A1347">
        <v>594</v>
      </c>
      <c r="B1347">
        <v>29</v>
      </c>
      <c r="C1347">
        <v>70</v>
      </c>
      <c r="D1347">
        <v>1990</v>
      </c>
      <c r="E1347">
        <v>12</v>
      </c>
      <c r="F1347" t="s">
        <v>19</v>
      </c>
      <c r="G1347" t="s">
        <v>1361</v>
      </c>
      <c r="H1347">
        <v>35.880000000000003</v>
      </c>
      <c r="I1347">
        <v>-80.069999999999993</v>
      </c>
      <c r="J1347" s="1">
        <v>16642</v>
      </c>
      <c r="K1347" s="1">
        <v>33933</v>
      </c>
      <c r="L1347" s="1">
        <v>5329</v>
      </c>
      <c r="M1347">
        <v>698</v>
      </c>
      <c r="N1347">
        <v>6</v>
      </c>
      <c r="O1347" s="2">
        <f t="shared" ref="O1347:O1410" ca="1" si="105">2021+RANDBETWEEN(0,2)</f>
        <v>2021</v>
      </c>
      <c r="P1347">
        <f t="shared" ref="P1347:P1410" ca="1" si="106">RANDBETWEEN(1,12)</f>
        <v>5</v>
      </c>
      <c r="Q1347">
        <f t="shared" ref="Q1347:Q1410" ca="1" si="107">RANDBETWEEN(1,28)</f>
        <v>19</v>
      </c>
      <c r="R1347" s="2">
        <f t="shared" ref="R1347:R1410" ca="1" si="108">DATE(O1347,P1347,Q1347)</f>
        <v>44335</v>
      </c>
      <c r="S1347" t="str">
        <f t="shared" ref="S1347:S1410" ca="1" si="109">TEXT(R1347, "mmm-yyy")</f>
        <v>May-2021</v>
      </c>
    </row>
    <row r="1348" spans="1:19" x14ac:dyDescent="0.3">
      <c r="A1348">
        <v>1704</v>
      </c>
      <c r="B1348">
        <v>27</v>
      </c>
      <c r="C1348">
        <v>62</v>
      </c>
      <c r="D1348">
        <v>1992</v>
      </c>
      <c r="E1348">
        <v>7</v>
      </c>
      <c r="F1348" t="s">
        <v>19</v>
      </c>
      <c r="G1348" t="s">
        <v>1362</v>
      </c>
      <c r="H1348">
        <v>39.950000000000003</v>
      </c>
      <c r="I1348">
        <v>-86.02</v>
      </c>
      <c r="J1348" s="1">
        <v>31270</v>
      </c>
      <c r="K1348" s="1">
        <v>63760</v>
      </c>
      <c r="L1348" s="1">
        <v>151177</v>
      </c>
      <c r="M1348">
        <v>716</v>
      </c>
      <c r="N1348">
        <v>1</v>
      </c>
      <c r="O1348" s="2">
        <f t="shared" ca="1" si="105"/>
        <v>2021</v>
      </c>
      <c r="P1348">
        <f t="shared" ca="1" si="106"/>
        <v>12</v>
      </c>
      <c r="Q1348">
        <f t="shared" ca="1" si="107"/>
        <v>9</v>
      </c>
      <c r="R1348" s="2">
        <f t="shared" ca="1" si="108"/>
        <v>44539</v>
      </c>
      <c r="S1348" t="str">
        <f t="shared" ca="1" si="109"/>
        <v>Dec-2021</v>
      </c>
    </row>
    <row r="1349" spans="1:19" x14ac:dyDescent="0.3">
      <c r="A1349">
        <v>1500</v>
      </c>
      <c r="B1349">
        <v>53</v>
      </c>
      <c r="C1349">
        <v>66</v>
      </c>
      <c r="D1349">
        <v>1967</v>
      </c>
      <c r="E1349">
        <v>1</v>
      </c>
      <c r="F1349" t="s">
        <v>19</v>
      </c>
      <c r="G1349" t="s">
        <v>1363</v>
      </c>
      <c r="H1349">
        <v>38.44</v>
      </c>
      <c r="I1349">
        <v>-121.3</v>
      </c>
      <c r="J1349" s="1">
        <v>25949</v>
      </c>
      <c r="K1349" s="1">
        <v>52904</v>
      </c>
      <c r="L1349" s="1">
        <v>144534</v>
      </c>
      <c r="M1349">
        <v>680</v>
      </c>
      <c r="N1349">
        <v>4</v>
      </c>
      <c r="O1349" s="2">
        <f t="shared" ca="1" si="105"/>
        <v>2023</v>
      </c>
      <c r="P1349">
        <f t="shared" ca="1" si="106"/>
        <v>1</v>
      </c>
      <c r="Q1349">
        <f t="shared" ca="1" si="107"/>
        <v>10</v>
      </c>
      <c r="R1349" s="2">
        <f t="shared" ca="1" si="108"/>
        <v>44936</v>
      </c>
      <c r="S1349" t="str">
        <f t="shared" ca="1" si="109"/>
        <v>Jan-2023</v>
      </c>
    </row>
    <row r="1350" spans="1:19" x14ac:dyDescent="0.3">
      <c r="A1350">
        <v>923</v>
      </c>
      <c r="B1350">
        <v>18</v>
      </c>
      <c r="C1350">
        <v>70</v>
      </c>
      <c r="D1350">
        <v>2002</v>
      </c>
      <c r="E1350">
        <v>1</v>
      </c>
      <c r="F1350" t="s">
        <v>14</v>
      </c>
      <c r="G1350" t="s">
        <v>1364</v>
      </c>
      <c r="H1350">
        <v>42.68</v>
      </c>
      <c r="I1350">
        <v>-82.73</v>
      </c>
      <c r="J1350" s="1">
        <v>23297</v>
      </c>
      <c r="K1350" s="1">
        <v>47501</v>
      </c>
      <c r="L1350" s="1">
        <v>81625</v>
      </c>
      <c r="M1350">
        <v>735</v>
      </c>
      <c r="N1350">
        <v>2</v>
      </c>
      <c r="O1350" s="2">
        <f t="shared" ca="1" si="105"/>
        <v>2022</v>
      </c>
      <c r="P1350">
        <f t="shared" ca="1" si="106"/>
        <v>10</v>
      </c>
      <c r="Q1350">
        <f t="shared" ca="1" si="107"/>
        <v>26</v>
      </c>
      <c r="R1350" s="2">
        <f t="shared" ca="1" si="108"/>
        <v>44860</v>
      </c>
      <c r="S1350" t="str">
        <f t="shared" ca="1" si="109"/>
        <v>Oct-2022</v>
      </c>
    </row>
    <row r="1351" spans="1:19" x14ac:dyDescent="0.3">
      <c r="A1351">
        <v>1788</v>
      </c>
      <c r="B1351">
        <v>59</v>
      </c>
      <c r="C1351">
        <v>66</v>
      </c>
      <c r="D1351">
        <v>1960</v>
      </c>
      <c r="E1351">
        <v>9</v>
      </c>
      <c r="F1351" t="s">
        <v>14</v>
      </c>
      <c r="G1351" t="s">
        <v>1365</v>
      </c>
      <c r="H1351">
        <v>29.71</v>
      </c>
      <c r="I1351">
        <v>-90.59</v>
      </c>
      <c r="J1351" s="1">
        <v>20521</v>
      </c>
      <c r="K1351" s="1">
        <v>41845</v>
      </c>
      <c r="L1351" s="1">
        <v>90940</v>
      </c>
      <c r="M1351">
        <v>673</v>
      </c>
      <c r="N1351">
        <v>4</v>
      </c>
      <c r="O1351" s="2">
        <f t="shared" ca="1" si="105"/>
        <v>2023</v>
      </c>
      <c r="P1351">
        <f t="shared" ca="1" si="106"/>
        <v>4</v>
      </c>
      <c r="Q1351">
        <f t="shared" ca="1" si="107"/>
        <v>4</v>
      </c>
      <c r="R1351" s="2">
        <f t="shared" ca="1" si="108"/>
        <v>45020</v>
      </c>
      <c r="S1351" t="str">
        <f t="shared" ca="1" si="109"/>
        <v>Apr-2023</v>
      </c>
    </row>
    <row r="1352" spans="1:19" x14ac:dyDescent="0.3">
      <c r="A1352">
        <v>129</v>
      </c>
      <c r="B1352">
        <v>56</v>
      </c>
      <c r="C1352">
        <v>63</v>
      </c>
      <c r="D1352">
        <v>1963</v>
      </c>
      <c r="E1352">
        <v>6</v>
      </c>
      <c r="F1352" t="s">
        <v>14</v>
      </c>
      <c r="G1352" t="s">
        <v>1366</v>
      </c>
      <c r="H1352">
        <v>34.1</v>
      </c>
      <c r="I1352">
        <v>-118.05</v>
      </c>
      <c r="J1352" s="1">
        <v>22008</v>
      </c>
      <c r="K1352" s="1">
        <v>44875</v>
      </c>
      <c r="L1352" s="1">
        <v>125909</v>
      </c>
      <c r="M1352">
        <v>510</v>
      </c>
      <c r="N1352">
        <v>1</v>
      </c>
      <c r="O1352" s="2">
        <f t="shared" ca="1" si="105"/>
        <v>2022</v>
      </c>
      <c r="P1352">
        <f t="shared" ca="1" si="106"/>
        <v>10</v>
      </c>
      <c r="Q1352">
        <f t="shared" ca="1" si="107"/>
        <v>24</v>
      </c>
      <c r="R1352" s="2">
        <f t="shared" ca="1" si="108"/>
        <v>44858</v>
      </c>
      <c r="S1352" t="str">
        <f t="shared" ca="1" si="109"/>
        <v>Oct-2022</v>
      </c>
    </row>
    <row r="1353" spans="1:19" x14ac:dyDescent="0.3">
      <c r="A1353">
        <v>1756</v>
      </c>
      <c r="B1353">
        <v>30</v>
      </c>
      <c r="C1353">
        <v>66</v>
      </c>
      <c r="D1353">
        <v>1989</v>
      </c>
      <c r="E1353">
        <v>10</v>
      </c>
      <c r="F1353" t="s">
        <v>19</v>
      </c>
      <c r="G1353" t="s">
        <v>1367</v>
      </c>
      <c r="H1353">
        <v>35.979999999999997</v>
      </c>
      <c r="I1353">
        <v>-78.91</v>
      </c>
      <c r="J1353" s="1">
        <v>28430</v>
      </c>
      <c r="K1353" s="1">
        <v>57969</v>
      </c>
      <c r="L1353" s="1">
        <v>92382</v>
      </c>
      <c r="M1353">
        <v>691</v>
      </c>
      <c r="N1353">
        <v>2</v>
      </c>
      <c r="O1353" s="2">
        <f t="shared" ca="1" si="105"/>
        <v>2022</v>
      </c>
      <c r="P1353">
        <f t="shared" ca="1" si="106"/>
        <v>5</v>
      </c>
      <c r="Q1353">
        <f t="shared" ca="1" si="107"/>
        <v>18</v>
      </c>
      <c r="R1353" s="2">
        <f t="shared" ca="1" si="108"/>
        <v>44699</v>
      </c>
      <c r="S1353" t="str">
        <f t="shared" ca="1" si="109"/>
        <v>May-2022</v>
      </c>
    </row>
    <row r="1354" spans="1:19" x14ac:dyDescent="0.3">
      <c r="A1354">
        <v>197</v>
      </c>
      <c r="B1354">
        <v>32</v>
      </c>
      <c r="C1354">
        <v>60</v>
      </c>
      <c r="D1354">
        <v>1987</v>
      </c>
      <c r="E1354">
        <v>5</v>
      </c>
      <c r="F1354" t="s">
        <v>19</v>
      </c>
      <c r="G1354" t="s">
        <v>1368</v>
      </c>
      <c r="H1354">
        <v>37.86</v>
      </c>
      <c r="I1354">
        <v>-84.65</v>
      </c>
      <c r="J1354" s="1">
        <v>15757</v>
      </c>
      <c r="K1354" s="1">
        <v>32128</v>
      </c>
      <c r="L1354" s="1">
        <v>58373</v>
      </c>
      <c r="M1354">
        <v>724</v>
      </c>
      <c r="N1354">
        <v>5</v>
      </c>
      <c r="O1354" s="2">
        <f t="shared" ca="1" si="105"/>
        <v>2021</v>
      </c>
      <c r="P1354">
        <f t="shared" ca="1" si="106"/>
        <v>3</v>
      </c>
      <c r="Q1354">
        <f t="shared" ca="1" si="107"/>
        <v>22</v>
      </c>
      <c r="R1354" s="2">
        <f t="shared" ca="1" si="108"/>
        <v>44277</v>
      </c>
      <c r="S1354" t="str">
        <f t="shared" ca="1" si="109"/>
        <v>Mar-2021</v>
      </c>
    </row>
    <row r="1355" spans="1:19" x14ac:dyDescent="0.3">
      <c r="A1355">
        <v>219</v>
      </c>
      <c r="B1355">
        <v>47</v>
      </c>
      <c r="C1355">
        <v>66</v>
      </c>
      <c r="D1355">
        <v>1973</v>
      </c>
      <c r="E1355">
        <v>2</v>
      </c>
      <c r="F1355" t="s">
        <v>19</v>
      </c>
      <c r="G1355" t="s">
        <v>1369</v>
      </c>
      <c r="H1355">
        <v>44.01</v>
      </c>
      <c r="I1355">
        <v>-84.8</v>
      </c>
      <c r="J1355" s="1">
        <v>11036</v>
      </c>
      <c r="K1355" s="1">
        <v>22505</v>
      </c>
      <c r="L1355" s="1">
        <v>27928</v>
      </c>
      <c r="M1355">
        <v>798</v>
      </c>
      <c r="N1355">
        <v>3</v>
      </c>
      <c r="O1355" s="2">
        <f t="shared" ca="1" si="105"/>
        <v>2021</v>
      </c>
      <c r="P1355">
        <f t="shared" ca="1" si="106"/>
        <v>2</v>
      </c>
      <c r="Q1355">
        <f t="shared" ca="1" si="107"/>
        <v>10</v>
      </c>
      <c r="R1355" s="2">
        <f t="shared" ca="1" si="108"/>
        <v>44237</v>
      </c>
      <c r="S1355" t="str">
        <f t="shared" ca="1" si="109"/>
        <v>Feb-2021</v>
      </c>
    </row>
    <row r="1356" spans="1:19" x14ac:dyDescent="0.3">
      <c r="A1356">
        <v>1820</v>
      </c>
      <c r="B1356">
        <v>60</v>
      </c>
      <c r="C1356">
        <v>65</v>
      </c>
      <c r="D1356">
        <v>1959</v>
      </c>
      <c r="E1356">
        <v>7</v>
      </c>
      <c r="F1356" t="s">
        <v>14</v>
      </c>
      <c r="G1356" t="s">
        <v>1370</v>
      </c>
      <c r="H1356">
        <v>25.77</v>
      </c>
      <c r="I1356">
        <v>-80.2</v>
      </c>
      <c r="J1356" s="1">
        <v>18828</v>
      </c>
      <c r="K1356" s="1">
        <v>38394</v>
      </c>
      <c r="L1356" s="1">
        <v>69393</v>
      </c>
      <c r="M1356">
        <v>693</v>
      </c>
      <c r="N1356">
        <v>5</v>
      </c>
      <c r="O1356" s="2">
        <f t="shared" ca="1" si="105"/>
        <v>2023</v>
      </c>
      <c r="P1356">
        <f t="shared" ca="1" si="106"/>
        <v>3</v>
      </c>
      <c r="Q1356">
        <f t="shared" ca="1" si="107"/>
        <v>14</v>
      </c>
      <c r="R1356" s="2">
        <f t="shared" ca="1" si="108"/>
        <v>44999</v>
      </c>
      <c r="S1356" t="str">
        <f t="shared" ca="1" si="109"/>
        <v>Mar-2023</v>
      </c>
    </row>
    <row r="1357" spans="1:19" x14ac:dyDescent="0.3">
      <c r="A1357">
        <v>405</v>
      </c>
      <c r="B1357">
        <v>30</v>
      </c>
      <c r="C1357">
        <v>67</v>
      </c>
      <c r="D1357">
        <v>1989</v>
      </c>
      <c r="E1357">
        <v>3</v>
      </c>
      <c r="F1357" t="s">
        <v>19</v>
      </c>
      <c r="G1357" t="s">
        <v>1371</v>
      </c>
      <c r="H1357">
        <v>33.42</v>
      </c>
      <c r="I1357">
        <v>-112.2</v>
      </c>
      <c r="J1357" s="1">
        <v>17165</v>
      </c>
      <c r="K1357" s="1">
        <v>34998</v>
      </c>
      <c r="L1357" s="1">
        <v>60749</v>
      </c>
      <c r="M1357">
        <v>627</v>
      </c>
      <c r="N1357">
        <v>1</v>
      </c>
      <c r="O1357" s="2">
        <f t="shared" ca="1" si="105"/>
        <v>2021</v>
      </c>
      <c r="P1357">
        <f t="shared" ca="1" si="106"/>
        <v>3</v>
      </c>
      <c r="Q1357">
        <f t="shared" ca="1" si="107"/>
        <v>20</v>
      </c>
      <c r="R1357" s="2">
        <f t="shared" ca="1" si="108"/>
        <v>44275</v>
      </c>
      <c r="S1357" t="str">
        <f t="shared" ca="1" si="109"/>
        <v>Mar-2021</v>
      </c>
    </row>
    <row r="1358" spans="1:19" x14ac:dyDescent="0.3">
      <c r="A1358">
        <v>726</v>
      </c>
      <c r="B1358">
        <v>58</v>
      </c>
      <c r="C1358">
        <v>67</v>
      </c>
      <c r="D1358">
        <v>1961</v>
      </c>
      <c r="E1358">
        <v>8</v>
      </c>
      <c r="F1358" t="s">
        <v>19</v>
      </c>
      <c r="G1358" t="s">
        <v>1372</v>
      </c>
      <c r="H1358">
        <v>33.79</v>
      </c>
      <c r="I1358">
        <v>-118.29</v>
      </c>
      <c r="J1358" s="1">
        <v>22032</v>
      </c>
      <c r="K1358" s="1">
        <v>44924</v>
      </c>
      <c r="L1358" s="1">
        <v>27297</v>
      </c>
      <c r="M1358">
        <v>717</v>
      </c>
      <c r="N1358">
        <v>3</v>
      </c>
      <c r="O1358" s="2">
        <f t="shared" ca="1" si="105"/>
        <v>2022</v>
      </c>
      <c r="P1358">
        <f t="shared" ca="1" si="106"/>
        <v>5</v>
      </c>
      <c r="Q1358">
        <f t="shared" ca="1" si="107"/>
        <v>7</v>
      </c>
      <c r="R1358" s="2">
        <f t="shared" ca="1" si="108"/>
        <v>44688</v>
      </c>
      <c r="S1358" t="str">
        <f t="shared" ca="1" si="109"/>
        <v>May-2022</v>
      </c>
    </row>
    <row r="1359" spans="1:19" x14ac:dyDescent="0.3">
      <c r="A1359">
        <v>20</v>
      </c>
      <c r="B1359">
        <v>86</v>
      </c>
      <c r="C1359">
        <v>67</v>
      </c>
      <c r="D1359">
        <v>1933</v>
      </c>
      <c r="E1359">
        <v>12</v>
      </c>
      <c r="F1359" t="s">
        <v>14</v>
      </c>
      <c r="G1359" t="s">
        <v>1373</v>
      </c>
      <c r="H1359">
        <v>32.42</v>
      </c>
      <c r="I1359">
        <v>-97.1</v>
      </c>
      <c r="J1359" s="1">
        <v>19477</v>
      </c>
      <c r="K1359" s="1">
        <v>23371</v>
      </c>
      <c r="L1359" s="1">
        <v>0</v>
      </c>
      <c r="M1359">
        <v>757</v>
      </c>
      <c r="N1359">
        <v>8</v>
      </c>
      <c r="O1359" s="2">
        <f t="shared" ca="1" si="105"/>
        <v>2023</v>
      </c>
      <c r="P1359">
        <f t="shared" ca="1" si="106"/>
        <v>8</v>
      </c>
      <c r="Q1359">
        <f t="shared" ca="1" si="107"/>
        <v>21</v>
      </c>
      <c r="R1359" s="2">
        <f t="shared" ca="1" si="108"/>
        <v>45159</v>
      </c>
      <c r="S1359" t="str">
        <f t="shared" ca="1" si="109"/>
        <v>Aug-2023</v>
      </c>
    </row>
    <row r="1360" spans="1:19" x14ac:dyDescent="0.3">
      <c r="A1360">
        <v>216</v>
      </c>
      <c r="B1360">
        <v>60</v>
      </c>
      <c r="C1360">
        <v>66</v>
      </c>
      <c r="D1360">
        <v>1959</v>
      </c>
      <c r="E1360">
        <v>5</v>
      </c>
      <c r="F1360" t="s">
        <v>14</v>
      </c>
      <c r="G1360" t="s">
        <v>1374</v>
      </c>
      <c r="H1360">
        <v>39.92</v>
      </c>
      <c r="I1360">
        <v>-85.36</v>
      </c>
      <c r="J1360" s="1">
        <v>16273</v>
      </c>
      <c r="K1360" s="1">
        <v>33178</v>
      </c>
      <c r="L1360" s="1">
        <v>85620</v>
      </c>
      <c r="M1360">
        <v>687</v>
      </c>
      <c r="N1360">
        <v>3</v>
      </c>
      <c r="O1360" s="2">
        <f t="shared" ca="1" si="105"/>
        <v>2021</v>
      </c>
      <c r="P1360">
        <f t="shared" ca="1" si="106"/>
        <v>6</v>
      </c>
      <c r="Q1360">
        <f t="shared" ca="1" si="107"/>
        <v>21</v>
      </c>
      <c r="R1360" s="2">
        <f t="shared" ca="1" si="108"/>
        <v>44368</v>
      </c>
      <c r="S1360" t="str">
        <f t="shared" ca="1" si="109"/>
        <v>Jun-2021</v>
      </c>
    </row>
    <row r="1361" spans="1:19" x14ac:dyDescent="0.3">
      <c r="A1361">
        <v>293</v>
      </c>
      <c r="B1361">
        <v>32</v>
      </c>
      <c r="C1361">
        <v>63</v>
      </c>
      <c r="D1361">
        <v>1987</v>
      </c>
      <c r="E1361">
        <v>8</v>
      </c>
      <c r="F1361" t="s">
        <v>14</v>
      </c>
      <c r="G1361" t="s">
        <v>1375</v>
      </c>
      <c r="H1361">
        <v>35.22</v>
      </c>
      <c r="I1361">
        <v>-97.34</v>
      </c>
      <c r="J1361" s="1">
        <v>20640</v>
      </c>
      <c r="K1361" s="1">
        <v>42084</v>
      </c>
      <c r="L1361" s="1">
        <v>57760</v>
      </c>
      <c r="M1361">
        <v>661</v>
      </c>
      <c r="N1361">
        <v>5</v>
      </c>
      <c r="O1361" s="2">
        <f t="shared" ca="1" si="105"/>
        <v>2021</v>
      </c>
      <c r="P1361">
        <f t="shared" ca="1" si="106"/>
        <v>2</v>
      </c>
      <c r="Q1361">
        <f t="shared" ca="1" si="107"/>
        <v>4</v>
      </c>
      <c r="R1361" s="2">
        <f t="shared" ca="1" si="108"/>
        <v>44231</v>
      </c>
      <c r="S1361" t="str">
        <f t="shared" ca="1" si="109"/>
        <v>Feb-2021</v>
      </c>
    </row>
    <row r="1362" spans="1:19" x14ac:dyDescent="0.3">
      <c r="A1362">
        <v>1868</v>
      </c>
      <c r="B1362">
        <v>24</v>
      </c>
      <c r="C1362">
        <v>69</v>
      </c>
      <c r="D1362">
        <v>1995</v>
      </c>
      <c r="E1362">
        <v>8</v>
      </c>
      <c r="F1362" t="s">
        <v>19</v>
      </c>
      <c r="G1362" t="s">
        <v>1376</v>
      </c>
      <c r="H1362">
        <v>33.9</v>
      </c>
      <c r="I1362">
        <v>-117.61</v>
      </c>
      <c r="J1362" s="1">
        <v>28049</v>
      </c>
      <c r="K1362" s="1">
        <v>57187</v>
      </c>
      <c r="L1362" s="1">
        <v>9756</v>
      </c>
      <c r="M1362">
        <v>714</v>
      </c>
      <c r="N1362">
        <v>2</v>
      </c>
      <c r="O1362" s="2">
        <f t="shared" ca="1" si="105"/>
        <v>2021</v>
      </c>
      <c r="P1362">
        <f t="shared" ca="1" si="106"/>
        <v>10</v>
      </c>
      <c r="Q1362">
        <f t="shared" ca="1" si="107"/>
        <v>20</v>
      </c>
      <c r="R1362" s="2">
        <f t="shared" ca="1" si="108"/>
        <v>44489</v>
      </c>
      <c r="S1362" t="str">
        <f t="shared" ca="1" si="109"/>
        <v>Oct-2021</v>
      </c>
    </row>
    <row r="1363" spans="1:19" x14ac:dyDescent="0.3">
      <c r="A1363">
        <v>1996</v>
      </c>
      <c r="B1363">
        <v>46</v>
      </c>
      <c r="C1363">
        <v>66</v>
      </c>
      <c r="D1363">
        <v>1973</v>
      </c>
      <c r="E1363">
        <v>6</v>
      </c>
      <c r="F1363" t="s">
        <v>14</v>
      </c>
      <c r="G1363" t="s">
        <v>1377</v>
      </c>
      <c r="H1363">
        <v>29.43</v>
      </c>
      <c r="I1363">
        <v>-95.24</v>
      </c>
      <c r="J1363" s="1">
        <v>21956</v>
      </c>
      <c r="K1363" s="1">
        <v>44768</v>
      </c>
      <c r="L1363" s="1">
        <v>59862</v>
      </c>
      <c r="M1363">
        <v>728</v>
      </c>
      <c r="N1363">
        <v>3</v>
      </c>
      <c r="O1363" s="2">
        <f t="shared" ca="1" si="105"/>
        <v>2021</v>
      </c>
      <c r="P1363">
        <f t="shared" ca="1" si="106"/>
        <v>5</v>
      </c>
      <c r="Q1363">
        <f t="shared" ca="1" si="107"/>
        <v>2</v>
      </c>
      <c r="R1363" s="2">
        <f t="shared" ca="1" si="108"/>
        <v>44318</v>
      </c>
      <c r="S1363" t="str">
        <f t="shared" ca="1" si="109"/>
        <v>May-2021</v>
      </c>
    </row>
    <row r="1364" spans="1:19" x14ac:dyDescent="0.3">
      <c r="A1364">
        <v>1171</v>
      </c>
      <c r="B1364">
        <v>90</v>
      </c>
      <c r="C1364">
        <v>67</v>
      </c>
      <c r="D1364">
        <v>1929</v>
      </c>
      <c r="E1364">
        <v>12</v>
      </c>
      <c r="F1364" t="s">
        <v>19</v>
      </c>
      <c r="G1364" t="s">
        <v>1378</v>
      </c>
      <c r="H1364">
        <v>21.4</v>
      </c>
      <c r="I1364">
        <v>-157.72999999999999</v>
      </c>
      <c r="J1364" s="1">
        <v>26370</v>
      </c>
      <c r="K1364" s="1">
        <v>39214</v>
      </c>
      <c r="L1364" s="1">
        <v>0</v>
      </c>
      <c r="M1364">
        <v>781</v>
      </c>
      <c r="N1364">
        <v>5</v>
      </c>
      <c r="O1364" s="2">
        <f t="shared" ca="1" si="105"/>
        <v>2021</v>
      </c>
      <c r="P1364">
        <f t="shared" ca="1" si="106"/>
        <v>10</v>
      </c>
      <c r="Q1364">
        <f t="shared" ca="1" si="107"/>
        <v>13</v>
      </c>
      <c r="R1364" s="2">
        <f t="shared" ca="1" si="108"/>
        <v>44482</v>
      </c>
      <c r="S1364" t="str">
        <f t="shared" ca="1" si="109"/>
        <v>Oct-2021</v>
      </c>
    </row>
    <row r="1365" spans="1:19" x14ac:dyDescent="0.3">
      <c r="A1365">
        <v>1154</v>
      </c>
      <c r="B1365">
        <v>73</v>
      </c>
      <c r="C1365">
        <v>71</v>
      </c>
      <c r="D1365">
        <v>1947</v>
      </c>
      <c r="E1365">
        <v>1</v>
      </c>
      <c r="F1365" t="s">
        <v>19</v>
      </c>
      <c r="G1365" t="s">
        <v>1379</v>
      </c>
      <c r="H1365">
        <v>43.01</v>
      </c>
      <c r="I1365">
        <v>-88.23</v>
      </c>
      <c r="J1365" s="1">
        <v>27546</v>
      </c>
      <c r="K1365" s="1">
        <v>38809</v>
      </c>
      <c r="L1365" s="1">
        <v>19912</v>
      </c>
      <c r="M1365">
        <v>788</v>
      </c>
      <c r="N1365">
        <v>4</v>
      </c>
      <c r="O1365" s="2">
        <f t="shared" ca="1" si="105"/>
        <v>2022</v>
      </c>
      <c r="P1365">
        <f t="shared" ca="1" si="106"/>
        <v>1</v>
      </c>
      <c r="Q1365">
        <f t="shared" ca="1" si="107"/>
        <v>6</v>
      </c>
      <c r="R1365" s="2">
        <f t="shared" ca="1" si="108"/>
        <v>44567</v>
      </c>
      <c r="S1365" t="str">
        <f t="shared" ca="1" si="109"/>
        <v>Jan-2022</v>
      </c>
    </row>
    <row r="1366" spans="1:19" x14ac:dyDescent="0.3">
      <c r="A1366">
        <v>819</v>
      </c>
      <c r="B1366">
        <v>55</v>
      </c>
      <c r="C1366">
        <v>77</v>
      </c>
      <c r="D1366">
        <v>1964</v>
      </c>
      <c r="E1366">
        <v>10</v>
      </c>
      <c r="F1366" t="s">
        <v>14</v>
      </c>
      <c r="G1366" t="s">
        <v>1380</v>
      </c>
      <c r="H1366">
        <v>40.43</v>
      </c>
      <c r="I1366">
        <v>-79.97</v>
      </c>
      <c r="J1366" s="1">
        <v>18392</v>
      </c>
      <c r="K1366" s="1">
        <v>37495</v>
      </c>
      <c r="L1366" s="1">
        <v>28449</v>
      </c>
      <c r="M1366">
        <v>687</v>
      </c>
      <c r="N1366">
        <v>3</v>
      </c>
      <c r="O1366" s="2">
        <f t="shared" ca="1" si="105"/>
        <v>2023</v>
      </c>
      <c r="P1366">
        <f t="shared" ca="1" si="106"/>
        <v>6</v>
      </c>
      <c r="Q1366">
        <f t="shared" ca="1" si="107"/>
        <v>13</v>
      </c>
      <c r="R1366" s="2">
        <f t="shared" ca="1" si="108"/>
        <v>45090</v>
      </c>
      <c r="S1366" t="str">
        <f t="shared" ca="1" si="109"/>
        <v>Jun-2023</v>
      </c>
    </row>
    <row r="1367" spans="1:19" x14ac:dyDescent="0.3">
      <c r="A1367">
        <v>1554</v>
      </c>
      <c r="B1367">
        <v>49</v>
      </c>
      <c r="C1367">
        <v>63</v>
      </c>
      <c r="D1367">
        <v>1970</v>
      </c>
      <c r="E1367">
        <v>4</v>
      </c>
      <c r="F1367" t="s">
        <v>19</v>
      </c>
      <c r="G1367" t="s">
        <v>1381</v>
      </c>
      <c r="H1367">
        <v>41.68</v>
      </c>
      <c r="I1367">
        <v>-72.94</v>
      </c>
      <c r="J1367" s="1">
        <v>25405</v>
      </c>
      <c r="K1367" s="1">
        <v>51802</v>
      </c>
      <c r="L1367" s="1">
        <v>91118</v>
      </c>
      <c r="M1367">
        <v>696</v>
      </c>
      <c r="N1367">
        <v>1</v>
      </c>
      <c r="O1367" s="2">
        <f t="shared" ca="1" si="105"/>
        <v>2023</v>
      </c>
      <c r="P1367">
        <f t="shared" ca="1" si="106"/>
        <v>9</v>
      </c>
      <c r="Q1367">
        <f t="shared" ca="1" si="107"/>
        <v>11</v>
      </c>
      <c r="R1367" s="2">
        <f t="shared" ca="1" si="108"/>
        <v>45180</v>
      </c>
      <c r="S1367" t="str">
        <f t="shared" ca="1" si="109"/>
        <v>Sep-2023</v>
      </c>
    </row>
    <row r="1368" spans="1:19" x14ac:dyDescent="0.3">
      <c r="A1368">
        <v>1079</v>
      </c>
      <c r="B1368">
        <v>65</v>
      </c>
      <c r="C1368">
        <v>60</v>
      </c>
      <c r="D1368">
        <v>1954</v>
      </c>
      <c r="E1368">
        <v>11</v>
      </c>
      <c r="F1368" t="s">
        <v>14</v>
      </c>
      <c r="G1368" t="s">
        <v>1382</v>
      </c>
      <c r="H1368">
        <v>40.659999999999997</v>
      </c>
      <c r="I1368">
        <v>-73.63</v>
      </c>
      <c r="J1368" s="1">
        <v>48994</v>
      </c>
      <c r="K1368" s="1">
        <v>103294</v>
      </c>
      <c r="L1368" s="1">
        <v>39076</v>
      </c>
      <c r="M1368">
        <v>831</v>
      </c>
      <c r="N1368">
        <v>3</v>
      </c>
      <c r="O1368" s="2">
        <f t="shared" ca="1" si="105"/>
        <v>2023</v>
      </c>
      <c r="P1368">
        <f t="shared" ca="1" si="106"/>
        <v>2</v>
      </c>
      <c r="Q1368">
        <f t="shared" ca="1" si="107"/>
        <v>18</v>
      </c>
      <c r="R1368" s="2">
        <f t="shared" ca="1" si="108"/>
        <v>44975</v>
      </c>
      <c r="S1368" t="str">
        <f t="shared" ca="1" si="109"/>
        <v>Feb-2023</v>
      </c>
    </row>
    <row r="1369" spans="1:19" x14ac:dyDescent="0.3">
      <c r="A1369">
        <v>681</v>
      </c>
      <c r="B1369">
        <v>19</v>
      </c>
      <c r="C1369">
        <v>60</v>
      </c>
      <c r="D1369">
        <v>2001</v>
      </c>
      <c r="E1369">
        <v>1</v>
      </c>
      <c r="F1369" t="s">
        <v>14</v>
      </c>
      <c r="G1369" t="s">
        <v>1383</v>
      </c>
      <c r="H1369">
        <v>40</v>
      </c>
      <c r="I1369">
        <v>-76.84</v>
      </c>
      <c r="J1369" s="1">
        <v>21400</v>
      </c>
      <c r="K1369" s="1">
        <v>43634</v>
      </c>
      <c r="L1369" s="1">
        <v>52593</v>
      </c>
      <c r="M1369">
        <v>654</v>
      </c>
      <c r="N1369">
        <v>1</v>
      </c>
      <c r="O1369" s="2">
        <f t="shared" ca="1" si="105"/>
        <v>2023</v>
      </c>
      <c r="P1369">
        <f t="shared" ca="1" si="106"/>
        <v>8</v>
      </c>
      <c r="Q1369">
        <f t="shared" ca="1" si="107"/>
        <v>27</v>
      </c>
      <c r="R1369" s="2">
        <f t="shared" ca="1" si="108"/>
        <v>45165</v>
      </c>
      <c r="S1369" t="str">
        <f t="shared" ca="1" si="109"/>
        <v>Aug-2023</v>
      </c>
    </row>
    <row r="1370" spans="1:19" x14ac:dyDescent="0.3">
      <c r="A1370">
        <v>240</v>
      </c>
      <c r="B1370">
        <v>50</v>
      </c>
      <c r="C1370">
        <v>68</v>
      </c>
      <c r="D1370">
        <v>1970</v>
      </c>
      <c r="E1370">
        <v>2</v>
      </c>
      <c r="F1370" t="s">
        <v>19</v>
      </c>
      <c r="G1370" t="s">
        <v>1384</v>
      </c>
      <c r="H1370">
        <v>36.21</v>
      </c>
      <c r="I1370">
        <v>-83.29</v>
      </c>
      <c r="J1370" s="1">
        <v>17104</v>
      </c>
      <c r="K1370" s="1">
        <v>34868</v>
      </c>
      <c r="L1370" s="1">
        <v>51984</v>
      </c>
      <c r="M1370">
        <v>745</v>
      </c>
      <c r="N1370">
        <v>3</v>
      </c>
      <c r="O1370" s="2">
        <f t="shared" ca="1" si="105"/>
        <v>2021</v>
      </c>
      <c r="P1370">
        <f t="shared" ca="1" si="106"/>
        <v>4</v>
      </c>
      <c r="Q1370">
        <f t="shared" ca="1" si="107"/>
        <v>14</v>
      </c>
      <c r="R1370" s="2">
        <f t="shared" ca="1" si="108"/>
        <v>44300</v>
      </c>
      <c r="S1370" t="str">
        <f t="shared" ca="1" si="109"/>
        <v>Apr-2021</v>
      </c>
    </row>
    <row r="1371" spans="1:19" x14ac:dyDescent="0.3">
      <c r="A1371">
        <v>751</v>
      </c>
      <c r="B1371">
        <v>61</v>
      </c>
      <c r="C1371">
        <v>64</v>
      </c>
      <c r="D1371">
        <v>1958</v>
      </c>
      <c r="E1371">
        <v>8</v>
      </c>
      <c r="F1371" t="s">
        <v>14</v>
      </c>
      <c r="G1371" t="s">
        <v>1385</v>
      </c>
      <c r="H1371">
        <v>33.450000000000003</v>
      </c>
      <c r="I1371">
        <v>-96.74</v>
      </c>
      <c r="J1371" s="1">
        <v>24364</v>
      </c>
      <c r="K1371" s="1">
        <v>49677</v>
      </c>
      <c r="L1371" s="1">
        <v>108399</v>
      </c>
      <c r="M1371">
        <v>593</v>
      </c>
      <c r="N1371">
        <v>4</v>
      </c>
      <c r="O1371" s="2">
        <f t="shared" ca="1" si="105"/>
        <v>2021</v>
      </c>
      <c r="P1371">
        <f t="shared" ca="1" si="106"/>
        <v>8</v>
      </c>
      <c r="Q1371">
        <f t="shared" ca="1" si="107"/>
        <v>9</v>
      </c>
      <c r="R1371" s="2">
        <f t="shared" ca="1" si="108"/>
        <v>44417</v>
      </c>
      <c r="S1371" t="str">
        <f t="shared" ca="1" si="109"/>
        <v>Aug-2021</v>
      </c>
    </row>
    <row r="1372" spans="1:19" x14ac:dyDescent="0.3">
      <c r="A1372">
        <v>773</v>
      </c>
      <c r="B1372">
        <v>67</v>
      </c>
      <c r="C1372">
        <v>65</v>
      </c>
      <c r="D1372">
        <v>1952</v>
      </c>
      <c r="E1372">
        <v>9</v>
      </c>
      <c r="F1372" t="s">
        <v>19</v>
      </c>
      <c r="G1372" t="s">
        <v>1386</v>
      </c>
      <c r="H1372">
        <v>34.49</v>
      </c>
      <c r="I1372">
        <v>-85.84</v>
      </c>
      <c r="J1372" s="1">
        <v>15562</v>
      </c>
      <c r="K1372" s="1">
        <v>11029</v>
      </c>
      <c r="L1372" s="1">
        <v>3225</v>
      </c>
      <c r="M1372">
        <v>786</v>
      </c>
      <c r="N1372">
        <v>3</v>
      </c>
      <c r="O1372" s="2">
        <f t="shared" ca="1" si="105"/>
        <v>2022</v>
      </c>
      <c r="P1372">
        <f t="shared" ca="1" si="106"/>
        <v>7</v>
      </c>
      <c r="Q1372">
        <f t="shared" ca="1" si="107"/>
        <v>11</v>
      </c>
      <c r="R1372" s="2">
        <f t="shared" ca="1" si="108"/>
        <v>44753</v>
      </c>
      <c r="S1372" t="str">
        <f t="shared" ca="1" si="109"/>
        <v>Jul-2022</v>
      </c>
    </row>
    <row r="1373" spans="1:19" x14ac:dyDescent="0.3">
      <c r="A1373">
        <v>1294</v>
      </c>
      <c r="B1373">
        <v>39</v>
      </c>
      <c r="C1373">
        <v>63</v>
      </c>
      <c r="D1373">
        <v>1980</v>
      </c>
      <c r="E1373">
        <v>7</v>
      </c>
      <c r="F1373" t="s">
        <v>14</v>
      </c>
      <c r="G1373" t="s">
        <v>1387</v>
      </c>
      <c r="H1373">
        <v>40.69</v>
      </c>
      <c r="I1373">
        <v>-74.260000000000005</v>
      </c>
      <c r="J1373" s="1">
        <v>28993</v>
      </c>
      <c r="K1373" s="1">
        <v>59114</v>
      </c>
      <c r="L1373" s="1">
        <v>132715</v>
      </c>
      <c r="M1373">
        <v>730</v>
      </c>
      <c r="N1373">
        <v>2</v>
      </c>
      <c r="O1373" s="2">
        <f t="shared" ca="1" si="105"/>
        <v>2022</v>
      </c>
      <c r="P1373">
        <f t="shared" ca="1" si="106"/>
        <v>8</v>
      </c>
      <c r="Q1373">
        <f t="shared" ca="1" si="107"/>
        <v>15</v>
      </c>
      <c r="R1373" s="2">
        <f t="shared" ca="1" si="108"/>
        <v>44788</v>
      </c>
      <c r="S1373" t="str">
        <f t="shared" ca="1" si="109"/>
        <v>Aug-2022</v>
      </c>
    </row>
    <row r="1374" spans="1:19" x14ac:dyDescent="0.3">
      <c r="A1374">
        <v>1567</v>
      </c>
      <c r="B1374">
        <v>43</v>
      </c>
      <c r="C1374">
        <v>68</v>
      </c>
      <c r="D1374">
        <v>1976</v>
      </c>
      <c r="E1374">
        <v>8</v>
      </c>
      <c r="F1374" t="s">
        <v>14</v>
      </c>
      <c r="G1374" t="s">
        <v>1388</v>
      </c>
      <c r="H1374">
        <v>42.1</v>
      </c>
      <c r="I1374">
        <v>-76.260000000000005</v>
      </c>
      <c r="J1374" s="1">
        <v>19901</v>
      </c>
      <c r="K1374" s="1">
        <v>40576</v>
      </c>
      <c r="L1374" s="1">
        <v>54011</v>
      </c>
      <c r="M1374">
        <v>747</v>
      </c>
      <c r="N1374">
        <v>2</v>
      </c>
      <c r="O1374" s="2">
        <f t="shared" ca="1" si="105"/>
        <v>2021</v>
      </c>
      <c r="P1374">
        <f t="shared" ca="1" si="106"/>
        <v>3</v>
      </c>
      <c r="Q1374">
        <f t="shared" ca="1" si="107"/>
        <v>3</v>
      </c>
      <c r="R1374" s="2">
        <f t="shared" ca="1" si="108"/>
        <v>44258</v>
      </c>
      <c r="S1374" t="str">
        <f t="shared" ca="1" si="109"/>
        <v>Mar-2021</v>
      </c>
    </row>
    <row r="1375" spans="1:19" x14ac:dyDescent="0.3">
      <c r="A1375">
        <v>132</v>
      </c>
      <c r="B1375">
        <v>77</v>
      </c>
      <c r="C1375">
        <v>72</v>
      </c>
      <c r="D1375">
        <v>1942</v>
      </c>
      <c r="E1375">
        <v>5</v>
      </c>
      <c r="F1375" t="s">
        <v>14</v>
      </c>
      <c r="G1375" t="s">
        <v>1389</v>
      </c>
      <c r="H1375">
        <v>27.48</v>
      </c>
      <c r="I1375">
        <v>-82.57</v>
      </c>
      <c r="J1375" s="1">
        <v>13972</v>
      </c>
      <c r="K1375" s="1">
        <v>31555</v>
      </c>
      <c r="L1375" s="1">
        <v>12777</v>
      </c>
      <c r="M1375">
        <v>696</v>
      </c>
      <c r="N1375">
        <v>4</v>
      </c>
      <c r="O1375" s="2">
        <f t="shared" ca="1" si="105"/>
        <v>2022</v>
      </c>
      <c r="P1375">
        <f t="shared" ca="1" si="106"/>
        <v>6</v>
      </c>
      <c r="Q1375">
        <f t="shared" ca="1" si="107"/>
        <v>11</v>
      </c>
      <c r="R1375" s="2">
        <f t="shared" ca="1" si="108"/>
        <v>44723</v>
      </c>
      <c r="S1375" t="str">
        <f t="shared" ca="1" si="109"/>
        <v>Jun-2022</v>
      </c>
    </row>
    <row r="1376" spans="1:19" x14ac:dyDescent="0.3">
      <c r="A1376">
        <v>512</v>
      </c>
      <c r="B1376">
        <v>48</v>
      </c>
      <c r="C1376">
        <v>62</v>
      </c>
      <c r="D1376">
        <v>1971</v>
      </c>
      <c r="E1376">
        <v>8</v>
      </c>
      <c r="F1376" t="s">
        <v>19</v>
      </c>
      <c r="G1376" t="s">
        <v>1390</v>
      </c>
      <c r="H1376">
        <v>33.729999999999997</v>
      </c>
      <c r="I1376">
        <v>-112.14</v>
      </c>
      <c r="J1376" s="1">
        <v>35727</v>
      </c>
      <c r="K1376" s="1">
        <v>72844</v>
      </c>
      <c r="L1376" s="1">
        <v>207423</v>
      </c>
      <c r="M1376">
        <v>718</v>
      </c>
      <c r="N1376">
        <v>1</v>
      </c>
      <c r="O1376" s="2">
        <f t="shared" ca="1" si="105"/>
        <v>2021</v>
      </c>
      <c r="P1376">
        <f t="shared" ca="1" si="106"/>
        <v>7</v>
      </c>
      <c r="Q1376">
        <f t="shared" ca="1" si="107"/>
        <v>3</v>
      </c>
      <c r="R1376" s="2">
        <f t="shared" ca="1" si="108"/>
        <v>44380</v>
      </c>
      <c r="S1376" t="str">
        <f t="shared" ca="1" si="109"/>
        <v>Jul-2021</v>
      </c>
    </row>
    <row r="1377" spans="1:19" x14ac:dyDescent="0.3">
      <c r="A1377">
        <v>501</v>
      </c>
      <c r="B1377">
        <v>24</v>
      </c>
      <c r="C1377">
        <v>65</v>
      </c>
      <c r="D1377">
        <v>1995</v>
      </c>
      <c r="E1377">
        <v>8</v>
      </c>
      <c r="F1377" t="s">
        <v>19</v>
      </c>
      <c r="G1377" t="s">
        <v>1391</v>
      </c>
      <c r="H1377">
        <v>30.68</v>
      </c>
      <c r="I1377">
        <v>-88.04</v>
      </c>
      <c r="J1377" s="1">
        <v>17267</v>
      </c>
      <c r="K1377" s="1">
        <v>35212</v>
      </c>
      <c r="L1377" s="1">
        <v>56286</v>
      </c>
      <c r="M1377">
        <v>765</v>
      </c>
      <c r="N1377">
        <v>2</v>
      </c>
      <c r="O1377" s="2">
        <f t="shared" ca="1" si="105"/>
        <v>2023</v>
      </c>
      <c r="P1377">
        <f t="shared" ca="1" si="106"/>
        <v>9</v>
      </c>
      <c r="Q1377">
        <f t="shared" ca="1" si="107"/>
        <v>17</v>
      </c>
      <c r="R1377" s="2">
        <f t="shared" ca="1" si="108"/>
        <v>45186</v>
      </c>
      <c r="S1377" t="str">
        <f t="shared" ca="1" si="109"/>
        <v>Sep-2023</v>
      </c>
    </row>
    <row r="1378" spans="1:19" x14ac:dyDescent="0.3">
      <c r="A1378">
        <v>178</v>
      </c>
      <c r="B1378">
        <v>47</v>
      </c>
      <c r="C1378">
        <v>66</v>
      </c>
      <c r="D1378">
        <v>1972</v>
      </c>
      <c r="E1378">
        <v>7</v>
      </c>
      <c r="F1378" t="s">
        <v>14</v>
      </c>
      <c r="G1378" t="s">
        <v>1392</v>
      </c>
      <c r="H1378">
        <v>39.01</v>
      </c>
      <c r="I1378">
        <v>-94.28</v>
      </c>
      <c r="J1378" s="1">
        <v>24057</v>
      </c>
      <c r="K1378" s="1">
        <v>49045</v>
      </c>
      <c r="L1378" s="1">
        <v>0</v>
      </c>
      <c r="M1378">
        <v>727</v>
      </c>
      <c r="N1378">
        <v>3</v>
      </c>
      <c r="O1378" s="2">
        <f t="shared" ca="1" si="105"/>
        <v>2021</v>
      </c>
      <c r="P1378">
        <f t="shared" ca="1" si="106"/>
        <v>12</v>
      </c>
      <c r="Q1378">
        <f t="shared" ca="1" si="107"/>
        <v>11</v>
      </c>
      <c r="R1378" s="2">
        <f t="shared" ca="1" si="108"/>
        <v>44541</v>
      </c>
      <c r="S1378" t="str">
        <f t="shared" ca="1" si="109"/>
        <v>Dec-2021</v>
      </c>
    </row>
    <row r="1379" spans="1:19" x14ac:dyDescent="0.3">
      <c r="A1379">
        <v>1077</v>
      </c>
      <c r="B1379">
        <v>57</v>
      </c>
      <c r="C1379">
        <v>54</v>
      </c>
      <c r="D1379">
        <v>1962</v>
      </c>
      <c r="E1379">
        <v>12</v>
      </c>
      <c r="F1379" t="s">
        <v>14</v>
      </c>
      <c r="G1379" t="s">
        <v>1393</v>
      </c>
      <c r="H1379">
        <v>39.119999999999997</v>
      </c>
      <c r="I1379">
        <v>-123.28</v>
      </c>
      <c r="J1379" s="1">
        <v>17899</v>
      </c>
      <c r="K1379" s="1">
        <v>12044</v>
      </c>
      <c r="L1379" s="1">
        <v>10323</v>
      </c>
      <c r="M1379">
        <v>576</v>
      </c>
      <c r="N1379">
        <v>3</v>
      </c>
      <c r="O1379" s="2">
        <f t="shared" ca="1" si="105"/>
        <v>2021</v>
      </c>
      <c r="P1379">
        <f t="shared" ca="1" si="106"/>
        <v>3</v>
      </c>
      <c r="Q1379">
        <f t="shared" ca="1" si="107"/>
        <v>17</v>
      </c>
      <c r="R1379" s="2">
        <f t="shared" ca="1" si="108"/>
        <v>44272</v>
      </c>
      <c r="S1379" t="str">
        <f t="shared" ca="1" si="109"/>
        <v>Mar-2021</v>
      </c>
    </row>
    <row r="1380" spans="1:19" x14ac:dyDescent="0.3">
      <c r="A1380">
        <v>914</v>
      </c>
      <c r="B1380">
        <v>38</v>
      </c>
      <c r="C1380">
        <v>71</v>
      </c>
      <c r="D1380">
        <v>1982</v>
      </c>
      <c r="E1380">
        <v>1</v>
      </c>
      <c r="F1380" t="s">
        <v>19</v>
      </c>
      <c r="G1380" t="s">
        <v>1394</v>
      </c>
      <c r="H1380">
        <v>37.68</v>
      </c>
      <c r="I1380">
        <v>-97.34</v>
      </c>
      <c r="J1380" s="1">
        <v>22638</v>
      </c>
      <c r="K1380" s="1">
        <v>46160</v>
      </c>
      <c r="L1380" s="1">
        <v>87459</v>
      </c>
      <c r="M1380">
        <v>763</v>
      </c>
      <c r="N1380">
        <v>4</v>
      </c>
      <c r="O1380" s="2">
        <f t="shared" ca="1" si="105"/>
        <v>2022</v>
      </c>
      <c r="P1380">
        <f t="shared" ca="1" si="106"/>
        <v>2</v>
      </c>
      <c r="Q1380">
        <f t="shared" ca="1" si="107"/>
        <v>27</v>
      </c>
      <c r="R1380" s="2">
        <f t="shared" ca="1" si="108"/>
        <v>44619</v>
      </c>
      <c r="S1380" t="str">
        <f t="shared" ca="1" si="109"/>
        <v>Feb-2022</v>
      </c>
    </row>
    <row r="1381" spans="1:19" x14ac:dyDescent="0.3">
      <c r="A1381">
        <v>1840</v>
      </c>
      <c r="B1381">
        <v>46</v>
      </c>
      <c r="C1381">
        <v>71</v>
      </c>
      <c r="D1381">
        <v>1974</v>
      </c>
      <c r="E1381">
        <v>2</v>
      </c>
      <c r="F1381" t="s">
        <v>14</v>
      </c>
      <c r="G1381" t="s">
        <v>1395</v>
      </c>
      <c r="H1381">
        <v>45.49</v>
      </c>
      <c r="I1381">
        <v>-122.8</v>
      </c>
      <c r="J1381" s="1">
        <v>21702</v>
      </c>
      <c r="K1381" s="1">
        <v>44249</v>
      </c>
      <c r="L1381" s="1">
        <v>103229</v>
      </c>
      <c r="M1381">
        <v>706</v>
      </c>
      <c r="N1381">
        <v>5</v>
      </c>
      <c r="O1381" s="2">
        <f t="shared" ca="1" si="105"/>
        <v>2021</v>
      </c>
      <c r="P1381">
        <f t="shared" ca="1" si="106"/>
        <v>7</v>
      </c>
      <c r="Q1381">
        <f t="shared" ca="1" si="107"/>
        <v>6</v>
      </c>
      <c r="R1381" s="2">
        <f t="shared" ca="1" si="108"/>
        <v>44383</v>
      </c>
      <c r="S1381" t="str">
        <f t="shared" ca="1" si="109"/>
        <v>Jul-2021</v>
      </c>
    </row>
    <row r="1382" spans="1:19" x14ac:dyDescent="0.3">
      <c r="A1382">
        <v>550</v>
      </c>
      <c r="B1382">
        <v>76</v>
      </c>
      <c r="C1382">
        <v>70</v>
      </c>
      <c r="D1382">
        <v>1944</v>
      </c>
      <c r="E1382">
        <v>2</v>
      </c>
      <c r="F1382" t="s">
        <v>19</v>
      </c>
      <c r="G1382" t="s">
        <v>1396</v>
      </c>
      <c r="H1382">
        <v>47.54</v>
      </c>
      <c r="I1382">
        <v>-122.58</v>
      </c>
      <c r="J1382" s="1">
        <v>21219</v>
      </c>
      <c r="K1382" s="1">
        <v>30248</v>
      </c>
      <c r="L1382" s="1">
        <v>35766</v>
      </c>
      <c r="M1382">
        <v>763</v>
      </c>
      <c r="N1382">
        <v>4</v>
      </c>
      <c r="O1382" s="2">
        <f t="shared" ca="1" si="105"/>
        <v>2023</v>
      </c>
      <c r="P1382">
        <f t="shared" ca="1" si="106"/>
        <v>11</v>
      </c>
      <c r="Q1382">
        <f t="shared" ca="1" si="107"/>
        <v>20</v>
      </c>
      <c r="R1382" s="2">
        <f t="shared" ca="1" si="108"/>
        <v>45250</v>
      </c>
      <c r="S1382" t="str">
        <f t="shared" ca="1" si="109"/>
        <v>Nov-2023</v>
      </c>
    </row>
    <row r="1383" spans="1:19" x14ac:dyDescent="0.3">
      <c r="A1383">
        <v>1869</v>
      </c>
      <c r="B1383">
        <v>28</v>
      </c>
      <c r="C1383">
        <v>71</v>
      </c>
      <c r="D1383">
        <v>1991</v>
      </c>
      <c r="E1383">
        <v>9</v>
      </c>
      <c r="F1383" t="s">
        <v>19</v>
      </c>
      <c r="G1383" t="s">
        <v>1397</v>
      </c>
      <c r="H1383">
        <v>34.78</v>
      </c>
      <c r="I1383">
        <v>-86.95</v>
      </c>
      <c r="J1383" s="1">
        <v>16912</v>
      </c>
      <c r="K1383" s="1">
        <v>34487</v>
      </c>
      <c r="L1383" s="1">
        <v>52077</v>
      </c>
      <c r="M1383">
        <v>702</v>
      </c>
      <c r="N1383">
        <v>1</v>
      </c>
      <c r="O1383" s="2">
        <f t="shared" ca="1" si="105"/>
        <v>2022</v>
      </c>
      <c r="P1383">
        <f t="shared" ca="1" si="106"/>
        <v>6</v>
      </c>
      <c r="Q1383">
        <f t="shared" ca="1" si="107"/>
        <v>3</v>
      </c>
      <c r="R1383" s="2">
        <f t="shared" ca="1" si="108"/>
        <v>44715</v>
      </c>
      <c r="S1383" t="str">
        <f t="shared" ca="1" si="109"/>
        <v>Jun-2022</v>
      </c>
    </row>
    <row r="1384" spans="1:19" x14ac:dyDescent="0.3">
      <c r="A1384">
        <v>977</v>
      </c>
      <c r="B1384">
        <v>83</v>
      </c>
      <c r="C1384">
        <v>67</v>
      </c>
      <c r="D1384">
        <v>1936</v>
      </c>
      <c r="E1384">
        <v>12</v>
      </c>
      <c r="F1384" t="s">
        <v>14</v>
      </c>
      <c r="G1384" t="s">
        <v>1398</v>
      </c>
      <c r="H1384">
        <v>32.590000000000003</v>
      </c>
      <c r="I1384">
        <v>-96.68</v>
      </c>
      <c r="J1384" s="1">
        <v>13917</v>
      </c>
      <c r="K1384" s="1">
        <v>22873</v>
      </c>
      <c r="L1384" s="1">
        <v>0</v>
      </c>
      <c r="M1384">
        <v>710</v>
      </c>
      <c r="N1384">
        <v>5</v>
      </c>
      <c r="O1384" s="2">
        <f t="shared" ca="1" si="105"/>
        <v>2021</v>
      </c>
      <c r="P1384">
        <f t="shared" ca="1" si="106"/>
        <v>2</v>
      </c>
      <c r="Q1384">
        <f t="shared" ca="1" si="107"/>
        <v>11</v>
      </c>
      <c r="R1384" s="2">
        <f t="shared" ca="1" si="108"/>
        <v>44238</v>
      </c>
      <c r="S1384" t="str">
        <f t="shared" ca="1" si="109"/>
        <v>Feb-2021</v>
      </c>
    </row>
    <row r="1385" spans="1:19" x14ac:dyDescent="0.3">
      <c r="A1385">
        <v>933</v>
      </c>
      <c r="B1385">
        <v>50</v>
      </c>
      <c r="C1385">
        <v>69</v>
      </c>
      <c r="D1385">
        <v>1969</v>
      </c>
      <c r="E1385">
        <v>5</v>
      </c>
      <c r="F1385" t="s">
        <v>19</v>
      </c>
      <c r="G1385" t="s">
        <v>1399</v>
      </c>
      <c r="H1385">
        <v>36.36</v>
      </c>
      <c r="I1385">
        <v>-96.03</v>
      </c>
      <c r="J1385" s="1">
        <v>21234</v>
      </c>
      <c r="K1385" s="1">
        <v>43290</v>
      </c>
      <c r="L1385" s="1">
        <v>90238</v>
      </c>
      <c r="M1385">
        <v>690</v>
      </c>
      <c r="N1385">
        <v>4</v>
      </c>
      <c r="O1385" s="2">
        <f t="shared" ca="1" si="105"/>
        <v>2023</v>
      </c>
      <c r="P1385">
        <f t="shared" ca="1" si="106"/>
        <v>8</v>
      </c>
      <c r="Q1385">
        <f t="shared" ca="1" si="107"/>
        <v>22</v>
      </c>
      <c r="R1385" s="2">
        <f t="shared" ca="1" si="108"/>
        <v>45160</v>
      </c>
      <c r="S1385" t="str">
        <f t="shared" ca="1" si="109"/>
        <v>Aug-2023</v>
      </c>
    </row>
    <row r="1386" spans="1:19" x14ac:dyDescent="0.3">
      <c r="A1386">
        <v>938</v>
      </c>
      <c r="B1386">
        <v>28</v>
      </c>
      <c r="C1386">
        <v>73</v>
      </c>
      <c r="D1386">
        <v>1991</v>
      </c>
      <c r="E1386">
        <v>7</v>
      </c>
      <c r="F1386" t="s">
        <v>14</v>
      </c>
      <c r="G1386" t="s">
        <v>1400</v>
      </c>
      <c r="H1386">
        <v>38.97</v>
      </c>
      <c r="I1386">
        <v>-94.95</v>
      </c>
      <c r="J1386" s="1">
        <v>24982</v>
      </c>
      <c r="K1386" s="1">
        <v>50934</v>
      </c>
      <c r="L1386" s="1">
        <v>54406</v>
      </c>
      <c r="M1386">
        <v>720</v>
      </c>
      <c r="N1386">
        <v>3</v>
      </c>
      <c r="O1386" s="2">
        <f t="shared" ca="1" si="105"/>
        <v>2022</v>
      </c>
      <c r="P1386">
        <f t="shared" ca="1" si="106"/>
        <v>12</v>
      </c>
      <c r="Q1386">
        <f t="shared" ca="1" si="107"/>
        <v>1</v>
      </c>
      <c r="R1386" s="2">
        <f t="shared" ca="1" si="108"/>
        <v>44896</v>
      </c>
      <c r="S1386" t="str">
        <f t="shared" ca="1" si="109"/>
        <v>Dec-2022</v>
      </c>
    </row>
    <row r="1387" spans="1:19" x14ac:dyDescent="0.3">
      <c r="A1387">
        <v>622</v>
      </c>
      <c r="B1387">
        <v>23</v>
      </c>
      <c r="C1387">
        <v>65</v>
      </c>
      <c r="D1387">
        <v>1996</v>
      </c>
      <c r="E1387">
        <v>12</v>
      </c>
      <c r="F1387" t="s">
        <v>19</v>
      </c>
      <c r="G1387" t="s">
        <v>1401</v>
      </c>
      <c r="H1387">
        <v>38.85</v>
      </c>
      <c r="I1387">
        <v>-77.290000000000006</v>
      </c>
      <c r="J1387" s="1">
        <v>42884</v>
      </c>
      <c r="K1387" s="1">
        <v>87437</v>
      </c>
      <c r="L1387" s="1">
        <v>0</v>
      </c>
      <c r="M1387">
        <v>738</v>
      </c>
      <c r="N1387">
        <v>2</v>
      </c>
      <c r="O1387" s="2">
        <f t="shared" ca="1" si="105"/>
        <v>2021</v>
      </c>
      <c r="P1387">
        <f t="shared" ca="1" si="106"/>
        <v>6</v>
      </c>
      <c r="Q1387">
        <f t="shared" ca="1" si="107"/>
        <v>17</v>
      </c>
      <c r="R1387" s="2">
        <f t="shared" ca="1" si="108"/>
        <v>44364</v>
      </c>
      <c r="S1387" t="str">
        <f t="shared" ca="1" si="109"/>
        <v>Jun-2021</v>
      </c>
    </row>
    <row r="1388" spans="1:19" x14ac:dyDescent="0.3">
      <c r="A1388">
        <v>796</v>
      </c>
      <c r="B1388">
        <v>25</v>
      </c>
      <c r="C1388">
        <v>70</v>
      </c>
      <c r="D1388">
        <v>1994</v>
      </c>
      <c r="E1388">
        <v>5</v>
      </c>
      <c r="F1388" t="s">
        <v>14</v>
      </c>
      <c r="G1388" t="s">
        <v>1402</v>
      </c>
      <c r="H1388">
        <v>39.42</v>
      </c>
      <c r="I1388">
        <v>-76.290000000000006</v>
      </c>
      <c r="J1388" s="1">
        <v>21177</v>
      </c>
      <c r="K1388" s="1">
        <v>43178</v>
      </c>
      <c r="L1388" s="1">
        <v>74257</v>
      </c>
      <c r="M1388">
        <v>746</v>
      </c>
      <c r="N1388">
        <v>3</v>
      </c>
      <c r="O1388" s="2">
        <f t="shared" ca="1" si="105"/>
        <v>2022</v>
      </c>
      <c r="P1388">
        <f t="shared" ca="1" si="106"/>
        <v>2</v>
      </c>
      <c r="Q1388">
        <f t="shared" ca="1" si="107"/>
        <v>28</v>
      </c>
      <c r="R1388" s="2">
        <f t="shared" ca="1" si="108"/>
        <v>44620</v>
      </c>
      <c r="S1388" t="str">
        <f t="shared" ca="1" si="109"/>
        <v>Feb-2022</v>
      </c>
    </row>
    <row r="1389" spans="1:19" x14ac:dyDescent="0.3">
      <c r="A1389">
        <v>621</v>
      </c>
      <c r="B1389">
        <v>51</v>
      </c>
      <c r="C1389">
        <v>63</v>
      </c>
      <c r="D1389">
        <v>1968</v>
      </c>
      <c r="E1389">
        <v>3</v>
      </c>
      <c r="F1389" t="s">
        <v>19</v>
      </c>
      <c r="G1389" t="s">
        <v>1403</v>
      </c>
      <c r="H1389">
        <v>29.19</v>
      </c>
      <c r="I1389">
        <v>-81.05</v>
      </c>
      <c r="J1389" s="1">
        <v>13425</v>
      </c>
      <c r="K1389" s="1">
        <v>27372</v>
      </c>
      <c r="L1389" s="1">
        <v>54474</v>
      </c>
      <c r="M1389">
        <v>612</v>
      </c>
      <c r="N1389">
        <v>1</v>
      </c>
      <c r="O1389" s="2">
        <f t="shared" ca="1" si="105"/>
        <v>2021</v>
      </c>
      <c r="P1389">
        <f t="shared" ca="1" si="106"/>
        <v>4</v>
      </c>
      <c r="Q1389">
        <f t="shared" ca="1" si="107"/>
        <v>22</v>
      </c>
      <c r="R1389" s="2">
        <f t="shared" ca="1" si="108"/>
        <v>44308</v>
      </c>
      <c r="S1389" t="str">
        <f t="shared" ca="1" si="109"/>
        <v>Apr-2021</v>
      </c>
    </row>
    <row r="1390" spans="1:19" x14ac:dyDescent="0.3">
      <c r="A1390">
        <v>1038</v>
      </c>
      <c r="B1390">
        <v>33</v>
      </c>
      <c r="C1390">
        <v>65</v>
      </c>
      <c r="D1390">
        <v>1986</v>
      </c>
      <c r="E1390">
        <v>8</v>
      </c>
      <c r="F1390" t="s">
        <v>14</v>
      </c>
      <c r="G1390" t="s">
        <v>1404</v>
      </c>
      <c r="H1390">
        <v>39.6</v>
      </c>
      <c r="I1390">
        <v>-82.93</v>
      </c>
      <c r="J1390" s="1">
        <v>18025</v>
      </c>
      <c r="K1390" s="1">
        <v>36755</v>
      </c>
      <c r="L1390" s="1">
        <v>96292</v>
      </c>
      <c r="M1390">
        <v>810</v>
      </c>
      <c r="N1390">
        <v>2</v>
      </c>
      <c r="O1390" s="2">
        <f t="shared" ca="1" si="105"/>
        <v>2021</v>
      </c>
      <c r="P1390">
        <f t="shared" ca="1" si="106"/>
        <v>8</v>
      </c>
      <c r="Q1390">
        <f t="shared" ca="1" si="107"/>
        <v>1</v>
      </c>
      <c r="R1390" s="2">
        <f t="shared" ca="1" si="108"/>
        <v>44409</v>
      </c>
      <c r="S1390" t="str">
        <f t="shared" ca="1" si="109"/>
        <v>Aug-2021</v>
      </c>
    </row>
    <row r="1391" spans="1:19" x14ac:dyDescent="0.3">
      <c r="A1391">
        <v>1687</v>
      </c>
      <c r="B1391">
        <v>70</v>
      </c>
      <c r="C1391">
        <v>64</v>
      </c>
      <c r="D1391">
        <v>1949</v>
      </c>
      <c r="E1391">
        <v>12</v>
      </c>
      <c r="F1391" t="s">
        <v>14</v>
      </c>
      <c r="G1391" t="s">
        <v>1405</v>
      </c>
      <c r="H1391">
        <v>35.11</v>
      </c>
      <c r="I1391">
        <v>-106.62</v>
      </c>
      <c r="J1391" s="1">
        <v>24485</v>
      </c>
      <c r="K1391" s="1">
        <v>40189</v>
      </c>
      <c r="L1391" s="1">
        <v>24169</v>
      </c>
      <c r="M1391">
        <v>621</v>
      </c>
      <c r="N1391">
        <v>1</v>
      </c>
      <c r="O1391" s="2">
        <f t="shared" ca="1" si="105"/>
        <v>2021</v>
      </c>
      <c r="P1391">
        <f t="shared" ca="1" si="106"/>
        <v>7</v>
      </c>
      <c r="Q1391">
        <f t="shared" ca="1" si="107"/>
        <v>2</v>
      </c>
      <c r="R1391" s="2">
        <f t="shared" ca="1" si="108"/>
        <v>44379</v>
      </c>
      <c r="S1391" t="str">
        <f t="shared" ca="1" si="109"/>
        <v>Jul-2021</v>
      </c>
    </row>
    <row r="1392" spans="1:19" x14ac:dyDescent="0.3">
      <c r="A1392">
        <v>1890</v>
      </c>
      <c r="B1392">
        <v>29</v>
      </c>
      <c r="C1392">
        <v>65</v>
      </c>
      <c r="D1392">
        <v>1991</v>
      </c>
      <c r="E1392">
        <v>1</v>
      </c>
      <c r="F1392" t="s">
        <v>19</v>
      </c>
      <c r="G1392" t="s">
        <v>1406</v>
      </c>
      <c r="H1392">
        <v>41.18</v>
      </c>
      <c r="I1392">
        <v>-77.31</v>
      </c>
      <c r="J1392" s="1">
        <v>15708</v>
      </c>
      <c r="K1392" s="1">
        <v>32024</v>
      </c>
      <c r="L1392" s="1">
        <v>69171</v>
      </c>
      <c r="M1392">
        <v>754</v>
      </c>
      <c r="N1392">
        <v>1</v>
      </c>
      <c r="O1392" s="2">
        <f t="shared" ca="1" si="105"/>
        <v>2022</v>
      </c>
      <c r="P1392">
        <f t="shared" ca="1" si="106"/>
        <v>6</v>
      </c>
      <c r="Q1392">
        <f t="shared" ca="1" si="107"/>
        <v>1</v>
      </c>
      <c r="R1392" s="2">
        <f t="shared" ca="1" si="108"/>
        <v>44713</v>
      </c>
      <c r="S1392" t="str">
        <f t="shared" ca="1" si="109"/>
        <v>Jun-2022</v>
      </c>
    </row>
    <row r="1393" spans="1:19" x14ac:dyDescent="0.3">
      <c r="A1393">
        <v>544</v>
      </c>
      <c r="B1393">
        <v>34</v>
      </c>
      <c r="C1393">
        <v>65</v>
      </c>
      <c r="D1393">
        <v>1985</v>
      </c>
      <c r="E1393">
        <v>5</v>
      </c>
      <c r="F1393" t="s">
        <v>14</v>
      </c>
      <c r="G1393" t="s">
        <v>1407</v>
      </c>
      <c r="H1393">
        <v>40.86</v>
      </c>
      <c r="I1393">
        <v>-73.63</v>
      </c>
      <c r="J1393" s="1">
        <v>29426</v>
      </c>
      <c r="K1393" s="1">
        <v>59999</v>
      </c>
      <c r="L1393" s="1">
        <v>128311</v>
      </c>
      <c r="M1393">
        <v>676</v>
      </c>
      <c r="N1393">
        <v>1</v>
      </c>
      <c r="O1393" s="2">
        <f t="shared" ca="1" si="105"/>
        <v>2021</v>
      </c>
      <c r="P1393">
        <f t="shared" ca="1" si="106"/>
        <v>5</v>
      </c>
      <c r="Q1393">
        <f t="shared" ca="1" si="107"/>
        <v>17</v>
      </c>
      <c r="R1393" s="2">
        <f t="shared" ca="1" si="108"/>
        <v>44333</v>
      </c>
      <c r="S1393" t="str">
        <f t="shared" ca="1" si="109"/>
        <v>May-2021</v>
      </c>
    </row>
    <row r="1394" spans="1:19" x14ac:dyDescent="0.3">
      <c r="A1394">
        <v>810</v>
      </c>
      <c r="B1394">
        <v>77</v>
      </c>
      <c r="C1394">
        <v>65</v>
      </c>
      <c r="D1394">
        <v>1942</v>
      </c>
      <c r="E1394">
        <v>5</v>
      </c>
      <c r="F1394" t="s">
        <v>14</v>
      </c>
      <c r="G1394" t="s">
        <v>1408</v>
      </c>
      <c r="H1394">
        <v>37.68</v>
      </c>
      <c r="I1394">
        <v>-85.22</v>
      </c>
      <c r="J1394" s="1">
        <v>16521</v>
      </c>
      <c r="K1394" s="1">
        <v>22540</v>
      </c>
      <c r="L1394" s="1">
        <v>16946</v>
      </c>
      <c r="M1394">
        <v>705</v>
      </c>
      <c r="N1394">
        <v>6</v>
      </c>
      <c r="O1394" s="2">
        <f t="shared" ca="1" si="105"/>
        <v>2022</v>
      </c>
      <c r="P1394">
        <f t="shared" ca="1" si="106"/>
        <v>3</v>
      </c>
      <c r="Q1394">
        <f t="shared" ca="1" si="107"/>
        <v>2</v>
      </c>
      <c r="R1394" s="2">
        <f t="shared" ca="1" si="108"/>
        <v>44622</v>
      </c>
      <c r="S1394" t="str">
        <f t="shared" ca="1" si="109"/>
        <v>Mar-2022</v>
      </c>
    </row>
    <row r="1395" spans="1:19" x14ac:dyDescent="0.3">
      <c r="A1395">
        <v>58</v>
      </c>
      <c r="B1395">
        <v>38</v>
      </c>
      <c r="C1395">
        <v>66</v>
      </c>
      <c r="D1395">
        <v>1981</v>
      </c>
      <c r="E1395">
        <v>4</v>
      </c>
      <c r="F1395" t="s">
        <v>14</v>
      </c>
      <c r="G1395" t="s">
        <v>1409</v>
      </c>
      <c r="H1395">
        <v>38.81</v>
      </c>
      <c r="I1395">
        <v>-90.96</v>
      </c>
      <c r="J1395" s="1">
        <v>25756</v>
      </c>
      <c r="K1395" s="1">
        <v>52512</v>
      </c>
      <c r="L1395" s="1">
        <v>95640</v>
      </c>
      <c r="M1395">
        <v>706</v>
      </c>
      <c r="N1395">
        <v>2</v>
      </c>
      <c r="O1395" s="2">
        <f t="shared" ca="1" si="105"/>
        <v>2021</v>
      </c>
      <c r="P1395">
        <f t="shared" ca="1" si="106"/>
        <v>8</v>
      </c>
      <c r="Q1395">
        <f t="shared" ca="1" si="107"/>
        <v>3</v>
      </c>
      <c r="R1395" s="2">
        <f t="shared" ca="1" si="108"/>
        <v>44411</v>
      </c>
      <c r="S1395" t="str">
        <f t="shared" ca="1" si="109"/>
        <v>Aug-2021</v>
      </c>
    </row>
    <row r="1396" spans="1:19" x14ac:dyDescent="0.3">
      <c r="A1396">
        <v>1986</v>
      </c>
      <c r="B1396">
        <v>44</v>
      </c>
      <c r="C1396">
        <v>69</v>
      </c>
      <c r="D1396">
        <v>1975</v>
      </c>
      <c r="E1396">
        <v>12</v>
      </c>
      <c r="F1396" t="s">
        <v>14</v>
      </c>
      <c r="G1396" t="s">
        <v>1410</v>
      </c>
      <c r="H1396">
        <v>37.68</v>
      </c>
      <c r="I1396">
        <v>-122.43</v>
      </c>
      <c r="J1396" s="1">
        <v>23752</v>
      </c>
      <c r="K1396" s="1">
        <v>48430</v>
      </c>
      <c r="L1396" s="1">
        <v>62384</v>
      </c>
      <c r="M1396">
        <v>716</v>
      </c>
      <c r="N1396">
        <v>2</v>
      </c>
      <c r="O1396" s="2">
        <f t="shared" ca="1" si="105"/>
        <v>2021</v>
      </c>
      <c r="P1396">
        <f t="shared" ca="1" si="106"/>
        <v>11</v>
      </c>
      <c r="Q1396">
        <f t="shared" ca="1" si="107"/>
        <v>26</v>
      </c>
      <c r="R1396" s="2">
        <f t="shared" ca="1" si="108"/>
        <v>44526</v>
      </c>
      <c r="S1396" t="str">
        <f t="shared" ca="1" si="109"/>
        <v>Nov-2021</v>
      </c>
    </row>
    <row r="1397" spans="1:19" x14ac:dyDescent="0.3">
      <c r="A1397">
        <v>1084</v>
      </c>
      <c r="B1397">
        <v>36</v>
      </c>
      <c r="C1397">
        <v>66</v>
      </c>
      <c r="D1397">
        <v>1984</v>
      </c>
      <c r="E1397">
        <v>1</v>
      </c>
      <c r="F1397" t="s">
        <v>19</v>
      </c>
      <c r="G1397" t="s">
        <v>1411</v>
      </c>
      <c r="H1397">
        <v>47.26</v>
      </c>
      <c r="I1397">
        <v>-122.45</v>
      </c>
      <c r="J1397" s="1">
        <v>31518</v>
      </c>
      <c r="K1397" s="1">
        <v>64262</v>
      </c>
      <c r="L1397" s="1">
        <v>75415</v>
      </c>
      <c r="M1397">
        <v>775</v>
      </c>
      <c r="N1397">
        <v>4</v>
      </c>
      <c r="O1397" s="2">
        <f t="shared" ca="1" si="105"/>
        <v>2022</v>
      </c>
      <c r="P1397">
        <f t="shared" ca="1" si="106"/>
        <v>12</v>
      </c>
      <c r="Q1397">
        <f t="shared" ca="1" si="107"/>
        <v>16</v>
      </c>
      <c r="R1397" s="2">
        <f t="shared" ca="1" si="108"/>
        <v>44911</v>
      </c>
      <c r="S1397" t="str">
        <f t="shared" ca="1" si="109"/>
        <v>Dec-2022</v>
      </c>
    </row>
    <row r="1398" spans="1:19" x14ac:dyDescent="0.3">
      <c r="A1398">
        <v>1349</v>
      </c>
      <c r="B1398">
        <v>48</v>
      </c>
      <c r="C1398">
        <v>64</v>
      </c>
      <c r="D1398">
        <v>1971</v>
      </c>
      <c r="E1398">
        <v>8</v>
      </c>
      <c r="F1398" t="s">
        <v>14</v>
      </c>
      <c r="G1398" t="s">
        <v>1412</v>
      </c>
      <c r="H1398">
        <v>29.76</v>
      </c>
      <c r="I1398">
        <v>-95.38</v>
      </c>
      <c r="J1398" s="1">
        <v>13862</v>
      </c>
      <c r="K1398" s="1">
        <v>28267</v>
      </c>
      <c r="L1398" s="1">
        <v>35727</v>
      </c>
      <c r="M1398">
        <v>799</v>
      </c>
      <c r="N1398">
        <v>3</v>
      </c>
      <c r="O1398" s="2">
        <f t="shared" ca="1" si="105"/>
        <v>2021</v>
      </c>
      <c r="P1398">
        <f t="shared" ca="1" si="106"/>
        <v>11</v>
      </c>
      <c r="Q1398">
        <f t="shared" ca="1" si="107"/>
        <v>9</v>
      </c>
      <c r="R1398" s="2">
        <f t="shared" ca="1" si="108"/>
        <v>44509</v>
      </c>
      <c r="S1398" t="str">
        <f t="shared" ca="1" si="109"/>
        <v>Nov-2021</v>
      </c>
    </row>
    <row r="1399" spans="1:19" x14ac:dyDescent="0.3">
      <c r="A1399">
        <v>1825</v>
      </c>
      <c r="B1399">
        <v>70</v>
      </c>
      <c r="C1399">
        <v>65</v>
      </c>
      <c r="D1399">
        <v>1949</v>
      </c>
      <c r="E1399">
        <v>9</v>
      </c>
      <c r="F1399" t="s">
        <v>14</v>
      </c>
      <c r="G1399" t="s">
        <v>1413</v>
      </c>
      <c r="H1399">
        <v>39.69</v>
      </c>
      <c r="I1399">
        <v>-104.81</v>
      </c>
      <c r="J1399" s="1">
        <v>24849</v>
      </c>
      <c r="K1399" s="1">
        <v>45754</v>
      </c>
      <c r="L1399" s="1">
        <v>9066</v>
      </c>
      <c r="M1399">
        <v>718</v>
      </c>
      <c r="N1399">
        <v>4</v>
      </c>
      <c r="O1399" s="2">
        <f t="shared" ca="1" si="105"/>
        <v>2023</v>
      </c>
      <c r="P1399">
        <f t="shared" ca="1" si="106"/>
        <v>11</v>
      </c>
      <c r="Q1399">
        <f t="shared" ca="1" si="107"/>
        <v>8</v>
      </c>
      <c r="R1399" s="2">
        <f t="shared" ca="1" si="108"/>
        <v>45238</v>
      </c>
      <c r="S1399" t="str">
        <f t="shared" ca="1" si="109"/>
        <v>Nov-2023</v>
      </c>
    </row>
    <row r="1400" spans="1:19" x14ac:dyDescent="0.3">
      <c r="A1400">
        <v>98</v>
      </c>
      <c r="B1400">
        <v>80</v>
      </c>
      <c r="C1400">
        <v>67</v>
      </c>
      <c r="D1400">
        <v>1939</v>
      </c>
      <c r="E1400">
        <v>4</v>
      </c>
      <c r="F1400" t="s">
        <v>14</v>
      </c>
      <c r="G1400" t="s">
        <v>1414</v>
      </c>
      <c r="H1400">
        <v>40.14</v>
      </c>
      <c r="I1400">
        <v>-87.61</v>
      </c>
      <c r="J1400" s="1">
        <v>15755</v>
      </c>
      <c r="K1400" s="1">
        <v>16646</v>
      </c>
      <c r="L1400" s="1">
        <v>1639</v>
      </c>
      <c r="M1400">
        <v>590</v>
      </c>
      <c r="N1400">
        <v>2</v>
      </c>
      <c r="O1400" s="2">
        <f t="shared" ca="1" si="105"/>
        <v>2023</v>
      </c>
      <c r="P1400">
        <f t="shared" ca="1" si="106"/>
        <v>8</v>
      </c>
      <c r="Q1400">
        <f t="shared" ca="1" si="107"/>
        <v>1</v>
      </c>
      <c r="R1400" s="2">
        <f t="shared" ca="1" si="108"/>
        <v>45139</v>
      </c>
      <c r="S1400" t="str">
        <f t="shared" ca="1" si="109"/>
        <v>Aug-2023</v>
      </c>
    </row>
    <row r="1401" spans="1:19" x14ac:dyDescent="0.3">
      <c r="A1401">
        <v>615</v>
      </c>
      <c r="B1401">
        <v>35</v>
      </c>
      <c r="C1401">
        <v>65</v>
      </c>
      <c r="D1401">
        <v>1984</v>
      </c>
      <c r="E1401">
        <v>3</v>
      </c>
      <c r="F1401" t="s">
        <v>14</v>
      </c>
      <c r="G1401" t="s">
        <v>1415</v>
      </c>
      <c r="H1401">
        <v>29.43</v>
      </c>
      <c r="I1401">
        <v>-95.24</v>
      </c>
      <c r="J1401" s="1">
        <v>21956</v>
      </c>
      <c r="K1401" s="1">
        <v>44766</v>
      </c>
      <c r="L1401" s="1">
        <v>68989</v>
      </c>
      <c r="M1401">
        <v>713</v>
      </c>
      <c r="N1401">
        <v>2</v>
      </c>
      <c r="O1401" s="2">
        <f t="shared" ca="1" si="105"/>
        <v>2023</v>
      </c>
      <c r="P1401">
        <f t="shared" ca="1" si="106"/>
        <v>11</v>
      </c>
      <c r="Q1401">
        <f t="shared" ca="1" si="107"/>
        <v>20</v>
      </c>
      <c r="R1401" s="2">
        <f t="shared" ca="1" si="108"/>
        <v>45250</v>
      </c>
      <c r="S1401" t="str">
        <f t="shared" ca="1" si="109"/>
        <v>Nov-2023</v>
      </c>
    </row>
    <row r="1402" spans="1:19" x14ac:dyDescent="0.3">
      <c r="A1402">
        <v>1488</v>
      </c>
      <c r="B1402">
        <v>34</v>
      </c>
      <c r="C1402">
        <v>66</v>
      </c>
      <c r="D1402">
        <v>1985</v>
      </c>
      <c r="E1402">
        <v>11</v>
      </c>
      <c r="F1402" t="s">
        <v>14</v>
      </c>
      <c r="G1402" t="s">
        <v>1416</v>
      </c>
      <c r="H1402">
        <v>41.65</v>
      </c>
      <c r="I1402">
        <v>-81.430000000000007</v>
      </c>
      <c r="J1402" s="1">
        <v>20155</v>
      </c>
      <c r="K1402" s="1">
        <v>41091</v>
      </c>
      <c r="L1402" s="1">
        <v>86837</v>
      </c>
      <c r="M1402">
        <v>695</v>
      </c>
      <c r="N1402">
        <v>6</v>
      </c>
      <c r="O1402" s="2">
        <f t="shared" ca="1" si="105"/>
        <v>2022</v>
      </c>
      <c r="P1402">
        <f t="shared" ca="1" si="106"/>
        <v>6</v>
      </c>
      <c r="Q1402">
        <f t="shared" ca="1" si="107"/>
        <v>6</v>
      </c>
      <c r="R1402" s="2">
        <f t="shared" ca="1" si="108"/>
        <v>44718</v>
      </c>
      <c r="S1402" t="str">
        <f t="shared" ca="1" si="109"/>
        <v>Jun-2022</v>
      </c>
    </row>
    <row r="1403" spans="1:19" x14ac:dyDescent="0.3">
      <c r="A1403">
        <v>211</v>
      </c>
      <c r="B1403">
        <v>43</v>
      </c>
      <c r="C1403">
        <v>71</v>
      </c>
      <c r="D1403">
        <v>1976</v>
      </c>
      <c r="E1403">
        <v>5</v>
      </c>
      <c r="F1403" t="s">
        <v>19</v>
      </c>
      <c r="G1403" t="s">
        <v>1417</v>
      </c>
      <c r="H1403">
        <v>34.61</v>
      </c>
      <c r="I1403">
        <v>-114.3</v>
      </c>
      <c r="J1403" s="1">
        <v>14214</v>
      </c>
      <c r="K1403" s="1">
        <v>28983</v>
      </c>
      <c r="L1403" s="1">
        <v>36482</v>
      </c>
      <c r="M1403">
        <v>755</v>
      </c>
      <c r="N1403">
        <v>3</v>
      </c>
      <c r="O1403" s="2">
        <f t="shared" ca="1" si="105"/>
        <v>2021</v>
      </c>
      <c r="P1403">
        <f t="shared" ca="1" si="106"/>
        <v>10</v>
      </c>
      <c r="Q1403">
        <f t="shared" ca="1" si="107"/>
        <v>4</v>
      </c>
      <c r="R1403" s="2">
        <f t="shared" ca="1" si="108"/>
        <v>44473</v>
      </c>
      <c r="S1403" t="str">
        <f t="shared" ca="1" si="109"/>
        <v>Oct-2021</v>
      </c>
    </row>
    <row r="1404" spans="1:19" x14ac:dyDescent="0.3">
      <c r="A1404">
        <v>1443</v>
      </c>
      <c r="B1404">
        <v>47</v>
      </c>
      <c r="C1404">
        <v>69</v>
      </c>
      <c r="D1404">
        <v>1972</v>
      </c>
      <c r="E1404">
        <v>7</v>
      </c>
      <c r="F1404" t="s">
        <v>19</v>
      </c>
      <c r="G1404" t="s">
        <v>1418</v>
      </c>
      <c r="H1404">
        <v>21.44</v>
      </c>
      <c r="I1404">
        <v>-158.18</v>
      </c>
      <c r="J1404" s="1">
        <v>17175</v>
      </c>
      <c r="K1404" s="1">
        <v>35016</v>
      </c>
      <c r="L1404" s="1">
        <v>54455</v>
      </c>
      <c r="M1404">
        <v>732</v>
      </c>
      <c r="N1404">
        <v>3</v>
      </c>
      <c r="O1404" s="2">
        <f t="shared" ca="1" si="105"/>
        <v>2022</v>
      </c>
      <c r="P1404">
        <f t="shared" ca="1" si="106"/>
        <v>3</v>
      </c>
      <c r="Q1404">
        <f t="shared" ca="1" si="107"/>
        <v>1</v>
      </c>
      <c r="R1404" s="2">
        <f t="shared" ca="1" si="108"/>
        <v>44621</v>
      </c>
      <c r="S1404" t="str">
        <f t="shared" ca="1" si="109"/>
        <v>Mar-2022</v>
      </c>
    </row>
    <row r="1405" spans="1:19" x14ac:dyDescent="0.3">
      <c r="A1405">
        <v>801</v>
      </c>
      <c r="B1405">
        <v>82</v>
      </c>
      <c r="C1405">
        <v>69</v>
      </c>
      <c r="D1405">
        <v>1938</v>
      </c>
      <c r="E1405">
        <v>2</v>
      </c>
      <c r="F1405" t="s">
        <v>14</v>
      </c>
      <c r="G1405" t="s">
        <v>1419</v>
      </c>
      <c r="H1405">
        <v>32.729999999999997</v>
      </c>
      <c r="I1405">
        <v>-101.95</v>
      </c>
      <c r="J1405" s="1">
        <v>14989</v>
      </c>
      <c r="K1405" s="1">
        <v>23175</v>
      </c>
      <c r="L1405" s="1">
        <v>1626</v>
      </c>
      <c r="M1405">
        <v>723</v>
      </c>
      <c r="N1405">
        <v>5</v>
      </c>
      <c r="O1405" s="2">
        <f t="shared" ca="1" si="105"/>
        <v>2022</v>
      </c>
      <c r="P1405">
        <f t="shared" ca="1" si="106"/>
        <v>6</v>
      </c>
      <c r="Q1405">
        <f t="shared" ca="1" si="107"/>
        <v>20</v>
      </c>
      <c r="R1405" s="2">
        <f t="shared" ca="1" si="108"/>
        <v>44732</v>
      </c>
      <c r="S1405" t="str">
        <f t="shared" ca="1" si="109"/>
        <v>Jun-2022</v>
      </c>
    </row>
    <row r="1406" spans="1:19" x14ac:dyDescent="0.3">
      <c r="A1406">
        <v>655</v>
      </c>
      <c r="B1406">
        <v>49</v>
      </c>
      <c r="C1406">
        <v>66</v>
      </c>
      <c r="D1406">
        <v>1970</v>
      </c>
      <c r="E1406">
        <v>3</v>
      </c>
      <c r="F1406" t="s">
        <v>14</v>
      </c>
      <c r="G1406" t="s">
        <v>1420</v>
      </c>
      <c r="H1406">
        <v>41.44</v>
      </c>
      <c r="I1406">
        <v>-82.18</v>
      </c>
      <c r="J1406" s="1">
        <v>14880</v>
      </c>
      <c r="K1406" s="1">
        <v>30340</v>
      </c>
      <c r="L1406" s="1">
        <v>64661</v>
      </c>
      <c r="M1406">
        <v>552</v>
      </c>
      <c r="N1406">
        <v>3</v>
      </c>
      <c r="O1406" s="2">
        <f t="shared" ca="1" si="105"/>
        <v>2022</v>
      </c>
      <c r="P1406">
        <f t="shared" ca="1" si="106"/>
        <v>8</v>
      </c>
      <c r="Q1406">
        <f t="shared" ca="1" si="107"/>
        <v>2</v>
      </c>
      <c r="R1406" s="2">
        <f t="shared" ca="1" si="108"/>
        <v>44775</v>
      </c>
      <c r="S1406" t="str">
        <f t="shared" ca="1" si="109"/>
        <v>Aug-2022</v>
      </c>
    </row>
    <row r="1407" spans="1:19" x14ac:dyDescent="0.3">
      <c r="A1407">
        <v>669</v>
      </c>
      <c r="B1407">
        <v>38</v>
      </c>
      <c r="C1407">
        <v>62</v>
      </c>
      <c r="D1407">
        <v>1981</v>
      </c>
      <c r="E1407">
        <v>9</v>
      </c>
      <c r="F1407" t="s">
        <v>14</v>
      </c>
      <c r="G1407" t="s">
        <v>1421</v>
      </c>
      <c r="H1407">
        <v>44.69</v>
      </c>
      <c r="I1407">
        <v>-73.45</v>
      </c>
      <c r="J1407" s="1">
        <v>20177</v>
      </c>
      <c r="K1407" s="1">
        <v>41141</v>
      </c>
      <c r="L1407" s="1">
        <v>71060</v>
      </c>
      <c r="M1407">
        <v>683</v>
      </c>
      <c r="N1407">
        <v>2</v>
      </c>
      <c r="O1407" s="2">
        <f t="shared" ca="1" si="105"/>
        <v>2023</v>
      </c>
      <c r="P1407">
        <f t="shared" ca="1" si="106"/>
        <v>1</v>
      </c>
      <c r="Q1407">
        <f t="shared" ca="1" si="107"/>
        <v>2</v>
      </c>
      <c r="R1407" s="2">
        <f t="shared" ca="1" si="108"/>
        <v>44928</v>
      </c>
      <c r="S1407" t="str">
        <f t="shared" ca="1" si="109"/>
        <v>Jan-2023</v>
      </c>
    </row>
    <row r="1408" spans="1:19" x14ac:dyDescent="0.3">
      <c r="A1408">
        <v>1726</v>
      </c>
      <c r="B1408">
        <v>67</v>
      </c>
      <c r="C1408">
        <v>65</v>
      </c>
      <c r="D1408">
        <v>1952</v>
      </c>
      <c r="E1408">
        <v>10</v>
      </c>
      <c r="F1408" t="s">
        <v>14</v>
      </c>
      <c r="G1408" t="s">
        <v>1422</v>
      </c>
      <c r="H1408">
        <v>27.75</v>
      </c>
      <c r="I1408">
        <v>-82.64</v>
      </c>
      <c r="J1408" s="1">
        <v>34974</v>
      </c>
      <c r="K1408" s="1">
        <v>23533</v>
      </c>
      <c r="L1408" s="1">
        <v>23132</v>
      </c>
      <c r="M1408">
        <v>687</v>
      </c>
      <c r="N1408">
        <v>1</v>
      </c>
      <c r="O1408" s="2">
        <f t="shared" ca="1" si="105"/>
        <v>2022</v>
      </c>
      <c r="P1408">
        <f t="shared" ca="1" si="106"/>
        <v>11</v>
      </c>
      <c r="Q1408">
        <f t="shared" ca="1" si="107"/>
        <v>7</v>
      </c>
      <c r="R1408" s="2">
        <f t="shared" ca="1" si="108"/>
        <v>44872</v>
      </c>
      <c r="S1408" t="str">
        <f t="shared" ca="1" si="109"/>
        <v>Nov-2022</v>
      </c>
    </row>
    <row r="1409" spans="1:19" x14ac:dyDescent="0.3">
      <c r="A1409">
        <v>444</v>
      </c>
      <c r="B1409">
        <v>24</v>
      </c>
      <c r="C1409">
        <v>68</v>
      </c>
      <c r="D1409">
        <v>1995</v>
      </c>
      <c r="E1409">
        <v>9</v>
      </c>
      <c r="F1409" t="s">
        <v>14</v>
      </c>
      <c r="G1409" t="s">
        <v>1423</v>
      </c>
      <c r="H1409">
        <v>40.840000000000003</v>
      </c>
      <c r="I1409">
        <v>-73.87</v>
      </c>
      <c r="J1409" s="1">
        <v>12939</v>
      </c>
      <c r="K1409" s="1">
        <v>26382</v>
      </c>
      <c r="L1409" s="1">
        <v>13161</v>
      </c>
      <c r="M1409">
        <v>748</v>
      </c>
      <c r="N1409">
        <v>2</v>
      </c>
      <c r="O1409" s="2">
        <f t="shared" ca="1" si="105"/>
        <v>2023</v>
      </c>
      <c r="P1409">
        <f t="shared" ca="1" si="106"/>
        <v>12</v>
      </c>
      <c r="Q1409">
        <f t="shared" ca="1" si="107"/>
        <v>3</v>
      </c>
      <c r="R1409" s="2">
        <f t="shared" ca="1" si="108"/>
        <v>45263</v>
      </c>
      <c r="S1409" t="str">
        <f t="shared" ca="1" si="109"/>
        <v>Dec-2023</v>
      </c>
    </row>
    <row r="1410" spans="1:19" x14ac:dyDescent="0.3">
      <c r="A1410">
        <v>418</v>
      </c>
      <c r="B1410">
        <v>29</v>
      </c>
      <c r="C1410">
        <v>66</v>
      </c>
      <c r="D1410">
        <v>1990</v>
      </c>
      <c r="E1410">
        <v>7</v>
      </c>
      <c r="F1410" t="s">
        <v>19</v>
      </c>
      <c r="G1410" t="s">
        <v>1424</v>
      </c>
      <c r="H1410">
        <v>33.56</v>
      </c>
      <c r="I1410">
        <v>-112.57</v>
      </c>
      <c r="J1410" s="1">
        <v>25449</v>
      </c>
      <c r="K1410" s="1">
        <v>51891</v>
      </c>
      <c r="L1410" s="1">
        <v>83166</v>
      </c>
      <c r="M1410">
        <v>693</v>
      </c>
      <c r="N1410">
        <v>4</v>
      </c>
      <c r="O1410" s="2">
        <f t="shared" ca="1" si="105"/>
        <v>2021</v>
      </c>
      <c r="P1410">
        <f t="shared" ca="1" si="106"/>
        <v>6</v>
      </c>
      <c r="Q1410">
        <f t="shared" ca="1" si="107"/>
        <v>9</v>
      </c>
      <c r="R1410" s="2">
        <f t="shared" ca="1" si="108"/>
        <v>44356</v>
      </c>
      <c r="S1410" t="str">
        <f t="shared" ca="1" si="109"/>
        <v>Jun-2021</v>
      </c>
    </row>
    <row r="1411" spans="1:19" x14ac:dyDescent="0.3">
      <c r="A1411">
        <v>242</v>
      </c>
      <c r="B1411">
        <v>41</v>
      </c>
      <c r="C1411">
        <v>65</v>
      </c>
      <c r="D1411">
        <v>1978</v>
      </c>
      <c r="E1411">
        <v>6</v>
      </c>
      <c r="F1411" t="s">
        <v>19</v>
      </c>
      <c r="G1411" t="s">
        <v>1425</v>
      </c>
      <c r="H1411">
        <v>42.19</v>
      </c>
      <c r="I1411">
        <v>-73.349999999999994</v>
      </c>
      <c r="J1411" s="1">
        <v>21365</v>
      </c>
      <c r="K1411" s="1">
        <v>43560</v>
      </c>
      <c r="L1411" s="1">
        <v>58544</v>
      </c>
      <c r="M1411">
        <v>850</v>
      </c>
      <c r="N1411">
        <v>5</v>
      </c>
      <c r="O1411" s="2">
        <f t="shared" ref="O1411:O1474" ca="1" si="110">2021+RANDBETWEEN(0,2)</f>
        <v>2022</v>
      </c>
      <c r="P1411">
        <f t="shared" ref="P1411:P1474" ca="1" si="111">RANDBETWEEN(1,12)</f>
        <v>8</v>
      </c>
      <c r="Q1411">
        <f t="shared" ref="Q1411:Q1474" ca="1" si="112">RANDBETWEEN(1,28)</f>
        <v>27</v>
      </c>
      <c r="R1411" s="2">
        <f t="shared" ref="R1411:R1474" ca="1" si="113">DATE(O1411,P1411,Q1411)</f>
        <v>44800</v>
      </c>
      <c r="S1411" t="str">
        <f t="shared" ref="S1411:S1474" ca="1" si="114">TEXT(R1411, "mmm-yyy")</f>
        <v>Aug-2022</v>
      </c>
    </row>
    <row r="1412" spans="1:19" x14ac:dyDescent="0.3">
      <c r="A1412">
        <v>168</v>
      </c>
      <c r="B1412">
        <v>51</v>
      </c>
      <c r="C1412">
        <v>56</v>
      </c>
      <c r="D1412">
        <v>1968</v>
      </c>
      <c r="E1412">
        <v>7</v>
      </c>
      <c r="F1412" t="s">
        <v>14</v>
      </c>
      <c r="G1412" t="s">
        <v>1426</v>
      </c>
      <c r="H1412">
        <v>30.27</v>
      </c>
      <c r="I1412">
        <v>-87.7</v>
      </c>
      <c r="J1412" s="1">
        <v>15553</v>
      </c>
      <c r="K1412" s="1">
        <v>31713</v>
      </c>
      <c r="L1412" s="1">
        <v>42895</v>
      </c>
      <c r="M1412">
        <v>646</v>
      </c>
      <c r="N1412">
        <v>1</v>
      </c>
      <c r="O1412" s="2">
        <f t="shared" ca="1" si="110"/>
        <v>2021</v>
      </c>
      <c r="P1412">
        <f t="shared" ca="1" si="111"/>
        <v>3</v>
      </c>
      <c r="Q1412">
        <f t="shared" ca="1" si="112"/>
        <v>5</v>
      </c>
      <c r="R1412" s="2">
        <f t="shared" ca="1" si="113"/>
        <v>44260</v>
      </c>
      <c r="S1412" t="str">
        <f t="shared" ca="1" si="114"/>
        <v>Mar-2021</v>
      </c>
    </row>
    <row r="1413" spans="1:19" x14ac:dyDescent="0.3">
      <c r="A1413">
        <v>960</v>
      </c>
      <c r="B1413">
        <v>29</v>
      </c>
      <c r="C1413">
        <v>66</v>
      </c>
      <c r="D1413">
        <v>1990</v>
      </c>
      <c r="E1413">
        <v>8</v>
      </c>
      <c r="F1413" t="s">
        <v>19</v>
      </c>
      <c r="G1413" t="s">
        <v>1427</v>
      </c>
      <c r="H1413">
        <v>33.83</v>
      </c>
      <c r="I1413">
        <v>-117.85</v>
      </c>
      <c r="J1413" s="1">
        <v>26180</v>
      </c>
      <c r="K1413" s="1">
        <v>53376</v>
      </c>
      <c r="L1413" s="1">
        <v>60953</v>
      </c>
      <c r="M1413">
        <v>750</v>
      </c>
      <c r="N1413">
        <v>3</v>
      </c>
      <c r="O1413" s="2">
        <f t="shared" ca="1" si="110"/>
        <v>2023</v>
      </c>
      <c r="P1413">
        <f t="shared" ca="1" si="111"/>
        <v>10</v>
      </c>
      <c r="Q1413">
        <f t="shared" ca="1" si="112"/>
        <v>1</v>
      </c>
      <c r="R1413" s="2">
        <f t="shared" ca="1" si="113"/>
        <v>45200</v>
      </c>
      <c r="S1413" t="str">
        <f t="shared" ca="1" si="114"/>
        <v>Oct-2023</v>
      </c>
    </row>
    <row r="1414" spans="1:19" x14ac:dyDescent="0.3">
      <c r="A1414">
        <v>1911</v>
      </c>
      <c r="B1414">
        <v>58</v>
      </c>
      <c r="C1414">
        <v>75</v>
      </c>
      <c r="D1414">
        <v>1961</v>
      </c>
      <c r="E1414">
        <v>11</v>
      </c>
      <c r="F1414" t="s">
        <v>14</v>
      </c>
      <c r="G1414" t="s">
        <v>1428</v>
      </c>
      <c r="H1414">
        <v>37.08</v>
      </c>
      <c r="I1414">
        <v>-94.5</v>
      </c>
      <c r="J1414" s="1">
        <v>16574</v>
      </c>
      <c r="K1414" s="1">
        <v>33793</v>
      </c>
      <c r="L1414" s="1">
        <v>108196</v>
      </c>
      <c r="M1414">
        <v>768</v>
      </c>
      <c r="N1414">
        <v>4</v>
      </c>
      <c r="O1414" s="2">
        <f t="shared" ca="1" si="110"/>
        <v>2023</v>
      </c>
      <c r="P1414">
        <f t="shared" ca="1" si="111"/>
        <v>3</v>
      </c>
      <c r="Q1414">
        <f t="shared" ca="1" si="112"/>
        <v>28</v>
      </c>
      <c r="R1414" s="2">
        <f t="shared" ca="1" si="113"/>
        <v>45013</v>
      </c>
      <c r="S1414" t="str">
        <f t="shared" ca="1" si="114"/>
        <v>Mar-2023</v>
      </c>
    </row>
    <row r="1415" spans="1:19" x14ac:dyDescent="0.3">
      <c r="A1415">
        <v>259</v>
      </c>
      <c r="B1415">
        <v>71</v>
      </c>
      <c r="C1415">
        <v>65</v>
      </c>
      <c r="D1415">
        <v>1948</v>
      </c>
      <c r="E1415">
        <v>5</v>
      </c>
      <c r="F1415" t="s">
        <v>14</v>
      </c>
      <c r="G1415" t="s">
        <v>1429</v>
      </c>
      <c r="H1415">
        <v>28.78</v>
      </c>
      <c r="I1415">
        <v>-81.27</v>
      </c>
      <c r="J1415" s="1">
        <v>22585</v>
      </c>
      <c r="K1415" s="1">
        <v>38009</v>
      </c>
      <c r="L1415" s="1">
        <v>20529</v>
      </c>
      <c r="M1415">
        <v>689</v>
      </c>
      <c r="N1415">
        <v>3</v>
      </c>
      <c r="O1415" s="2">
        <f t="shared" ca="1" si="110"/>
        <v>2023</v>
      </c>
      <c r="P1415">
        <f t="shared" ca="1" si="111"/>
        <v>3</v>
      </c>
      <c r="Q1415">
        <f t="shared" ca="1" si="112"/>
        <v>9</v>
      </c>
      <c r="R1415" s="2">
        <f t="shared" ca="1" si="113"/>
        <v>44994</v>
      </c>
      <c r="S1415" t="str">
        <f t="shared" ca="1" si="114"/>
        <v>Mar-2023</v>
      </c>
    </row>
    <row r="1416" spans="1:19" x14ac:dyDescent="0.3">
      <c r="A1416">
        <v>300</v>
      </c>
      <c r="B1416">
        <v>40</v>
      </c>
      <c r="C1416">
        <v>64</v>
      </c>
      <c r="D1416">
        <v>1979</v>
      </c>
      <c r="E1416">
        <v>12</v>
      </c>
      <c r="F1416" t="s">
        <v>19</v>
      </c>
      <c r="G1416" t="s">
        <v>1430</v>
      </c>
      <c r="H1416">
        <v>41.36</v>
      </c>
      <c r="I1416">
        <v>-73.2</v>
      </c>
      <c r="J1416" s="1">
        <v>37131</v>
      </c>
      <c r="K1416" s="1">
        <v>75711</v>
      </c>
      <c r="L1416" s="1">
        <v>121251</v>
      </c>
      <c r="M1416">
        <v>750</v>
      </c>
      <c r="N1416">
        <v>1</v>
      </c>
      <c r="O1416" s="2">
        <f t="shared" ca="1" si="110"/>
        <v>2022</v>
      </c>
      <c r="P1416">
        <f t="shared" ca="1" si="111"/>
        <v>2</v>
      </c>
      <c r="Q1416">
        <f t="shared" ca="1" si="112"/>
        <v>4</v>
      </c>
      <c r="R1416" s="2">
        <f t="shared" ca="1" si="113"/>
        <v>44596</v>
      </c>
      <c r="S1416" t="str">
        <f t="shared" ca="1" si="114"/>
        <v>Feb-2022</v>
      </c>
    </row>
    <row r="1417" spans="1:19" x14ac:dyDescent="0.3">
      <c r="A1417">
        <v>1967</v>
      </c>
      <c r="B1417">
        <v>55</v>
      </c>
      <c r="C1417">
        <v>74</v>
      </c>
      <c r="D1417">
        <v>1964</v>
      </c>
      <c r="E1417">
        <v>9</v>
      </c>
      <c r="F1417" t="s">
        <v>19</v>
      </c>
      <c r="G1417" t="s">
        <v>1431</v>
      </c>
      <c r="H1417">
        <v>33.64</v>
      </c>
      <c r="I1417">
        <v>-117.67</v>
      </c>
      <c r="J1417" s="1">
        <v>30307</v>
      </c>
      <c r="K1417" s="1">
        <v>61793</v>
      </c>
      <c r="L1417" s="1">
        <v>686</v>
      </c>
      <c r="M1417">
        <v>767</v>
      </c>
      <c r="N1417">
        <v>4</v>
      </c>
      <c r="O1417" s="2">
        <f t="shared" ca="1" si="110"/>
        <v>2021</v>
      </c>
      <c r="P1417">
        <f t="shared" ca="1" si="111"/>
        <v>11</v>
      </c>
      <c r="Q1417">
        <f t="shared" ca="1" si="112"/>
        <v>2</v>
      </c>
      <c r="R1417" s="2">
        <f t="shared" ca="1" si="113"/>
        <v>44502</v>
      </c>
      <c r="S1417" t="str">
        <f t="shared" ca="1" si="114"/>
        <v>Nov-2021</v>
      </c>
    </row>
    <row r="1418" spans="1:19" x14ac:dyDescent="0.3">
      <c r="A1418">
        <v>434</v>
      </c>
      <c r="B1418">
        <v>31</v>
      </c>
      <c r="C1418">
        <v>74</v>
      </c>
      <c r="D1418">
        <v>1988</v>
      </c>
      <c r="E1418">
        <v>10</v>
      </c>
      <c r="F1418" t="s">
        <v>14</v>
      </c>
      <c r="G1418" t="s">
        <v>1432</v>
      </c>
      <c r="H1418">
        <v>42.02</v>
      </c>
      <c r="I1418">
        <v>-93.62</v>
      </c>
      <c r="J1418" s="1">
        <v>26190</v>
      </c>
      <c r="K1418" s="1">
        <v>53395</v>
      </c>
      <c r="L1418" s="1">
        <v>73370</v>
      </c>
      <c r="M1418">
        <v>785</v>
      </c>
      <c r="N1418">
        <v>3</v>
      </c>
      <c r="O1418" s="2">
        <f t="shared" ca="1" si="110"/>
        <v>2023</v>
      </c>
      <c r="P1418">
        <f t="shared" ca="1" si="111"/>
        <v>5</v>
      </c>
      <c r="Q1418">
        <f t="shared" ca="1" si="112"/>
        <v>27</v>
      </c>
      <c r="R1418" s="2">
        <f t="shared" ca="1" si="113"/>
        <v>45073</v>
      </c>
      <c r="S1418" t="str">
        <f t="shared" ca="1" si="114"/>
        <v>May-2023</v>
      </c>
    </row>
    <row r="1419" spans="1:19" x14ac:dyDescent="0.3">
      <c r="A1419">
        <v>1076</v>
      </c>
      <c r="B1419">
        <v>61</v>
      </c>
      <c r="C1419">
        <v>66</v>
      </c>
      <c r="D1419">
        <v>1958</v>
      </c>
      <c r="E1419">
        <v>8</v>
      </c>
      <c r="F1419" t="s">
        <v>14</v>
      </c>
      <c r="G1419" t="s">
        <v>1433</v>
      </c>
      <c r="H1419">
        <v>35.049999999999997</v>
      </c>
      <c r="I1419">
        <v>-78.87</v>
      </c>
      <c r="J1419" s="1">
        <v>18316</v>
      </c>
      <c r="K1419" s="1">
        <v>37342</v>
      </c>
      <c r="L1419" s="1">
        <v>48611</v>
      </c>
      <c r="M1419">
        <v>779</v>
      </c>
      <c r="N1419">
        <v>5</v>
      </c>
      <c r="O1419" s="2">
        <f t="shared" ca="1" si="110"/>
        <v>2021</v>
      </c>
      <c r="P1419">
        <f t="shared" ca="1" si="111"/>
        <v>8</v>
      </c>
      <c r="Q1419">
        <f t="shared" ca="1" si="112"/>
        <v>4</v>
      </c>
      <c r="R1419" s="2">
        <f t="shared" ca="1" si="113"/>
        <v>44412</v>
      </c>
      <c r="S1419" t="str">
        <f t="shared" ca="1" si="114"/>
        <v>Aug-2021</v>
      </c>
    </row>
    <row r="1420" spans="1:19" x14ac:dyDescent="0.3">
      <c r="A1420">
        <v>723</v>
      </c>
      <c r="B1420">
        <v>59</v>
      </c>
      <c r="C1420">
        <v>68</v>
      </c>
      <c r="D1420">
        <v>1960</v>
      </c>
      <c r="E1420">
        <v>5</v>
      </c>
      <c r="F1420" t="s">
        <v>14</v>
      </c>
      <c r="G1420" t="s">
        <v>1434</v>
      </c>
      <c r="H1420">
        <v>29.76</v>
      </c>
      <c r="I1420">
        <v>-95.38</v>
      </c>
      <c r="J1420" s="1">
        <v>17359</v>
      </c>
      <c r="K1420" s="1">
        <v>35397</v>
      </c>
      <c r="L1420" s="1">
        <v>55112</v>
      </c>
      <c r="M1420">
        <v>828</v>
      </c>
      <c r="N1420">
        <v>5</v>
      </c>
      <c r="O1420" s="2">
        <f t="shared" ca="1" si="110"/>
        <v>2021</v>
      </c>
      <c r="P1420">
        <f t="shared" ca="1" si="111"/>
        <v>12</v>
      </c>
      <c r="Q1420">
        <f t="shared" ca="1" si="112"/>
        <v>23</v>
      </c>
      <c r="R1420" s="2">
        <f t="shared" ca="1" si="113"/>
        <v>44553</v>
      </c>
      <c r="S1420" t="str">
        <f t="shared" ca="1" si="114"/>
        <v>Dec-2021</v>
      </c>
    </row>
    <row r="1421" spans="1:19" x14ac:dyDescent="0.3">
      <c r="A1421">
        <v>1398</v>
      </c>
      <c r="B1421">
        <v>52</v>
      </c>
      <c r="C1421">
        <v>66</v>
      </c>
      <c r="D1421">
        <v>1967</v>
      </c>
      <c r="E1421">
        <v>4</v>
      </c>
      <c r="F1421" t="s">
        <v>19</v>
      </c>
      <c r="G1421" t="s">
        <v>1435</v>
      </c>
      <c r="H1421">
        <v>40.85</v>
      </c>
      <c r="I1421">
        <v>-74.400000000000006</v>
      </c>
      <c r="J1421" s="1">
        <v>34756</v>
      </c>
      <c r="K1421" s="1">
        <v>70862</v>
      </c>
      <c r="L1421" s="1">
        <v>16595</v>
      </c>
      <c r="M1421">
        <v>745</v>
      </c>
      <c r="N1421">
        <v>5</v>
      </c>
      <c r="O1421" s="2">
        <f t="shared" ca="1" si="110"/>
        <v>2021</v>
      </c>
      <c r="P1421">
        <f t="shared" ca="1" si="111"/>
        <v>9</v>
      </c>
      <c r="Q1421">
        <f t="shared" ca="1" si="112"/>
        <v>27</v>
      </c>
      <c r="R1421" s="2">
        <f t="shared" ca="1" si="113"/>
        <v>44466</v>
      </c>
      <c r="S1421" t="str">
        <f t="shared" ca="1" si="114"/>
        <v>Sep-2021</v>
      </c>
    </row>
    <row r="1422" spans="1:19" x14ac:dyDescent="0.3">
      <c r="A1422">
        <v>1464</v>
      </c>
      <c r="B1422">
        <v>63</v>
      </c>
      <c r="C1422">
        <v>61</v>
      </c>
      <c r="D1422">
        <v>1957</v>
      </c>
      <c r="E1422">
        <v>1</v>
      </c>
      <c r="F1422" t="s">
        <v>14</v>
      </c>
      <c r="G1422" t="s">
        <v>1436</v>
      </c>
      <c r="H1422">
        <v>42.8</v>
      </c>
      <c r="I1422">
        <v>-73.92</v>
      </c>
      <c r="J1422" s="1">
        <v>30839</v>
      </c>
      <c r="K1422" s="1">
        <v>49569</v>
      </c>
      <c r="L1422" s="1">
        <v>58019</v>
      </c>
      <c r="M1422">
        <v>682</v>
      </c>
      <c r="N1422">
        <v>2</v>
      </c>
      <c r="O1422" s="2">
        <f t="shared" ca="1" si="110"/>
        <v>2023</v>
      </c>
      <c r="P1422">
        <f t="shared" ca="1" si="111"/>
        <v>1</v>
      </c>
      <c r="Q1422">
        <f t="shared" ca="1" si="112"/>
        <v>10</v>
      </c>
      <c r="R1422" s="2">
        <f t="shared" ca="1" si="113"/>
        <v>44936</v>
      </c>
      <c r="S1422" t="str">
        <f t="shared" ca="1" si="114"/>
        <v>Jan-2023</v>
      </c>
    </row>
    <row r="1423" spans="1:19" x14ac:dyDescent="0.3">
      <c r="A1423">
        <v>1505</v>
      </c>
      <c r="B1423">
        <v>29</v>
      </c>
      <c r="C1423">
        <v>69</v>
      </c>
      <c r="D1423">
        <v>1990</v>
      </c>
      <c r="E1423">
        <v>11</v>
      </c>
      <c r="F1423" t="s">
        <v>19</v>
      </c>
      <c r="G1423" t="s">
        <v>1437</v>
      </c>
      <c r="H1423">
        <v>38.04</v>
      </c>
      <c r="I1423">
        <v>-97.34</v>
      </c>
      <c r="J1423" s="1">
        <v>18479</v>
      </c>
      <c r="K1423" s="1">
        <v>37677</v>
      </c>
      <c r="L1423" s="1">
        <v>66737</v>
      </c>
      <c r="M1423">
        <v>685</v>
      </c>
      <c r="N1423">
        <v>2</v>
      </c>
      <c r="O1423" s="2">
        <f t="shared" ca="1" si="110"/>
        <v>2023</v>
      </c>
      <c r="P1423">
        <f t="shared" ca="1" si="111"/>
        <v>1</v>
      </c>
      <c r="Q1423">
        <f t="shared" ca="1" si="112"/>
        <v>12</v>
      </c>
      <c r="R1423" s="2">
        <f t="shared" ca="1" si="113"/>
        <v>44938</v>
      </c>
      <c r="S1423" t="str">
        <f t="shared" ca="1" si="114"/>
        <v>Jan-2023</v>
      </c>
    </row>
    <row r="1424" spans="1:19" x14ac:dyDescent="0.3">
      <c r="A1424">
        <v>1130</v>
      </c>
      <c r="B1424">
        <v>50</v>
      </c>
      <c r="C1424">
        <v>65</v>
      </c>
      <c r="D1424">
        <v>1970</v>
      </c>
      <c r="E1424">
        <v>1</v>
      </c>
      <c r="F1424" t="s">
        <v>14</v>
      </c>
      <c r="G1424" t="s">
        <v>1438</v>
      </c>
      <c r="H1424">
        <v>47.3</v>
      </c>
      <c r="I1424">
        <v>-122.31</v>
      </c>
      <c r="J1424" s="1">
        <v>21756</v>
      </c>
      <c r="K1424" s="1">
        <v>44355</v>
      </c>
      <c r="L1424" s="1">
        <v>44779</v>
      </c>
      <c r="M1424">
        <v>680</v>
      </c>
      <c r="N1424">
        <v>3</v>
      </c>
      <c r="O1424" s="2">
        <f t="shared" ca="1" si="110"/>
        <v>2022</v>
      </c>
      <c r="P1424">
        <f t="shared" ca="1" si="111"/>
        <v>4</v>
      </c>
      <c r="Q1424">
        <f t="shared" ca="1" si="112"/>
        <v>28</v>
      </c>
      <c r="R1424" s="2">
        <f t="shared" ca="1" si="113"/>
        <v>44679</v>
      </c>
      <c r="S1424" t="str">
        <f t="shared" ca="1" si="114"/>
        <v>Apr-2022</v>
      </c>
    </row>
    <row r="1425" spans="1:19" x14ac:dyDescent="0.3">
      <c r="A1425">
        <v>62</v>
      </c>
      <c r="B1425">
        <v>78</v>
      </c>
      <c r="C1425">
        <v>68</v>
      </c>
      <c r="D1425">
        <v>1941</v>
      </c>
      <c r="E1425">
        <v>11</v>
      </c>
      <c r="F1425" t="s">
        <v>14</v>
      </c>
      <c r="G1425" t="s">
        <v>1439</v>
      </c>
      <c r="H1425">
        <v>41.13</v>
      </c>
      <c r="I1425">
        <v>-124.04</v>
      </c>
      <c r="J1425" s="1">
        <v>15296</v>
      </c>
      <c r="K1425" s="1">
        <v>22290</v>
      </c>
      <c r="L1425" s="1">
        <v>9235</v>
      </c>
      <c r="M1425">
        <v>716</v>
      </c>
      <c r="N1425">
        <v>6</v>
      </c>
      <c r="O1425" s="2">
        <f t="shared" ca="1" si="110"/>
        <v>2022</v>
      </c>
      <c r="P1425">
        <f t="shared" ca="1" si="111"/>
        <v>3</v>
      </c>
      <c r="Q1425">
        <f t="shared" ca="1" si="112"/>
        <v>25</v>
      </c>
      <c r="R1425" s="2">
        <f t="shared" ca="1" si="113"/>
        <v>44645</v>
      </c>
      <c r="S1425" t="str">
        <f t="shared" ca="1" si="114"/>
        <v>Mar-2022</v>
      </c>
    </row>
    <row r="1426" spans="1:19" x14ac:dyDescent="0.3">
      <c r="A1426">
        <v>1623</v>
      </c>
      <c r="B1426">
        <v>32</v>
      </c>
      <c r="C1426">
        <v>73</v>
      </c>
      <c r="D1426">
        <v>1987</v>
      </c>
      <c r="E1426">
        <v>4</v>
      </c>
      <c r="F1426" t="s">
        <v>14</v>
      </c>
      <c r="G1426" t="s">
        <v>1440</v>
      </c>
      <c r="H1426">
        <v>39.11</v>
      </c>
      <c r="I1426">
        <v>-84.46</v>
      </c>
      <c r="J1426" s="1">
        <v>17278</v>
      </c>
      <c r="K1426" s="1">
        <v>35227</v>
      </c>
      <c r="L1426" s="1">
        <v>25277</v>
      </c>
      <c r="M1426">
        <v>746</v>
      </c>
      <c r="N1426">
        <v>3</v>
      </c>
      <c r="O1426" s="2">
        <f t="shared" ca="1" si="110"/>
        <v>2022</v>
      </c>
      <c r="P1426">
        <f t="shared" ca="1" si="111"/>
        <v>4</v>
      </c>
      <c r="Q1426">
        <f t="shared" ca="1" si="112"/>
        <v>21</v>
      </c>
      <c r="R1426" s="2">
        <f t="shared" ca="1" si="113"/>
        <v>44672</v>
      </c>
      <c r="S1426" t="str">
        <f t="shared" ca="1" si="114"/>
        <v>Apr-2022</v>
      </c>
    </row>
    <row r="1427" spans="1:19" x14ac:dyDescent="0.3">
      <c r="A1427">
        <v>1416</v>
      </c>
      <c r="B1427">
        <v>73</v>
      </c>
      <c r="C1427">
        <v>65</v>
      </c>
      <c r="D1427">
        <v>1946</v>
      </c>
      <c r="E1427">
        <v>9</v>
      </c>
      <c r="F1427" t="s">
        <v>14</v>
      </c>
      <c r="G1427" t="s">
        <v>1441</v>
      </c>
      <c r="H1427">
        <v>43.03</v>
      </c>
      <c r="I1427">
        <v>-76.3</v>
      </c>
      <c r="J1427" s="1">
        <v>24172</v>
      </c>
      <c r="K1427" s="1">
        <v>48750</v>
      </c>
      <c r="L1427" s="1">
        <v>18724</v>
      </c>
      <c r="M1427">
        <v>709</v>
      </c>
      <c r="N1427">
        <v>8</v>
      </c>
      <c r="O1427" s="2">
        <f t="shared" ca="1" si="110"/>
        <v>2023</v>
      </c>
      <c r="P1427">
        <f t="shared" ca="1" si="111"/>
        <v>9</v>
      </c>
      <c r="Q1427">
        <f t="shared" ca="1" si="112"/>
        <v>4</v>
      </c>
      <c r="R1427" s="2">
        <f t="shared" ca="1" si="113"/>
        <v>45173</v>
      </c>
      <c r="S1427" t="str">
        <f t="shared" ca="1" si="114"/>
        <v>Sep-2023</v>
      </c>
    </row>
    <row r="1428" spans="1:19" x14ac:dyDescent="0.3">
      <c r="A1428">
        <v>1998</v>
      </c>
      <c r="B1428">
        <v>65</v>
      </c>
      <c r="C1428">
        <v>67</v>
      </c>
      <c r="D1428">
        <v>1954</v>
      </c>
      <c r="E1428">
        <v>9</v>
      </c>
      <c r="F1428" t="s">
        <v>19</v>
      </c>
      <c r="G1428" t="s">
        <v>1442</v>
      </c>
      <c r="H1428">
        <v>37.56</v>
      </c>
      <c r="I1428">
        <v>-122.37</v>
      </c>
      <c r="J1428" s="1">
        <v>0</v>
      </c>
      <c r="K1428" s="1">
        <v>645</v>
      </c>
      <c r="L1428" s="1">
        <v>790</v>
      </c>
      <c r="M1428">
        <v>688</v>
      </c>
      <c r="N1428">
        <v>3</v>
      </c>
      <c r="O1428" s="2">
        <f t="shared" ca="1" si="110"/>
        <v>2023</v>
      </c>
      <c r="P1428">
        <f t="shared" ca="1" si="111"/>
        <v>10</v>
      </c>
      <c r="Q1428">
        <f t="shared" ca="1" si="112"/>
        <v>21</v>
      </c>
      <c r="R1428" s="2">
        <f t="shared" ca="1" si="113"/>
        <v>45220</v>
      </c>
      <c r="S1428" t="str">
        <f t="shared" ca="1" si="114"/>
        <v>Oct-2023</v>
      </c>
    </row>
    <row r="1429" spans="1:19" x14ac:dyDescent="0.3">
      <c r="A1429">
        <v>1299</v>
      </c>
      <c r="B1429">
        <v>40</v>
      </c>
      <c r="C1429">
        <v>70</v>
      </c>
      <c r="D1429">
        <v>1979</v>
      </c>
      <c r="E1429">
        <v>11</v>
      </c>
      <c r="F1429" t="s">
        <v>14</v>
      </c>
      <c r="G1429" t="s">
        <v>1443</v>
      </c>
      <c r="H1429">
        <v>39.29</v>
      </c>
      <c r="I1429">
        <v>-85.76</v>
      </c>
      <c r="J1429" s="1">
        <v>18295</v>
      </c>
      <c r="K1429" s="1">
        <v>37299</v>
      </c>
      <c r="L1429" s="1">
        <v>31923</v>
      </c>
      <c r="M1429">
        <v>723</v>
      </c>
      <c r="N1429">
        <v>2</v>
      </c>
      <c r="O1429" s="2">
        <f t="shared" ca="1" si="110"/>
        <v>2022</v>
      </c>
      <c r="P1429">
        <f t="shared" ca="1" si="111"/>
        <v>12</v>
      </c>
      <c r="Q1429">
        <f t="shared" ca="1" si="112"/>
        <v>22</v>
      </c>
      <c r="R1429" s="2">
        <f t="shared" ca="1" si="113"/>
        <v>44917</v>
      </c>
      <c r="S1429" t="str">
        <f t="shared" ca="1" si="114"/>
        <v>Dec-2022</v>
      </c>
    </row>
    <row r="1430" spans="1:19" x14ac:dyDescent="0.3">
      <c r="A1430">
        <v>303</v>
      </c>
      <c r="B1430">
        <v>94</v>
      </c>
      <c r="C1430">
        <v>66</v>
      </c>
      <c r="D1430">
        <v>1926</v>
      </c>
      <c r="E1430">
        <v>1</v>
      </c>
      <c r="F1430" t="s">
        <v>19</v>
      </c>
      <c r="G1430" t="s">
        <v>1444</v>
      </c>
      <c r="H1430">
        <v>40.479999999999997</v>
      </c>
      <c r="I1430">
        <v>-104.9</v>
      </c>
      <c r="J1430" s="1">
        <v>27185</v>
      </c>
      <c r="K1430" s="1">
        <v>60080</v>
      </c>
      <c r="L1430" s="1">
        <v>1807</v>
      </c>
      <c r="M1430">
        <v>690</v>
      </c>
      <c r="N1430">
        <v>6</v>
      </c>
      <c r="O1430" s="2">
        <f t="shared" ca="1" si="110"/>
        <v>2021</v>
      </c>
      <c r="P1430">
        <f t="shared" ca="1" si="111"/>
        <v>6</v>
      </c>
      <c r="Q1430">
        <f t="shared" ca="1" si="112"/>
        <v>24</v>
      </c>
      <c r="R1430" s="2">
        <f t="shared" ca="1" si="113"/>
        <v>44371</v>
      </c>
      <c r="S1430" t="str">
        <f t="shared" ca="1" si="114"/>
        <v>Jun-2021</v>
      </c>
    </row>
    <row r="1431" spans="1:19" x14ac:dyDescent="0.3">
      <c r="A1431">
        <v>1138</v>
      </c>
      <c r="B1431">
        <v>51</v>
      </c>
      <c r="C1431">
        <v>64</v>
      </c>
      <c r="D1431">
        <v>1968</v>
      </c>
      <c r="E1431">
        <v>3</v>
      </c>
      <c r="F1431" t="s">
        <v>14</v>
      </c>
      <c r="G1431" t="s">
        <v>1445</v>
      </c>
      <c r="H1431">
        <v>33.68</v>
      </c>
      <c r="I1431">
        <v>-86.39</v>
      </c>
      <c r="J1431" s="1">
        <v>20542</v>
      </c>
      <c r="K1431" s="1">
        <v>41886</v>
      </c>
      <c r="L1431" s="1">
        <v>107734</v>
      </c>
      <c r="M1431">
        <v>768</v>
      </c>
      <c r="N1431">
        <v>3</v>
      </c>
      <c r="O1431" s="2">
        <f t="shared" ca="1" si="110"/>
        <v>2021</v>
      </c>
      <c r="P1431">
        <f t="shared" ca="1" si="111"/>
        <v>9</v>
      </c>
      <c r="Q1431">
        <f t="shared" ca="1" si="112"/>
        <v>15</v>
      </c>
      <c r="R1431" s="2">
        <f t="shared" ca="1" si="113"/>
        <v>44454</v>
      </c>
      <c r="S1431" t="str">
        <f t="shared" ca="1" si="114"/>
        <v>Sep-2021</v>
      </c>
    </row>
    <row r="1432" spans="1:19" x14ac:dyDescent="0.3">
      <c r="A1432">
        <v>1750</v>
      </c>
      <c r="B1432">
        <v>47</v>
      </c>
      <c r="C1432">
        <v>55</v>
      </c>
      <c r="D1432">
        <v>1973</v>
      </c>
      <c r="E1432">
        <v>2</v>
      </c>
      <c r="F1432" t="s">
        <v>14</v>
      </c>
      <c r="G1432" t="s">
        <v>1446</v>
      </c>
      <c r="H1432">
        <v>41.8</v>
      </c>
      <c r="I1432">
        <v>-87.87</v>
      </c>
      <c r="J1432" s="1">
        <v>34681</v>
      </c>
      <c r="K1432" s="1">
        <v>70711</v>
      </c>
      <c r="L1432" s="1">
        <v>100226</v>
      </c>
      <c r="M1432">
        <v>741</v>
      </c>
      <c r="N1432">
        <v>2</v>
      </c>
      <c r="O1432" s="2">
        <f t="shared" ca="1" si="110"/>
        <v>2022</v>
      </c>
      <c r="P1432">
        <f t="shared" ca="1" si="111"/>
        <v>11</v>
      </c>
      <c r="Q1432">
        <f t="shared" ca="1" si="112"/>
        <v>6</v>
      </c>
      <c r="R1432" s="2">
        <f t="shared" ca="1" si="113"/>
        <v>44871</v>
      </c>
      <c r="S1432" t="str">
        <f t="shared" ca="1" si="114"/>
        <v>Nov-2022</v>
      </c>
    </row>
    <row r="1433" spans="1:19" x14ac:dyDescent="0.3">
      <c r="A1433">
        <v>1117</v>
      </c>
      <c r="B1433">
        <v>49</v>
      </c>
      <c r="C1433">
        <v>68</v>
      </c>
      <c r="D1433">
        <v>1970</v>
      </c>
      <c r="E1433">
        <v>4</v>
      </c>
      <c r="F1433" t="s">
        <v>14</v>
      </c>
      <c r="G1433" t="s">
        <v>1447</v>
      </c>
      <c r="H1433">
        <v>41.36</v>
      </c>
      <c r="I1433">
        <v>-97.97</v>
      </c>
      <c r="J1433" s="1">
        <v>13582</v>
      </c>
      <c r="K1433" s="1">
        <v>27691</v>
      </c>
      <c r="L1433" s="1">
        <v>24480</v>
      </c>
      <c r="M1433">
        <v>687</v>
      </c>
      <c r="N1433">
        <v>2</v>
      </c>
      <c r="O1433" s="2">
        <f t="shared" ca="1" si="110"/>
        <v>2023</v>
      </c>
      <c r="P1433">
        <f t="shared" ca="1" si="111"/>
        <v>11</v>
      </c>
      <c r="Q1433">
        <f t="shared" ca="1" si="112"/>
        <v>20</v>
      </c>
      <c r="R1433" s="2">
        <f t="shared" ca="1" si="113"/>
        <v>45250</v>
      </c>
      <c r="S1433" t="str">
        <f t="shared" ca="1" si="114"/>
        <v>Nov-2023</v>
      </c>
    </row>
    <row r="1434" spans="1:19" x14ac:dyDescent="0.3">
      <c r="A1434">
        <v>1322</v>
      </c>
      <c r="B1434">
        <v>35</v>
      </c>
      <c r="C1434">
        <v>62</v>
      </c>
      <c r="D1434">
        <v>1984</v>
      </c>
      <c r="E1434">
        <v>5</v>
      </c>
      <c r="F1434" t="s">
        <v>14</v>
      </c>
      <c r="G1434" t="s">
        <v>1448</v>
      </c>
      <c r="H1434">
        <v>39.67</v>
      </c>
      <c r="I1434">
        <v>-75.75</v>
      </c>
      <c r="J1434" s="1">
        <v>22319</v>
      </c>
      <c r="K1434" s="1">
        <v>45508</v>
      </c>
      <c r="L1434" s="1">
        <v>93806</v>
      </c>
      <c r="M1434">
        <v>636</v>
      </c>
      <c r="N1434">
        <v>1</v>
      </c>
      <c r="O1434" s="2">
        <f t="shared" ca="1" si="110"/>
        <v>2023</v>
      </c>
      <c r="P1434">
        <f t="shared" ca="1" si="111"/>
        <v>3</v>
      </c>
      <c r="Q1434">
        <f t="shared" ca="1" si="112"/>
        <v>10</v>
      </c>
      <c r="R1434" s="2">
        <f t="shared" ca="1" si="113"/>
        <v>44995</v>
      </c>
      <c r="S1434" t="str">
        <f t="shared" ca="1" si="114"/>
        <v>Mar-2023</v>
      </c>
    </row>
    <row r="1435" spans="1:19" x14ac:dyDescent="0.3">
      <c r="A1435">
        <v>878</v>
      </c>
      <c r="B1435">
        <v>45</v>
      </c>
      <c r="C1435">
        <v>65</v>
      </c>
      <c r="D1435">
        <v>1974</v>
      </c>
      <c r="E1435">
        <v>3</v>
      </c>
      <c r="F1435" t="s">
        <v>19</v>
      </c>
      <c r="G1435" t="s">
        <v>1449</v>
      </c>
      <c r="H1435">
        <v>40.03</v>
      </c>
      <c r="I1435">
        <v>-76.489999999999995</v>
      </c>
      <c r="J1435" s="1">
        <v>19663</v>
      </c>
      <c r="K1435" s="1">
        <v>40093</v>
      </c>
      <c r="L1435" s="1">
        <v>81752</v>
      </c>
      <c r="M1435">
        <v>615</v>
      </c>
      <c r="N1435">
        <v>2</v>
      </c>
      <c r="O1435" s="2">
        <f t="shared" ca="1" si="110"/>
        <v>2021</v>
      </c>
      <c r="P1435">
        <f t="shared" ca="1" si="111"/>
        <v>11</v>
      </c>
      <c r="Q1435">
        <f t="shared" ca="1" si="112"/>
        <v>24</v>
      </c>
      <c r="R1435" s="2">
        <f t="shared" ca="1" si="113"/>
        <v>44524</v>
      </c>
      <c r="S1435" t="str">
        <f t="shared" ca="1" si="114"/>
        <v>Nov-2021</v>
      </c>
    </row>
    <row r="1436" spans="1:19" x14ac:dyDescent="0.3">
      <c r="A1436">
        <v>609</v>
      </c>
      <c r="B1436">
        <v>59</v>
      </c>
      <c r="C1436">
        <v>62</v>
      </c>
      <c r="D1436">
        <v>1961</v>
      </c>
      <c r="E1436">
        <v>2</v>
      </c>
      <c r="F1436" t="s">
        <v>19</v>
      </c>
      <c r="G1436" t="s">
        <v>1450</v>
      </c>
      <c r="H1436">
        <v>32.909999999999997</v>
      </c>
      <c r="I1436">
        <v>-96.62</v>
      </c>
      <c r="J1436" s="1">
        <v>18408</v>
      </c>
      <c r="K1436" s="1">
        <v>37536</v>
      </c>
      <c r="L1436" s="1">
        <v>63386</v>
      </c>
      <c r="M1436">
        <v>717</v>
      </c>
      <c r="N1436">
        <v>3</v>
      </c>
      <c r="O1436" s="2">
        <f t="shared" ca="1" si="110"/>
        <v>2022</v>
      </c>
      <c r="P1436">
        <f t="shared" ca="1" si="111"/>
        <v>1</v>
      </c>
      <c r="Q1436">
        <f t="shared" ca="1" si="112"/>
        <v>10</v>
      </c>
      <c r="R1436" s="2">
        <f t="shared" ca="1" si="113"/>
        <v>44571</v>
      </c>
      <c r="S1436" t="str">
        <f t="shared" ca="1" si="114"/>
        <v>Jan-2022</v>
      </c>
    </row>
    <row r="1437" spans="1:19" x14ac:dyDescent="0.3">
      <c r="A1437">
        <v>761</v>
      </c>
      <c r="B1437">
        <v>18</v>
      </c>
      <c r="C1437">
        <v>69</v>
      </c>
      <c r="D1437">
        <v>2001</v>
      </c>
      <c r="E1437">
        <v>3</v>
      </c>
      <c r="F1437" t="s">
        <v>14</v>
      </c>
      <c r="G1437" t="s">
        <v>1451</v>
      </c>
      <c r="H1437">
        <v>21.45</v>
      </c>
      <c r="I1437">
        <v>-158.01</v>
      </c>
      <c r="J1437" s="1">
        <v>27576</v>
      </c>
      <c r="K1437" s="1">
        <v>56222</v>
      </c>
      <c r="L1437" s="1">
        <v>63846</v>
      </c>
      <c r="M1437">
        <v>726</v>
      </c>
      <c r="N1437">
        <v>4</v>
      </c>
      <c r="O1437" s="2">
        <f t="shared" ca="1" si="110"/>
        <v>2023</v>
      </c>
      <c r="P1437">
        <f t="shared" ca="1" si="111"/>
        <v>11</v>
      </c>
      <c r="Q1437">
        <f t="shared" ca="1" si="112"/>
        <v>17</v>
      </c>
      <c r="R1437" s="2">
        <f t="shared" ca="1" si="113"/>
        <v>45247</v>
      </c>
      <c r="S1437" t="str">
        <f t="shared" ca="1" si="114"/>
        <v>Nov-2023</v>
      </c>
    </row>
    <row r="1438" spans="1:19" x14ac:dyDescent="0.3">
      <c r="A1438">
        <v>1313</v>
      </c>
      <c r="B1438">
        <v>35</v>
      </c>
      <c r="C1438">
        <v>67</v>
      </c>
      <c r="D1438">
        <v>1985</v>
      </c>
      <c r="E1438">
        <v>1</v>
      </c>
      <c r="F1438" t="s">
        <v>19</v>
      </c>
      <c r="G1438" t="s">
        <v>1452</v>
      </c>
      <c r="H1438">
        <v>40.61</v>
      </c>
      <c r="I1438">
        <v>-79.83</v>
      </c>
      <c r="J1438" s="1">
        <v>14798</v>
      </c>
      <c r="K1438" s="1">
        <v>30172</v>
      </c>
      <c r="L1438" s="1">
        <v>39959</v>
      </c>
      <c r="M1438">
        <v>653</v>
      </c>
      <c r="N1438">
        <v>2</v>
      </c>
      <c r="O1438" s="2">
        <f t="shared" ca="1" si="110"/>
        <v>2023</v>
      </c>
      <c r="P1438">
        <f t="shared" ca="1" si="111"/>
        <v>10</v>
      </c>
      <c r="Q1438">
        <f t="shared" ca="1" si="112"/>
        <v>6</v>
      </c>
      <c r="R1438" s="2">
        <f t="shared" ca="1" si="113"/>
        <v>45205</v>
      </c>
      <c r="S1438" t="str">
        <f t="shared" ca="1" si="114"/>
        <v>Oct-2023</v>
      </c>
    </row>
    <row r="1439" spans="1:19" x14ac:dyDescent="0.3">
      <c r="A1439">
        <v>1558</v>
      </c>
      <c r="B1439">
        <v>47</v>
      </c>
      <c r="C1439">
        <v>65</v>
      </c>
      <c r="D1439">
        <v>1973</v>
      </c>
      <c r="E1439">
        <v>2</v>
      </c>
      <c r="F1439" t="s">
        <v>14</v>
      </c>
      <c r="G1439" t="s">
        <v>1453</v>
      </c>
      <c r="H1439">
        <v>40.64</v>
      </c>
      <c r="I1439">
        <v>-73.94</v>
      </c>
      <c r="J1439" s="1">
        <v>25172</v>
      </c>
      <c r="K1439" s="1">
        <v>51330</v>
      </c>
      <c r="L1439" s="1">
        <v>106161</v>
      </c>
      <c r="M1439">
        <v>597</v>
      </c>
      <c r="N1439">
        <v>2</v>
      </c>
      <c r="O1439" s="2">
        <f t="shared" ca="1" si="110"/>
        <v>2023</v>
      </c>
      <c r="P1439">
        <f t="shared" ca="1" si="111"/>
        <v>2</v>
      </c>
      <c r="Q1439">
        <f t="shared" ca="1" si="112"/>
        <v>6</v>
      </c>
      <c r="R1439" s="2">
        <f t="shared" ca="1" si="113"/>
        <v>44963</v>
      </c>
      <c r="S1439" t="str">
        <f t="shared" ca="1" si="114"/>
        <v>Feb-2023</v>
      </c>
    </row>
    <row r="1440" spans="1:19" x14ac:dyDescent="0.3">
      <c r="A1440">
        <v>399</v>
      </c>
      <c r="B1440">
        <v>37</v>
      </c>
      <c r="C1440">
        <v>68</v>
      </c>
      <c r="D1440">
        <v>1982</v>
      </c>
      <c r="E1440">
        <v>5</v>
      </c>
      <c r="F1440" t="s">
        <v>14</v>
      </c>
      <c r="G1440" t="s">
        <v>1454</v>
      </c>
      <c r="H1440">
        <v>42.35</v>
      </c>
      <c r="I1440">
        <v>-71.849999999999994</v>
      </c>
      <c r="J1440" s="1">
        <v>31514</v>
      </c>
      <c r="K1440" s="1">
        <v>64252</v>
      </c>
      <c r="L1440" s="1">
        <v>92973</v>
      </c>
      <c r="M1440">
        <v>802</v>
      </c>
      <c r="N1440">
        <v>2</v>
      </c>
      <c r="O1440" s="2">
        <f t="shared" ca="1" si="110"/>
        <v>2023</v>
      </c>
      <c r="P1440">
        <f t="shared" ca="1" si="111"/>
        <v>11</v>
      </c>
      <c r="Q1440">
        <f t="shared" ca="1" si="112"/>
        <v>7</v>
      </c>
      <c r="R1440" s="2">
        <f t="shared" ca="1" si="113"/>
        <v>45237</v>
      </c>
      <c r="S1440" t="str">
        <f t="shared" ca="1" si="114"/>
        <v>Nov-2023</v>
      </c>
    </row>
    <row r="1441" spans="1:19" x14ac:dyDescent="0.3">
      <c r="A1441">
        <v>325</v>
      </c>
      <c r="B1441">
        <v>45</v>
      </c>
      <c r="C1441">
        <v>57</v>
      </c>
      <c r="D1441">
        <v>1974</v>
      </c>
      <c r="E1441">
        <v>11</v>
      </c>
      <c r="F1441" t="s">
        <v>19</v>
      </c>
      <c r="G1441" t="s">
        <v>1455</v>
      </c>
      <c r="H1441">
        <v>35.22</v>
      </c>
      <c r="I1441">
        <v>-92.38</v>
      </c>
      <c r="J1441" s="1">
        <v>19589</v>
      </c>
      <c r="K1441" s="1">
        <v>39942</v>
      </c>
      <c r="L1441" s="1">
        <v>52441</v>
      </c>
      <c r="M1441">
        <v>709</v>
      </c>
      <c r="N1441">
        <v>4</v>
      </c>
      <c r="O1441" s="2">
        <f t="shared" ca="1" si="110"/>
        <v>2021</v>
      </c>
      <c r="P1441">
        <f t="shared" ca="1" si="111"/>
        <v>6</v>
      </c>
      <c r="Q1441">
        <f t="shared" ca="1" si="112"/>
        <v>21</v>
      </c>
      <c r="R1441" s="2">
        <f t="shared" ca="1" si="113"/>
        <v>44368</v>
      </c>
      <c r="S1441" t="str">
        <f t="shared" ca="1" si="114"/>
        <v>Jun-2021</v>
      </c>
    </row>
    <row r="1442" spans="1:19" x14ac:dyDescent="0.3">
      <c r="A1442">
        <v>689</v>
      </c>
      <c r="B1442">
        <v>65</v>
      </c>
      <c r="C1442">
        <v>62</v>
      </c>
      <c r="D1442">
        <v>1954</v>
      </c>
      <c r="E1442">
        <v>3</v>
      </c>
      <c r="F1442" t="s">
        <v>14</v>
      </c>
      <c r="G1442" t="s">
        <v>1456</v>
      </c>
      <c r="H1442">
        <v>40.76</v>
      </c>
      <c r="I1442">
        <v>-74.23</v>
      </c>
      <c r="J1442" s="1">
        <v>18012</v>
      </c>
      <c r="K1442" s="1">
        <v>39077</v>
      </c>
      <c r="L1442" s="1">
        <v>14019</v>
      </c>
      <c r="M1442">
        <v>709</v>
      </c>
      <c r="N1442">
        <v>1</v>
      </c>
      <c r="O1442" s="2">
        <f t="shared" ca="1" si="110"/>
        <v>2021</v>
      </c>
      <c r="P1442">
        <f t="shared" ca="1" si="111"/>
        <v>5</v>
      </c>
      <c r="Q1442">
        <f t="shared" ca="1" si="112"/>
        <v>16</v>
      </c>
      <c r="R1442" s="2">
        <f t="shared" ca="1" si="113"/>
        <v>44332</v>
      </c>
      <c r="S1442" t="str">
        <f t="shared" ca="1" si="114"/>
        <v>May-2021</v>
      </c>
    </row>
    <row r="1443" spans="1:19" x14ac:dyDescent="0.3">
      <c r="A1443">
        <v>1763</v>
      </c>
      <c r="B1443">
        <v>49</v>
      </c>
      <c r="C1443">
        <v>66</v>
      </c>
      <c r="D1443">
        <v>1970</v>
      </c>
      <c r="E1443">
        <v>6</v>
      </c>
      <c r="F1443" t="s">
        <v>19</v>
      </c>
      <c r="G1443" t="s">
        <v>1457</v>
      </c>
      <c r="H1443">
        <v>44.96</v>
      </c>
      <c r="I1443">
        <v>-93.26</v>
      </c>
      <c r="J1443" s="1">
        <v>18660</v>
      </c>
      <c r="K1443" s="1">
        <v>38039</v>
      </c>
      <c r="L1443" s="1">
        <v>27179</v>
      </c>
      <c r="M1443">
        <v>717</v>
      </c>
      <c r="N1443">
        <v>3</v>
      </c>
      <c r="O1443" s="2">
        <f t="shared" ca="1" si="110"/>
        <v>2022</v>
      </c>
      <c r="P1443">
        <f t="shared" ca="1" si="111"/>
        <v>2</v>
      </c>
      <c r="Q1443">
        <f t="shared" ca="1" si="112"/>
        <v>8</v>
      </c>
      <c r="R1443" s="2">
        <f t="shared" ca="1" si="113"/>
        <v>44600</v>
      </c>
      <c r="S1443" t="str">
        <f t="shared" ca="1" si="114"/>
        <v>Feb-2022</v>
      </c>
    </row>
    <row r="1444" spans="1:19" x14ac:dyDescent="0.3">
      <c r="A1444">
        <v>717</v>
      </c>
      <c r="B1444">
        <v>23</v>
      </c>
      <c r="C1444">
        <v>65</v>
      </c>
      <c r="D1444">
        <v>1996</v>
      </c>
      <c r="E1444">
        <v>8</v>
      </c>
      <c r="F1444" t="s">
        <v>14</v>
      </c>
      <c r="G1444" t="s">
        <v>1458</v>
      </c>
      <c r="H1444">
        <v>28.04</v>
      </c>
      <c r="I1444">
        <v>-81.96</v>
      </c>
      <c r="J1444" s="1">
        <v>26325</v>
      </c>
      <c r="K1444" s="1">
        <v>53675</v>
      </c>
      <c r="L1444" s="1">
        <v>82373</v>
      </c>
      <c r="M1444">
        <v>659</v>
      </c>
      <c r="N1444">
        <v>5</v>
      </c>
      <c r="O1444" s="2">
        <f t="shared" ca="1" si="110"/>
        <v>2022</v>
      </c>
      <c r="P1444">
        <f t="shared" ca="1" si="111"/>
        <v>7</v>
      </c>
      <c r="Q1444">
        <f t="shared" ca="1" si="112"/>
        <v>16</v>
      </c>
      <c r="R1444" s="2">
        <f t="shared" ca="1" si="113"/>
        <v>44758</v>
      </c>
      <c r="S1444" t="str">
        <f t="shared" ca="1" si="114"/>
        <v>Jul-2022</v>
      </c>
    </row>
    <row r="1445" spans="1:19" x14ac:dyDescent="0.3">
      <c r="A1445">
        <v>884</v>
      </c>
      <c r="B1445">
        <v>75</v>
      </c>
      <c r="C1445">
        <v>64</v>
      </c>
      <c r="D1445">
        <v>1945</v>
      </c>
      <c r="E1445">
        <v>2</v>
      </c>
      <c r="F1445" t="s">
        <v>19</v>
      </c>
      <c r="G1445" t="s">
        <v>1459</v>
      </c>
      <c r="H1445">
        <v>42.97</v>
      </c>
      <c r="I1445">
        <v>-85.77</v>
      </c>
      <c r="J1445" s="1">
        <v>21663</v>
      </c>
      <c r="K1445" s="1">
        <v>42812</v>
      </c>
      <c r="L1445" s="1">
        <v>22171</v>
      </c>
      <c r="M1445">
        <v>631</v>
      </c>
      <c r="N1445">
        <v>4</v>
      </c>
      <c r="O1445" s="2">
        <f t="shared" ca="1" si="110"/>
        <v>2023</v>
      </c>
      <c r="P1445">
        <f t="shared" ca="1" si="111"/>
        <v>11</v>
      </c>
      <c r="Q1445">
        <f t="shared" ca="1" si="112"/>
        <v>2</v>
      </c>
      <c r="R1445" s="2">
        <f t="shared" ca="1" si="113"/>
        <v>45232</v>
      </c>
      <c r="S1445" t="str">
        <f t="shared" ca="1" si="114"/>
        <v>Nov-2023</v>
      </c>
    </row>
    <row r="1446" spans="1:19" x14ac:dyDescent="0.3">
      <c r="A1446">
        <v>1701</v>
      </c>
      <c r="B1446">
        <v>56</v>
      </c>
      <c r="C1446">
        <v>67</v>
      </c>
      <c r="D1446">
        <v>1963</v>
      </c>
      <c r="E1446">
        <v>4</v>
      </c>
      <c r="F1446" t="s">
        <v>19</v>
      </c>
      <c r="G1446" t="s">
        <v>1460</v>
      </c>
      <c r="H1446">
        <v>33.94</v>
      </c>
      <c r="I1446">
        <v>-118.24</v>
      </c>
      <c r="J1446" s="1">
        <v>11393</v>
      </c>
      <c r="K1446" s="1">
        <v>23231</v>
      </c>
      <c r="L1446" s="1">
        <v>48624</v>
      </c>
      <c r="M1446">
        <v>726</v>
      </c>
      <c r="N1446">
        <v>3</v>
      </c>
      <c r="O1446" s="2">
        <f t="shared" ca="1" si="110"/>
        <v>2021</v>
      </c>
      <c r="P1446">
        <f t="shared" ca="1" si="111"/>
        <v>5</v>
      </c>
      <c r="Q1446">
        <f t="shared" ca="1" si="112"/>
        <v>8</v>
      </c>
      <c r="R1446" s="2">
        <f t="shared" ca="1" si="113"/>
        <v>44324</v>
      </c>
      <c r="S1446" t="str">
        <f t="shared" ca="1" si="114"/>
        <v>May-2021</v>
      </c>
    </row>
    <row r="1447" spans="1:19" x14ac:dyDescent="0.3">
      <c r="A1447">
        <v>117</v>
      </c>
      <c r="B1447">
        <v>20</v>
      </c>
      <c r="C1447">
        <v>71</v>
      </c>
      <c r="D1447">
        <v>2000</v>
      </c>
      <c r="E1447">
        <v>1</v>
      </c>
      <c r="F1447" t="s">
        <v>19</v>
      </c>
      <c r="G1447" t="s">
        <v>1461</v>
      </c>
      <c r="H1447">
        <v>36.24</v>
      </c>
      <c r="I1447">
        <v>-90.04</v>
      </c>
      <c r="J1447" s="1">
        <v>14824</v>
      </c>
      <c r="K1447" s="1">
        <v>30229</v>
      </c>
      <c r="L1447" s="1">
        <v>43239</v>
      </c>
      <c r="M1447">
        <v>595</v>
      </c>
      <c r="N1447">
        <v>3</v>
      </c>
      <c r="O1447" s="2">
        <f t="shared" ca="1" si="110"/>
        <v>2022</v>
      </c>
      <c r="P1447">
        <f t="shared" ca="1" si="111"/>
        <v>3</v>
      </c>
      <c r="Q1447">
        <f t="shared" ca="1" si="112"/>
        <v>25</v>
      </c>
      <c r="R1447" s="2">
        <f t="shared" ca="1" si="113"/>
        <v>44645</v>
      </c>
      <c r="S1447" t="str">
        <f t="shared" ca="1" si="114"/>
        <v>Mar-2022</v>
      </c>
    </row>
    <row r="1448" spans="1:19" x14ac:dyDescent="0.3">
      <c r="A1448">
        <v>126</v>
      </c>
      <c r="B1448">
        <v>63</v>
      </c>
      <c r="C1448">
        <v>65</v>
      </c>
      <c r="D1448">
        <v>1956</v>
      </c>
      <c r="E1448">
        <v>10</v>
      </c>
      <c r="F1448" t="s">
        <v>19</v>
      </c>
      <c r="G1448" t="s">
        <v>1462</v>
      </c>
      <c r="H1448">
        <v>34.72</v>
      </c>
      <c r="I1448">
        <v>-92.35</v>
      </c>
      <c r="J1448" s="1">
        <v>13047</v>
      </c>
      <c r="K1448" s="1">
        <v>26600</v>
      </c>
      <c r="L1448" s="1">
        <v>0</v>
      </c>
      <c r="M1448">
        <v>799</v>
      </c>
      <c r="N1448">
        <v>4</v>
      </c>
      <c r="O1448" s="2">
        <f t="shared" ca="1" si="110"/>
        <v>2021</v>
      </c>
      <c r="P1448">
        <f t="shared" ca="1" si="111"/>
        <v>11</v>
      </c>
      <c r="Q1448">
        <f t="shared" ca="1" si="112"/>
        <v>16</v>
      </c>
      <c r="R1448" s="2">
        <f t="shared" ca="1" si="113"/>
        <v>44516</v>
      </c>
      <c r="S1448" t="str">
        <f t="shared" ca="1" si="114"/>
        <v>Nov-2021</v>
      </c>
    </row>
    <row r="1449" spans="1:19" x14ac:dyDescent="0.3">
      <c r="A1449">
        <v>1051</v>
      </c>
      <c r="B1449">
        <v>32</v>
      </c>
      <c r="C1449">
        <v>71</v>
      </c>
      <c r="D1449">
        <v>1987</v>
      </c>
      <c r="E1449">
        <v>11</v>
      </c>
      <c r="F1449" t="s">
        <v>14</v>
      </c>
      <c r="G1449" t="s">
        <v>1463</v>
      </c>
      <c r="H1449">
        <v>41.7</v>
      </c>
      <c r="I1449">
        <v>-71.42</v>
      </c>
      <c r="J1449" s="1">
        <v>24424</v>
      </c>
      <c r="K1449" s="1">
        <v>49800</v>
      </c>
      <c r="L1449" s="1">
        <v>137460</v>
      </c>
      <c r="M1449">
        <v>694</v>
      </c>
      <c r="N1449">
        <v>2</v>
      </c>
      <c r="O1449" s="2">
        <f t="shared" ca="1" si="110"/>
        <v>2021</v>
      </c>
      <c r="P1449">
        <f t="shared" ca="1" si="111"/>
        <v>10</v>
      </c>
      <c r="Q1449">
        <f t="shared" ca="1" si="112"/>
        <v>19</v>
      </c>
      <c r="R1449" s="2">
        <f t="shared" ca="1" si="113"/>
        <v>44488</v>
      </c>
      <c r="S1449" t="str">
        <f t="shared" ca="1" si="114"/>
        <v>Oct-2021</v>
      </c>
    </row>
    <row r="1450" spans="1:19" x14ac:dyDescent="0.3">
      <c r="A1450">
        <v>462</v>
      </c>
      <c r="B1450">
        <v>63</v>
      </c>
      <c r="C1450">
        <v>57</v>
      </c>
      <c r="D1450">
        <v>1956</v>
      </c>
      <c r="E1450">
        <v>9</v>
      </c>
      <c r="F1450" t="s">
        <v>14</v>
      </c>
      <c r="G1450" t="s">
        <v>1464</v>
      </c>
      <c r="H1450">
        <v>40.619999999999997</v>
      </c>
      <c r="I1450">
        <v>-75.36</v>
      </c>
      <c r="J1450" s="1">
        <v>24571</v>
      </c>
      <c r="K1450" s="1">
        <v>50696</v>
      </c>
      <c r="L1450" s="1">
        <v>32793</v>
      </c>
      <c r="M1450">
        <v>767</v>
      </c>
      <c r="N1450">
        <v>5</v>
      </c>
      <c r="O1450" s="2">
        <f t="shared" ca="1" si="110"/>
        <v>2023</v>
      </c>
      <c r="P1450">
        <f t="shared" ca="1" si="111"/>
        <v>3</v>
      </c>
      <c r="Q1450">
        <f t="shared" ca="1" si="112"/>
        <v>16</v>
      </c>
      <c r="R1450" s="2">
        <f t="shared" ca="1" si="113"/>
        <v>45001</v>
      </c>
      <c r="S1450" t="str">
        <f t="shared" ca="1" si="114"/>
        <v>Mar-2023</v>
      </c>
    </row>
    <row r="1451" spans="1:19" x14ac:dyDescent="0.3">
      <c r="A1451">
        <v>1454</v>
      </c>
      <c r="B1451">
        <v>30</v>
      </c>
      <c r="C1451">
        <v>64</v>
      </c>
      <c r="D1451">
        <v>1990</v>
      </c>
      <c r="E1451">
        <v>1</v>
      </c>
      <c r="F1451" t="s">
        <v>19</v>
      </c>
      <c r="G1451" t="s">
        <v>1465</v>
      </c>
      <c r="H1451">
        <v>33.79</v>
      </c>
      <c r="I1451">
        <v>-117.99</v>
      </c>
      <c r="J1451" s="1">
        <v>17564</v>
      </c>
      <c r="K1451" s="1">
        <v>35813</v>
      </c>
      <c r="L1451" s="1">
        <v>43474</v>
      </c>
      <c r="M1451">
        <v>748</v>
      </c>
      <c r="N1451">
        <v>2</v>
      </c>
      <c r="O1451" s="2">
        <f t="shared" ca="1" si="110"/>
        <v>2022</v>
      </c>
      <c r="P1451">
        <f t="shared" ca="1" si="111"/>
        <v>5</v>
      </c>
      <c r="Q1451">
        <f t="shared" ca="1" si="112"/>
        <v>9</v>
      </c>
      <c r="R1451" s="2">
        <f t="shared" ca="1" si="113"/>
        <v>44690</v>
      </c>
      <c r="S1451" t="str">
        <f t="shared" ca="1" si="114"/>
        <v>May-2022</v>
      </c>
    </row>
    <row r="1452" spans="1:19" x14ac:dyDescent="0.3">
      <c r="A1452">
        <v>467</v>
      </c>
      <c r="B1452">
        <v>38</v>
      </c>
      <c r="C1452">
        <v>65</v>
      </c>
      <c r="D1452">
        <v>1981</v>
      </c>
      <c r="E1452">
        <v>9</v>
      </c>
      <c r="F1452" t="s">
        <v>19</v>
      </c>
      <c r="G1452" t="s">
        <v>1466</v>
      </c>
      <c r="H1452">
        <v>35.06</v>
      </c>
      <c r="I1452">
        <v>-85.25</v>
      </c>
      <c r="J1452" s="1">
        <v>21988</v>
      </c>
      <c r="K1452" s="1">
        <v>44831</v>
      </c>
      <c r="L1452" s="1">
        <v>20906</v>
      </c>
      <c r="M1452">
        <v>705</v>
      </c>
      <c r="N1452">
        <v>3</v>
      </c>
      <c r="O1452" s="2">
        <f t="shared" ca="1" si="110"/>
        <v>2022</v>
      </c>
      <c r="P1452">
        <f t="shared" ca="1" si="111"/>
        <v>7</v>
      </c>
      <c r="Q1452">
        <f t="shared" ca="1" si="112"/>
        <v>25</v>
      </c>
      <c r="R1452" s="2">
        <f t="shared" ca="1" si="113"/>
        <v>44767</v>
      </c>
      <c r="S1452" t="str">
        <f t="shared" ca="1" si="114"/>
        <v>Jul-2022</v>
      </c>
    </row>
    <row r="1453" spans="1:19" x14ac:dyDescent="0.3">
      <c r="A1453">
        <v>1802</v>
      </c>
      <c r="B1453">
        <v>39</v>
      </c>
      <c r="C1453">
        <v>62</v>
      </c>
      <c r="D1453">
        <v>1980</v>
      </c>
      <c r="E1453">
        <v>11</v>
      </c>
      <c r="F1453" t="s">
        <v>14</v>
      </c>
      <c r="G1453" t="s">
        <v>1467</v>
      </c>
      <c r="H1453">
        <v>40.340000000000003</v>
      </c>
      <c r="I1453">
        <v>-74.44</v>
      </c>
      <c r="J1453" s="1">
        <v>29088</v>
      </c>
      <c r="K1453" s="1">
        <v>59313</v>
      </c>
      <c r="L1453" s="1">
        <v>102360</v>
      </c>
      <c r="M1453">
        <v>802</v>
      </c>
      <c r="N1453">
        <v>2</v>
      </c>
      <c r="O1453" s="2">
        <f t="shared" ca="1" si="110"/>
        <v>2021</v>
      </c>
      <c r="P1453">
        <f t="shared" ca="1" si="111"/>
        <v>2</v>
      </c>
      <c r="Q1453">
        <f t="shared" ca="1" si="112"/>
        <v>21</v>
      </c>
      <c r="R1453" s="2">
        <f t="shared" ca="1" si="113"/>
        <v>44248</v>
      </c>
      <c r="S1453" t="str">
        <f t="shared" ca="1" si="114"/>
        <v>Feb-2021</v>
      </c>
    </row>
    <row r="1454" spans="1:19" x14ac:dyDescent="0.3">
      <c r="A1454">
        <v>1563</v>
      </c>
      <c r="B1454">
        <v>49</v>
      </c>
      <c r="C1454">
        <v>67</v>
      </c>
      <c r="D1454">
        <v>1970</v>
      </c>
      <c r="E1454">
        <v>8</v>
      </c>
      <c r="F1454" t="s">
        <v>14</v>
      </c>
      <c r="G1454" t="s">
        <v>1468</v>
      </c>
      <c r="H1454">
        <v>33.96</v>
      </c>
      <c r="I1454">
        <v>-118.27</v>
      </c>
      <c r="J1454" s="1">
        <v>11073</v>
      </c>
      <c r="K1454" s="1">
        <v>22583</v>
      </c>
      <c r="L1454" s="1">
        <v>62461</v>
      </c>
      <c r="M1454">
        <v>683</v>
      </c>
      <c r="N1454">
        <v>4</v>
      </c>
      <c r="O1454" s="2">
        <f t="shared" ca="1" si="110"/>
        <v>2021</v>
      </c>
      <c r="P1454">
        <f t="shared" ca="1" si="111"/>
        <v>3</v>
      </c>
      <c r="Q1454">
        <f t="shared" ca="1" si="112"/>
        <v>23</v>
      </c>
      <c r="R1454" s="2">
        <f t="shared" ca="1" si="113"/>
        <v>44278</v>
      </c>
      <c r="S1454" t="str">
        <f t="shared" ca="1" si="114"/>
        <v>Mar-2021</v>
      </c>
    </row>
    <row r="1455" spans="1:19" x14ac:dyDescent="0.3">
      <c r="A1455">
        <v>1235</v>
      </c>
      <c r="B1455">
        <v>18</v>
      </c>
      <c r="C1455">
        <v>65</v>
      </c>
      <c r="D1455">
        <v>2002</v>
      </c>
      <c r="E1455">
        <v>2</v>
      </c>
      <c r="F1455" t="s">
        <v>19</v>
      </c>
      <c r="G1455" t="s">
        <v>1469</v>
      </c>
      <c r="H1455">
        <v>33.6</v>
      </c>
      <c r="I1455">
        <v>-117.66</v>
      </c>
      <c r="J1455" s="1">
        <v>30564</v>
      </c>
      <c r="K1455" s="1">
        <v>62316</v>
      </c>
      <c r="L1455" s="1">
        <v>146487</v>
      </c>
      <c r="M1455">
        <v>813</v>
      </c>
      <c r="N1455">
        <v>1</v>
      </c>
      <c r="O1455" s="2">
        <f t="shared" ca="1" si="110"/>
        <v>2022</v>
      </c>
      <c r="P1455">
        <f t="shared" ca="1" si="111"/>
        <v>2</v>
      </c>
      <c r="Q1455">
        <f t="shared" ca="1" si="112"/>
        <v>2</v>
      </c>
      <c r="R1455" s="2">
        <f t="shared" ca="1" si="113"/>
        <v>44594</v>
      </c>
      <c r="S1455" t="str">
        <f t="shared" ca="1" si="114"/>
        <v>Feb-2022</v>
      </c>
    </row>
    <row r="1456" spans="1:19" x14ac:dyDescent="0.3">
      <c r="A1456">
        <v>587</v>
      </c>
      <c r="B1456">
        <v>20</v>
      </c>
      <c r="C1456">
        <v>62</v>
      </c>
      <c r="D1456">
        <v>1999</v>
      </c>
      <c r="E1456">
        <v>8</v>
      </c>
      <c r="F1456" t="s">
        <v>19</v>
      </c>
      <c r="G1456" t="s">
        <v>1470</v>
      </c>
      <c r="H1456">
        <v>40.64</v>
      </c>
      <c r="I1456">
        <v>-73.94</v>
      </c>
      <c r="J1456" s="1">
        <v>12433</v>
      </c>
      <c r="K1456" s="1">
        <v>25350</v>
      </c>
      <c r="L1456" s="1">
        <v>70475</v>
      </c>
      <c r="M1456">
        <v>643</v>
      </c>
      <c r="N1456">
        <v>2</v>
      </c>
      <c r="O1456" s="2">
        <f t="shared" ca="1" si="110"/>
        <v>2023</v>
      </c>
      <c r="P1456">
        <f t="shared" ca="1" si="111"/>
        <v>12</v>
      </c>
      <c r="Q1456">
        <f t="shared" ca="1" si="112"/>
        <v>27</v>
      </c>
      <c r="R1456" s="2">
        <f t="shared" ca="1" si="113"/>
        <v>45287</v>
      </c>
      <c r="S1456" t="str">
        <f t="shared" ca="1" si="114"/>
        <v>Dec-2023</v>
      </c>
    </row>
    <row r="1457" spans="1:19" x14ac:dyDescent="0.3">
      <c r="A1457">
        <v>709</v>
      </c>
      <c r="B1457">
        <v>26</v>
      </c>
      <c r="C1457">
        <v>66</v>
      </c>
      <c r="D1457">
        <v>1993</v>
      </c>
      <c r="E1457">
        <v>9</v>
      </c>
      <c r="F1457" t="s">
        <v>14</v>
      </c>
      <c r="G1457" t="s">
        <v>1471</v>
      </c>
      <c r="H1457">
        <v>42.92</v>
      </c>
      <c r="I1457">
        <v>-88.84</v>
      </c>
      <c r="J1457" s="1">
        <v>21057</v>
      </c>
      <c r="K1457" s="1">
        <v>42931</v>
      </c>
      <c r="L1457" s="1">
        <v>48783</v>
      </c>
      <c r="M1457">
        <v>742</v>
      </c>
      <c r="N1457">
        <v>3</v>
      </c>
      <c r="O1457" s="2">
        <f t="shared" ca="1" si="110"/>
        <v>2022</v>
      </c>
      <c r="P1457">
        <f t="shared" ca="1" si="111"/>
        <v>10</v>
      </c>
      <c r="Q1457">
        <f t="shared" ca="1" si="112"/>
        <v>24</v>
      </c>
      <c r="R1457" s="2">
        <f t="shared" ca="1" si="113"/>
        <v>44858</v>
      </c>
      <c r="S1457" t="str">
        <f t="shared" ca="1" si="114"/>
        <v>Oct-2022</v>
      </c>
    </row>
    <row r="1458" spans="1:19" x14ac:dyDescent="0.3">
      <c r="A1458">
        <v>1036</v>
      </c>
      <c r="B1458">
        <v>19</v>
      </c>
      <c r="C1458">
        <v>68</v>
      </c>
      <c r="D1458">
        <v>2000</v>
      </c>
      <c r="E1458">
        <v>5</v>
      </c>
      <c r="F1458" t="s">
        <v>19</v>
      </c>
      <c r="G1458" t="s">
        <v>1472</v>
      </c>
      <c r="H1458">
        <v>40.1</v>
      </c>
      <c r="I1458">
        <v>-74.930000000000007</v>
      </c>
      <c r="J1458" s="1">
        <v>24817</v>
      </c>
      <c r="K1458" s="1">
        <v>50602</v>
      </c>
      <c r="L1458" s="1">
        <v>66762</v>
      </c>
      <c r="M1458">
        <v>722</v>
      </c>
      <c r="N1458">
        <v>2</v>
      </c>
      <c r="O1458" s="2">
        <f t="shared" ca="1" si="110"/>
        <v>2021</v>
      </c>
      <c r="P1458">
        <f t="shared" ca="1" si="111"/>
        <v>1</v>
      </c>
      <c r="Q1458">
        <f t="shared" ca="1" si="112"/>
        <v>19</v>
      </c>
      <c r="R1458" s="2">
        <f t="shared" ca="1" si="113"/>
        <v>44215</v>
      </c>
      <c r="S1458" t="str">
        <f t="shared" ca="1" si="114"/>
        <v>Jan-2021</v>
      </c>
    </row>
    <row r="1459" spans="1:19" x14ac:dyDescent="0.3">
      <c r="A1459">
        <v>372</v>
      </c>
      <c r="B1459">
        <v>32</v>
      </c>
      <c r="C1459">
        <v>71</v>
      </c>
      <c r="D1459">
        <v>1988</v>
      </c>
      <c r="E1459">
        <v>1</v>
      </c>
      <c r="F1459" t="s">
        <v>19</v>
      </c>
      <c r="G1459" t="s">
        <v>1473</v>
      </c>
      <c r="H1459">
        <v>41.66</v>
      </c>
      <c r="I1459">
        <v>-83.58</v>
      </c>
      <c r="J1459" s="1">
        <v>12101</v>
      </c>
      <c r="K1459" s="1">
        <v>24668</v>
      </c>
      <c r="L1459" s="1">
        <v>22338</v>
      </c>
      <c r="M1459">
        <v>756</v>
      </c>
      <c r="N1459">
        <v>1</v>
      </c>
      <c r="O1459" s="2">
        <f t="shared" ca="1" si="110"/>
        <v>2021</v>
      </c>
      <c r="P1459">
        <f t="shared" ca="1" si="111"/>
        <v>6</v>
      </c>
      <c r="Q1459">
        <f t="shared" ca="1" si="112"/>
        <v>2</v>
      </c>
      <c r="R1459" s="2">
        <f t="shared" ca="1" si="113"/>
        <v>44349</v>
      </c>
      <c r="S1459" t="str">
        <f t="shared" ca="1" si="114"/>
        <v>Jun-2021</v>
      </c>
    </row>
    <row r="1460" spans="1:19" x14ac:dyDescent="0.3">
      <c r="A1460">
        <v>929</v>
      </c>
      <c r="B1460">
        <v>63</v>
      </c>
      <c r="C1460">
        <v>62</v>
      </c>
      <c r="D1460">
        <v>1956</v>
      </c>
      <c r="E1460">
        <v>4</v>
      </c>
      <c r="F1460" t="s">
        <v>14</v>
      </c>
      <c r="G1460" t="s">
        <v>1474</v>
      </c>
      <c r="H1460">
        <v>40.15</v>
      </c>
      <c r="I1460">
        <v>-75.22</v>
      </c>
      <c r="J1460" s="1">
        <v>44106</v>
      </c>
      <c r="K1460" s="1">
        <v>56102</v>
      </c>
      <c r="L1460" s="1">
        <v>59198</v>
      </c>
      <c r="M1460">
        <v>850</v>
      </c>
      <c r="N1460">
        <v>1</v>
      </c>
      <c r="O1460" s="2">
        <f t="shared" ca="1" si="110"/>
        <v>2022</v>
      </c>
      <c r="P1460">
        <f t="shared" ca="1" si="111"/>
        <v>2</v>
      </c>
      <c r="Q1460">
        <f t="shared" ca="1" si="112"/>
        <v>9</v>
      </c>
      <c r="R1460" s="2">
        <f t="shared" ca="1" si="113"/>
        <v>44601</v>
      </c>
      <c r="S1460" t="str">
        <f t="shared" ca="1" si="114"/>
        <v>Feb-2022</v>
      </c>
    </row>
    <row r="1461" spans="1:19" x14ac:dyDescent="0.3">
      <c r="A1461">
        <v>253</v>
      </c>
      <c r="B1461">
        <v>61</v>
      </c>
      <c r="C1461">
        <v>62</v>
      </c>
      <c r="D1461">
        <v>1959</v>
      </c>
      <c r="E1461">
        <v>1</v>
      </c>
      <c r="F1461" t="s">
        <v>19</v>
      </c>
      <c r="G1461" t="s">
        <v>1475</v>
      </c>
      <c r="H1461">
        <v>38.35</v>
      </c>
      <c r="I1461">
        <v>-81.63</v>
      </c>
      <c r="J1461" s="1">
        <v>21705</v>
      </c>
      <c r="K1461" s="1">
        <v>44257</v>
      </c>
      <c r="L1461" s="1">
        <v>110587</v>
      </c>
      <c r="M1461">
        <v>664</v>
      </c>
      <c r="N1461">
        <v>2</v>
      </c>
      <c r="O1461" s="2">
        <f t="shared" ca="1" si="110"/>
        <v>2021</v>
      </c>
      <c r="P1461">
        <f t="shared" ca="1" si="111"/>
        <v>1</v>
      </c>
      <c r="Q1461">
        <f t="shared" ca="1" si="112"/>
        <v>4</v>
      </c>
      <c r="R1461" s="2">
        <f t="shared" ca="1" si="113"/>
        <v>44200</v>
      </c>
      <c r="S1461" t="str">
        <f t="shared" ca="1" si="114"/>
        <v>Jan-2021</v>
      </c>
    </row>
    <row r="1462" spans="1:19" x14ac:dyDescent="0.3">
      <c r="A1462">
        <v>1549</v>
      </c>
      <c r="B1462">
        <v>68</v>
      </c>
      <c r="C1462">
        <v>74</v>
      </c>
      <c r="D1462">
        <v>1952</v>
      </c>
      <c r="E1462">
        <v>1</v>
      </c>
      <c r="F1462" t="s">
        <v>19</v>
      </c>
      <c r="G1462" t="s">
        <v>1476</v>
      </c>
      <c r="H1462">
        <v>29.76</v>
      </c>
      <c r="I1462">
        <v>-95.38</v>
      </c>
      <c r="J1462" s="1">
        <v>31072</v>
      </c>
      <c r="K1462" s="1">
        <v>63355</v>
      </c>
      <c r="L1462" s="1">
        <v>140526</v>
      </c>
      <c r="M1462">
        <v>747</v>
      </c>
      <c r="N1462">
        <v>5</v>
      </c>
      <c r="O1462" s="2">
        <f t="shared" ca="1" si="110"/>
        <v>2021</v>
      </c>
      <c r="P1462">
        <f t="shared" ca="1" si="111"/>
        <v>5</v>
      </c>
      <c r="Q1462">
        <f t="shared" ca="1" si="112"/>
        <v>10</v>
      </c>
      <c r="R1462" s="2">
        <f t="shared" ca="1" si="113"/>
        <v>44326</v>
      </c>
      <c r="S1462" t="str">
        <f t="shared" ca="1" si="114"/>
        <v>May-2021</v>
      </c>
    </row>
    <row r="1463" spans="1:19" x14ac:dyDescent="0.3">
      <c r="A1463">
        <v>529</v>
      </c>
      <c r="B1463">
        <v>55</v>
      </c>
      <c r="C1463">
        <v>68</v>
      </c>
      <c r="D1463">
        <v>1964</v>
      </c>
      <c r="E1463">
        <v>8</v>
      </c>
      <c r="F1463" t="s">
        <v>19</v>
      </c>
      <c r="G1463" t="s">
        <v>1477</v>
      </c>
      <c r="H1463">
        <v>42.89</v>
      </c>
      <c r="I1463">
        <v>-70.87</v>
      </c>
      <c r="J1463" s="1">
        <v>22448</v>
      </c>
      <c r="K1463" s="1">
        <v>45767</v>
      </c>
      <c r="L1463" s="1">
        <v>41791</v>
      </c>
      <c r="M1463">
        <v>721</v>
      </c>
      <c r="N1463">
        <v>4</v>
      </c>
      <c r="O1463" s="2">
        <f t="shared" ca="1" si="110"/>
        <v>2022</v>
      </c>
      <c r="P1463">
        <f t="shared" ca="1" si="111"/>
        <v>8</v>
      </c>
      <c r="Q1463">
        <f t="shared" ca="1" si="112"/>
        <v>26</v>
      </c>
      <c r="R1463" s="2">
        <f t="shared" ca="1" si="113"/>
        <v>44799</v>
      </c>
      <c r="S1463" t="str">
        <f t="shared" ca="1" si="114"/>
        <v>Aug-2022</v>
      </c>
    </row>
    <row r="1464" spans="1:19" x14ac:dyDescent="0.3">
      <c r="A1464">
        <v>1306</v>
      </c>
      <c r="B1464">
        <v>46</v>
      </c>
      <c r="C1464">
        <v>58</v>
      </c>
      <c r="D1464">
        <v>1973</v>
      </c>
      <c r="E1464">
        <v>5</v>
      </c>
      <c r="F1464" t="s">
        <v>14</v>
      </c>
      <c r="G1464" t="s">
        <v>1478</v>
      </c>
      <c r="H1464">
        <v>33.82</v>
      </c>
      <c r="I1464">
        <v>-117.91</v>
      </c>
      <c r="J1464" s="1">
        <v>16252</v>
      </c>
      <c r="K1464" s="1">
        <v>33137</v>
      </c>
      <c r="L1464" s="1">
        <v>40559</v>
      </c>
      <c r="M1464">
        <v>706</v>
      </c>
      <c r="N1464">
        <v>2</v>
      </c>
      <c r="O1464" s="2">
        <f t="shared" ca="1" si="110"/>
        <v>2023</v>
      </c>
      <c r="P1464">
        <f t="shared" ca="1" si="111"/>
        <v>3</v>
      </c>
      <c r="Q1464">
        <f t="shared" ca="1" si="112"/>
        <v>26</v>
      </c>
      <c r="R1464" s="2">
        <f t="shared" ca="1" si="113"/>
        <v>45011</v>
      </c>
      <c r="S1464" t="str">
        <f t="shared" ca="1" si="114"/>
        <v>Mar-2023</v>
      </c>
    </row>
    <row r="1465" spans="1:19" x14ac:dyDescent="0.3">
      <c r="A1465">
        <v>1798</v>
      </c>
      <c r="B1465">
        <v>79</v>
      </c>
      <c r="C1465">
        <v>65</v>
      </c>
      <c r="D1465">
        <v>1940</v>
      </c>
      <c r="E1465">
        <v>4</v>
      </c>
      <c r="F1465" t="s">
        <v>19</v>
      </c>
      <c r="G1465" t="s">
        <v>1479</v>
      </c>
      <c r="H1465">
        <v>40.69</v>
      </c>
      <c r="I1465">
        <v>-89.43</v>
      </c>
      <c r="J1465" s="1">
        <v>24926</v>
      </c>
      <c r="K1465" s="1">
        <v>37898</v>
      </c>
      <c r="L1465" s="1">
        <v>32994</v>
      </c>
      <c r="M1465">
        <v>517</v>
      </c>
      <c r="N1465">
        <v>2</v>
      </c>
      <c r="O1465" s="2">
        <f t="shared" ca="1" si="110"/>
        <v>2023</v>
      </c>
      <c r="P1465">
        <f t="shared" ca="1" si="111"/>
        <v>10</v>
      </c>
      <c r="Q1465">
        <f t="shared" ca="1" si="112"/>
        <v>16</v>
      </c>
      <c r="R1465" s="2">
        <f t="shared" ca="1" si="113"/>
        <v>45215</v>
      </c>
      <c r="S1465" t="str">
        <f t="shared" ca="1" si="114"/>
        <v>Oct-2023</v>
      </c>
    </row>
    <row r="1466" spans="1:19" x14ac:dyDescent="0.3">
      <c r="A1466">
        <v>389</v>
      </c>
      <c r="B1466">
        <v>27</v>
      </c>
      <c r="C1466">
        <v>67</v>
      </c>
      <c r="D1466">
        <v>1992</v>
      </c>
      <c r="E1466">
        <v>7</v>
      </c>
      <c r="F1466" t="s">
        <v>19</v>
      </c>
      <c r="G1466" t="s">
        <v>1480</v>
      </c>
      <c r="H1466">
        <v>44.53</v>
      </c>
      <c r="I1466">
        <v>-73.150000000000006</v>
      </c>
      <c r="J1466" s="1">
        <v>26033</v>
      </c>
      <c r="K1466" s="1">
        <v>53082</v>
      </c>
      <c r="L1466" s="1">
        <v>106945</v>
      </c>
      <c r="M1466">
        <v>689</v>
      </c>
      <c r="N1466">
        <v>3</v>
      </c>
      <c r="O1466" s="2">
        <f t="shared" ca="1" si="110"/>
        <v>2022</v>
      </c>
      <c r="P1466">
        <f t="shared" ca="1" si="111"/>
        <v>12</v>
      </c>
      <c r="Q1466">
        <f t="shared" ca="1" si="112"/>
        <v>21</v>
      </c>
      <c r="R1466" s="2">
        <f t="shared" ca="1" si="113"/>
        <v>44916</v>
      </c>
      <c r="S1466" t="str">
        <f t="shared" ca="1" si="114"/>
        <v>Dec-2022</v>
      </c>
    </row>
    <row r="1467" spans="1:19" x14ac:dyDescent="0.3">
      <c r="A1467">
        <v>1829</v>
      </c>
      <c r="B1467">
        <v>25</v>
      </c>
      <c r="C1467">
        <v>68</v>
      </c>
      <c r="D1467">
        <v>1995</v>
      </c>
      <c r="E1467">
        <v>2</v>
      </c>
      <c r="F1467" t="s">
        <v>19</v>
      </c>
      <c r="G1467" t="s">
        <v>1481</v>
      </c>
      <c r="H1467">
        <v>33.340000000000003</v>
      </c>
      <c r="I1467">
        <v>-84.1</v>
      </c>
      <c r="J1467" s="1">
        <v>21682</v>
      </c>
      <c r="K1467" s="1">
        <v>44204</v>
      </c>
      <c r="L1467" s="1">
        <v>59310</v>
      </c>
      <c r="M1467">
        <v>710</v>
      </c>
      <c r="N1467">
        <v>3</v>
      </c>
      <c r="O1467" s="2">
        <f t="shared" ca="1" si="110"/>
        <v>2021</v>
      </c>
      <c r="P1467">
        <f t="shared" ca="1" si="111"/>
        <v>2</v>
      </c>
      <c r="Q1467">
        <f t="shared" ca="1" si="112"/>
        <v>12</v>
      </c>
      <c r="R1467" s="2">
        <f t="shared" ca="1" si="113"/>
        <v>44239</v>
      </c>
      <c r="S1467" t="str">
        <f t="shared" ca="1" si="114"/>
        <v>Feb-2021</v>
      </c>
    </row>
    <row r="1468" spans="1:19" x14ac:dyDescent="0.3">
      <c r="A1468">
        <v>1392</v>
      </c>
      <c r="B1468">
        <v>24</v>
      </c>
      <c r="C1468">
        <v>61</v>
      </c>
      <c r="D1468">
        <v>1995</v>
      </c>
      <c r="E1468">
        <v>5</v>
      </c>
      <c r="F1468" t="s">
        <v>19</v>
      </c>
      <c r="G1468" t="s">
        <v>1482</v>
      </c>
      <c r="H1468">
        <v>33.619999999999997</v>
      </c>
      <c r="I1468">
        <v>-112.05</v>
      </c>
      <c r="J1468" s="1">
        <v>26023</v>
      </c>
      <c r="K1468" s="1">
        <v>53061</v>
      </c>
      <c r="L1468" s="1">
        <v>84073</v>
      </c>
      <c r="M1468">
        <v>743</v>
      </c>
      <c r="N1468">
        <v>3</v>
      </c>
      <c r="O1468" s="2">
        <f t="shared" ca="1" si="110"/>
        <v>2022</v>
      </c>
      <c r="P1468">
        <f t="shared" ca="1" si="111"/>
        <v>3</v>
      </c>
      <c r="Q1468">
        <f t="shared" ca="1" si="112"/>
        <v>24</v>
      </c>
      <c r="R1468" s="2">
        <f t="shared" ca="1" si="113"/>
        <v>44644</v>
      </c>
      <c r="S1468" t="str">
        <f t="shared" ca="1" si="114"/>
        <v>Mar-2022</v>
      </c>
    </row>
    <row r="1469" spans="1:19" x14ac:dyDescent="0.3">
      <c r="A1469">
        <v>1949</v>
      </c>
      <c r="B1469">
        <v>28</v>
      </c>
      <c r="C1469">
        <v>67</v>
      </c>
      <c r="D1469">
        <v>1991</v>
      </c>
      <c r="E1469">
        <v>7</v>
      </c>
      <c r="F1469" t="s">
        <v>14</v>
      </c>
      <c r="G1469" t="s">
        <v>1483</v>
      </c>
      <c r="H1469">
        <v>32.46</v>
      </c>
      <c r="I1469">
        <v>-86.44</v>
      </c>
      <c r="J1469" s="1">
        <v>21796</v>
      </c>
      <c r="K1469" s="1">
        <v>44444</v>
      </c>
      <c r="L1469" s="1">
        <v>130382</v>
      </c>
      <c r="M1469">
        <v>706</v>
      </c>
      <c r="N1469">
        <v>1</v>
      </c>
      <c r="O1469" s="2">
        <f t="shared" ca="1" si="110"/>
        <v>2021</v>
      </c>
      <c r="P1469">
        <f t="shared" ca="1" si="111"/>
        <v>1</v>
      </c>
      <c r="Q1469">
        <f t="shared" ca="1" si="112"/>
        <v>16</v>
      </c>
      <c r="R1469" s="2">
        <f t="shared" ca="1" si="113"/>
        <v>44212</v>
      </c>
      <c r="S1469" t="str">
        <f t="shared" ca="1" si="114"/>
        <v>Jan-2021</v>
      </c>
    </row>
    <row r="1470" spans="1:19" x14ac:dyDescent="0.3">
      <c r="A1470">
        <v>1881</v>
      </c>
      <c r="B1470">
        <v>67</v>
      </c>
      <c r="C1470">
        <v>67</v>
      </c>
      <c r="D1470">
        <v>1952</v>
      </c>
      <c r="E1470">
        <v>9</v>
      </c>
      <c r="F1470" t="s">
        <v>19</v>
      </c>
      <c r="G1470" t="s">
        <v>1484</v>
      </c>
      <c r="H1470">
        <v>42.05</v>
      </c>
      <c r="I1470">
        <v>-83.38</v>
      </c>
      <c r="J1470" s="1">
        <v>22321</v>
      </c>
      <c r="K1470" s="1">
        <v>56542</v>
      </c>
      <c r="L1470" s="1">
        <v>9097</v>
      </c>
      <c r="M1470">
        <v>733</v>
      </c>
      <c r="N1470">
        <v>6</v>
      </c>
      <c r="O1470" s="2">
        <f t="shared" ca="1" si="110"/>
        <v>2023</v>
      </c>
      <c r="P1470">
        <f t="shared" ca="1" si="111"/>
        <v>3</v>
      </c>
      <c r="Q1470">
        <f t="shared" ca="1" si="112"/>
        <v>2</v>
      </c>
      <c r="R1470" s="2">
        <f t="shared" ca="1" si="113"/>
        <v>44987</v>
      </c>
      <c r="S1470" t="str">
        <f t="shared" ca="1" si="114"/>
        <v>Mar-2023</v>
      </c>
    </row>
    <row r="1471" spans="1:19" x14ac:dyDescent="0.3">
      <c r="A1471">
        <v>1706</v>
      </c>
      <c r="B1471">
        <v>24</v>
      </c>
      <c r="C1471">
        <v>67</v>
      </c>
      <c r="D1471">
        <v>1995</v>
      </c>
      <c r="E1471">
        <v>4</v>
      </c>
      <c r="F1471" t="s">
        <v>14</v>
      </c>
      <c r="G1471" t="s">
        <v>1485</v>
      </c>
      <c r="H1471">
        <v>34.83</v>
      </c>
      <c r="I1471">
        <v>-89.17</v>
      </c>
      <c r="J1471" s="1">
        <v>13161</v>
      </c>
      <c r="K1471" s="1">
        <v>26839</v>
      </c>
      <c r="L1471" s="1">
        <v>70077</v>
      </c>
      <c r="M1471">
        <v>805</v>
      </c>
      <c r="N1471">
        <v>2</v>
      </c>
      <c r="O1471" s="2">
        <f t="shared" ca="1" si="110"/>
        <v>2021</v>
      </c>
      <c r="P1471">
        <f t="shared" ca="1" si="111"/>
        <v>4</v>
      </c>
      <c r="Q1471">
        <f t="shared" ca="1" si="112"/>
        <v>1</v>
      </c>
      <c r="R1471" s="2">
        <f t="shared" ca="1" si="113"/>
        <v>44287</v>
      </c>
      <c r="S1471" t="str">
        <f t="shared" ca="1" si="114"/>
        <v>Apr-2021</v>
      </c>
    </row>
    <row r="1472" spans="1:19" x14ac:dyDescent="0.3">
      <c r="A1472">
        <v>848</v>
      </c>
      <c r="B1472">
        <v>51</v>
      </c>
      <c r="C1472">
        <v>69</v>
      </c>
      <c r="D1472">
        <v>1968</v>
      </c>
      <c r="E1472">
        <v>5</v>
      </c>
      <c r="F1472" t="s">
        <v>19</v>
      </c>
      <c r="G1472" t="s">
        <v>1486</v>
      </c>
      <c r="H1472">
        <v>38.86</v>
      </c>
      <c r="I1472">
        <v>-76.599999999999994</v>
      </c>
      <c r="J1472" s="1">
        <v>33529</v>
      </c>
      <c r="K1472" s="1">
        <v>68362</v>
      </c>
      <c r="L1472" s="1">
        <v>96182</v>
      </c>
      <c r="M1472">
        <v>711</v>
      </c>
      <c r="N1472">
        <v>2</v>
      </c>
      <c r="O1472" s="2">
        <f t="shared" ca="1" si="110"/>
        <v>2022</v>
      </c>
      <c r="P1472">
        <f t="shared" ca="1" si="111"/>
        <v>1</v>
      </c>
      <c r="Q1472">
        <f t="shared" ca="1" si="112"/>
        <v>16</v>
      </c>
      <c r="R1472" s="2">
        <f t="shared" ca="1" si="113"/>
        <v>44577</v>
      </c>
      <c r="S1472" t="str">
        <f t="shared" ca="1" si="114"/>
        <v>Jan-2022</v>
      </c>
    </row>
    <row r="1473" spans="1:19" x14ac:dyDescent="0.3">
      <c r="A1473">
        <v>1044</v>
      </c>
      <c r="B1473">
        <v>30</v>
      </c>
      <c r="C1473">
        <v>60</v>
      </c>
      <c r="D1473">
        <v>1989</v>
      </c>
      <c r="E1473">
        <v>6</v>
      </c>
      <c r="F1473" t="s">
        <v>19</v>
      </c>
      <c r="G1473" t="s">
        <v>1487</v>
      </c>
      <c r="H1473">
        <v>36.44</v>
      </c>
      <c r="I1473">
        <v>-82.34</v>
      </c>
      <c r="J1473" s="1">
        <v>22388</v>
      </c>
      <c r="K1473" s="1">
        <v>45649</v>
      </c>
      <c r="L1473" s="1">
        <v>150985</v>
      </c>
      <c r="M1473">
        <v>693</v>
      </c>
      <c r="N1473">
        <v>1</v>
      </c>
      <c r="O1473" s="2">
        <f t="shared" ca="1" si="110"/>
        <v>2021</v>
      </c>
      <c r="P1473">
        <f t="shared" ca="1" si="111"/>
        <v>11</v>
      </c>
      <c r="Q1473">
        <f t="shared" ca="1" si="112"/>
        <v>27</v>
      </c>
      <c r="R1473" s="2">
        <f t="shared" ca="1" si="113"/>
        <v>44527</v>
      </c>
      <c r="S1473" t="str">
        <f t="shared" ca="1" si="114"/>
        <v>Nov-2021</v>
      </c>
    </row>
    <row r="1474" spans="1:19" x14ac:dyDescent="0.3">
      <c r="A1474">
        <v>1112</v>
      </c>
      <c r="B1474">
        <v>34</v>
      </c>
      <c r="C1474">
        <v>66</v>
      </c>
      <c r="D1474">
        <v>1985</v>
      </c>
      <c r="E1474">
        <v>11</v>
      </c>
      <c r="F1474" t="s">
        <v>14</v>
      </c>
      <c r="G1474" t="s">
        <v>1488</v>
      </c>
      <c r="H1474">
        <v>31.09</v>
      </c>
      <c r="I1474">
        <v>-97.71</v>
      </c>
      <c r="J1474" s="1">
        <v>14665</v>
      </c>
      <c r="K1474" s="1">
        <v>29897</v>
      </c>
      <c r="L1474" s="1">
        <v>27736</v>
      </c>
      <c r="M1474">
        <v>760</v>
      </c>
      <c r="N1474">
        <v>6</v>
      </c>
      <c r="O1474" s="2">
        <f t="shared" ca="1" si="110"/>
        <v>2021</v>
      </c>
      <c r="P1474">
        <f t="shared" ca="1" si="111"/>
        <v>5</v>
      </c>
      <c r="Q1474">
        <f t="shared" ca="1" si="112"/>
        <v>8</v>
      </c>
      <c r="R1474" s="2">
        <f t="shared" ca="1" si="113"/>
        <v>44324</v>
      </c>
      <c r="S1474" t="str">
        <f t="shared" ca="1" si="114"/>
        <v>May-2021</v>
      </c>
    </row>
    <row r="1475" spans="1:19" x14ac:dyDescent="0.3">
      <c r="A1475">
        <v>802</v>
      </c>
      <c r="B1475">
        <v>35</v>
      </c>
      <c r="C1475">
        <v>67</v>
      </c>
      <c r="D1475">
        <v>1984</v>
      </c>
      <c r="E1475">
        <v>3</v>
      </c>
      <c r="F1475" t="s">
        <v>14</v>
      </c>
      <c r="G1475" t="s">
        <v>1489</v>
      </c>
      <c r="H1475">
        <v>38.74</v>
      </c>
      <c r="I1475">
        <v>-121.25</v>
      </c>
      <c r="J1475" s="1">
        <v>29367</v>
      </c>
      <c r="K1475" s="1">
        <v>59872</v>
      </c>
      <c r="L1475" s="1">
        <v>95927</v>
      </c>
      <c r="M1475">
        <v>752</v>
      </c>
      <c r="N1475">
        <v>4</v>
      </c>
      <c r="O1475" s="2">
        <f t="shared" ref="O1475:O1538" ca="1" si="115">2021+RANDBETWEEN(0,2)</f>
        <v>2022</v>
      </c>
      <c r="P1475">
        <f t="shared" ref="P1475:P1538" ca="1" si="116">RANDBETWEEN(1,12)</f>
        <v>12</v>
      </c>
      <c r="Q1475">
        <f t="shared" ref="Q1475:Q1538" ca="1" si="117">RANDBETWEEN(1,28)</f>
        <v>9</v>
      </c>
      <c r="R1475" s="2">
        <f t="shared" ref="R1475:R1538" ca="1" si="118">DATE(O1475,P1475,Q1475)</f>
        <v>44904</v>
      </c>
      <c r="S1475" t="str">
        <f t="shared" ref="S1475:S1538" ca="1" si="119">TEXT(R1475, "mmm-yyy")</f>
        <v>Dec-2022</v>
      </c>
    </row>
    <row r="1476" spans="1:19" x14ac:dyDescent="0.3">
      <c r="A1476">
        <v>859</v>
      </c>
      <c r="B1476">
        <v>51</v>
      </c>
      <c r="C1476">
        <v>72</v>
      </c>
      <c r="D1476">
        <v>1968</v>
      </c>
      <c r="E1476">
        <v>4</v>
      </c>
      <c r="F1476" t="s">
        <v>19</v>
      </c>
      <c r="G1476" t="s">
        <v>1490</v>
      </c>
      <c r="H1476">
        <v>36.15</v>
      </c>
      <c r="I1476">
        <v>-85.5</v>
      </c>
      <c r="J1476" s="1">
        <v>15955</v>
      </c>
      <c r="K1476" s="1">
        <v>32531</v>
      </c>
      <c r="L1476" s="1">
        <v>78193</v>
      </c>
      <c r="M1476">
        <v>631</v>
      </c>
      <c r="N1476">
        <v>4</v>
      </c>
      <c r="O1476" s="2">
        <f t="shared" ca="1" si="115"/>
        <v>2023</v>
      </c>
      <c r="P1476">
        <f t="shared" ca="1" si="116"/>
        <v>9</v>
      </c>
      <c r="Q1476">
        <f t="shared" ca="1" si="117"/>
        <v>21</v>
      </c>
      <c r="R1476" s="2">
        <f t="shared" ca="1" si="118"/>
        <v>45190</v>
      </c>
      <c r="S1476" t="str">
        <f t="shared" ca="1" si="119"/>
        <v>Sep-2023</v>
      </c>
    </row>
    <row r="1477" spans="1:19" x14ac:dyDescent="0.3">
      <c r="A1477">
        <v>441</v>
      </c>
      <c r="B1477">
        <v>41</v>
      </c>
      <c r="C1477">
        <v>64</v>
      </c>
      <c r="D1477">
        <v>1978</v>
      </c>
      <c r="E1477">
        <v>6</v>
      </c>
      <c r="F1477" t="s">
        <v>14</v>
      </c>
      <c r="G1477" t="s">
        <v>1491</v>
      </c>
      <c r="H1477">
        <v>33.65</v>
      </c>
      <c r="I1477">
        <v>-84.86</v>
      </c>
      <c r="J1477" s="1">
        <v>22613</v>
      </c>
      <c r="K1477" s="1">
        <v>46108</v>
      </c>
      <c r="L1477" s="1">
        <v>64994</v>
      </c>
      <c r="M1477">
        <v>635</v>
      </c>
      <c r="N1477">
        <v>1</v>
      </c>
      <c r="O1477" s="2">
        <f t="shared" ca="1" si="115"/>
        <v>2022</v>
      </c>
      <c r="P1477">
        <f t="shared" ca="1" si="116"/>
        <v>6</v>
      </c>
      <c r="Q1477">
        <f t="shared" ca="1" si="117"/>
        <v>11</v>
      </c>
      <c r="R1477" s="2">
        <f t="shared" ca="1" si="118"/>
        <v>44723</v>
      </c>
      <c r="S1477" t="str">
        <f t="shared" ca="1" si="119"/>
        <v>Jun-2022</v>
      </c>
    </row>
    <row r="1478" spans="1:19" x14ac:dyDescent="0.3">
      <c r="A1478">
        <v>879</v>
      </c>
      <c r="B1478">
        <v>54</v>
      </c>
      <c r="C1478">
        <v>66</v>
      </c>
      <c r="D1478">
        <v>1966</v>
      </c>
      <c r="E1478">
        <v>2</v>
      </c>
      <c r="F1478" t="s">
        <v>19</v>
      </c>
      <c r="G1478" t="s">
        <v>1492</v>
      </c>
      <c r="H1478">
        <v>25.92</v>
      </c>
      <c r="I1478">
        <v>-97.48</v>
      </c>
      <c r="J1478" s="1">
        <v>11140</v>
      </c>
      <c r="K1478" s="1">
        <v>22714</v>
      </c>
      <c r="L1478" s="1">
        <v>27227</v>
      </c>
      <c r="M1478">
        <v>702</v>
      </c>
      <c r="N1478">
        <v>3</v>
      </c>
      <c r="O1478" s="2">
        <f t="shared" ca="1" si="115"/>
        <v>2023</v>
      </c>
      <c r="P1478">
        <f t="shared" ca="1" si="116"/>
        <v>7</v>
      </c>
      <c r="Q1478">
        <f t="shared" ca="1" si="117"/>
        <v>5</v>
      </c>
      <c r="R1478" s="2">
        <f t="shared" ca="1" si="118"/>
        <v>45112</v>
      </c>
      <c r="S1478" t="str">
        <f t="shared" ca="1" si="119"/>
        <v>Jul-2023</v>
      </c>
    </row>
    <row r="1479" spans="1:19" x14ac:dyDescent="0.3">
      <c r="A1479">
        <v>1437</v>
      </c>
      <c r="B1479">
        <v>77</v>
      </c>
      <c r="C1479">
        <v>65</v>
      </c>
      <c r="D1479">
        <v>1942</v>
      </c>
      <c r="E1479">
        <v>4</v>
      </c>
      <c r="F1479" t="s">
        <v>14</v>
      </c>
      <c r="G1479" t="s">
        <v>1493</v>
      </c>
      <c r="H1479">
        <v>47.43</v>
      </c>
      <c r="I1479">
        <v>-122.92</v>
      </c>
      <c r="J1479" s="1">
        <v>19640</v>
      </c>
      <c r="K1479" s="1">
        <v>44807</v>
      </c>
      <c r="L1479" s="1">
        <v>13730</v>
      </c>
      <c r="M1479">
        <v>751</v>
      </c>
      <c r="N1479">
        <v>4</v>
      </c>
      <c r="O1479" s="2">
        <f t="shared" ca="1" si="115"/>
        <v>2023</v>
      </c>
      <c r="P1479">
        <f t="shared" ca="1" si="116"/>
        <v>1</v>
      </c>
      <c r="Q1479">
        <f t="shared" ca="1" si="117"/>
        <v>15</v>
      </c>
      <c r="R1479" s="2">
        <f t="shared" ca="1" si="118"/>
        <v>44941</v>
      </c>
      <c r="S1479" t="str">
        <f t="shared" ca="1" si="119"/>
        <v>Jan-2023</v>
      </c>
    </row>
    <row r="1480" spans="1:19" x14ac:dyDescent="0.3">
      <c r="A1480">
        <v>1413</v>
      </c>
      <c r="B1480">
        <v>39</v>
      </c>
      <c r="C1480">
        <v>65</v>
      </c>
      <c r="D1480">
        <v>1980</v>
      </c>
      <c r="E1480">
        <v>5</v>
      </c>
      <c r="F1480" t="s">
        <v>14</v>
      </c>
      <c r="G1480" t="s">
        <v>1494</v>
      </c>
      <c r="H1480">
        <v>39.03</v>
      </c>
      <c r="I1480">
        <v>-87.05</v>
      </c>
      <c r="J1480" s="1">
        <v>15285</v>
      </c>
      <c r="K1480" s="1">
        <v>31170</v>
      </c>
      <c r="L1480" s="1">
        <v>33165</v>
      </c>
      <c r="M1480">
        <v>685</v>
      </c>
      <c r="N1480">
        <v>5</v>
      </c>
      <c r="O1480" s="2">
        <f t="shared" ca="1" si="115"/>
        <v>2021</v>
      </c>
      <c r="P1480">
        <f t="shared" ca="1" si="116"/>
        <v>2</v>
      </c>
      <c r="Q1480">
        <f t="shared" ca="1" si="117"/>
        <v>27</v>
      </c>
      <c r="R1480" s="2">
        <f t="shared" ca="1" si="118"/>
        <v>44254</v>
      </c>
      <c r="S1480" t="str">
        <f t="shared" ca="1" si="119"/>
        <v>Feb-2021</v>
      </c>
    </row>
    <row r="1481" spans="1:19" x14ac:dyDescent="0.3">
      <c r="A1481">
        <v>1710</v>
      </c>
      <c r="B1481">
        <v>33</v>
      </c>
      <c r="C1481">
        <v>69</v>
      </c>
      <c r="D1481">
        <v>1986</v>
      </c>
      <c r="E1481">
        <v>10</v>
      </c>
      <c r="F1481" t="s">
        <v>14</v>
      </c>
      <c r="G1481" t="s">
        <v>1495</v>
      </c>
      <c r="H1481">
        <v>43.54</v>
      </c>
      <c r="I1481">
        <v>-89.46</v>
      </c>
      <c r="J1481" s="1">
        <v>19635</v>
      </c>
      <c r="K1481" s="1">
        <v>40029</v>
      </c>
      <c r="L1481" s="1">
        <v>0</v>
      </c>
      <c r="M1481">
        <v>787</v>
      </c>
      <c r="N1481">
        <v>3</v>
      </c>
      <c r="O1481" s="2">
        <f t="shared" ca="1" si="115"/>
        <v>2023</v>
      </c>
      <c r="P1481">
        <f t="shared" ca="1" si="116"/>
        <v>4</v>
      </c>
      <c r="Q1481">
        <f t="shared" ca="1" si="117"/>
        <v>11</v>
      </c>
      <c r="R1481" s="2">
        <f t="shared" ca="1" si="118"/>
        <v>45027</v>
      </c>
      <c r="S1481" t="str">
        <f t="shared" ca="1" si="119"/>
        <v>Apr-2023</v>
      </c>
    </row>
    <row r="1482" spans="1:19" x14ac:dyDescent="0.3">
      <c r="A1482">
        <v>1037</v>
      </c>
      <c r="B1482">
        <v>38</v>
      </c>
      <c r="C1482">
        <v>67</v>
      </c>
      <c r="D1482">
        <v>1981</v>
      </c>
      <c r="E1482">
        <v>9</v>
      </c>
      <c r="F1482" t="s">
        <v>19</v>
      </c>
      <c r="G1482" t="s">
        <v>1496</v>
      </c>
      <c r="H1482">
        <v>29.67</v>
      </c>
      <c r="I1482">
        <v>-82.33</v>
      </c>
      <c r="J1482" s="1">
        <v>24992</v>
      </c>
      <c r="K1482" s="1">
        <v>50957</v>
      </c>
      <c r="L1482" s="1">
        <v>73187</v>
      </c>
      <c r="M1482">
        <v>653</v>
      </c>
      <c r="N1482">
        <v>2</v>
      </c>
      <c r="O1482" s="2">
        <f t="shared" ca="1" si="115"/>
        <v>2023</v>
      </c>
      <c r="P1482">
        <f t="shared" ca="1" si="116"/>
        <v>6</v>
      </c>
      <c r="Q1482">
        <f t="shared" ca="1" si="117"/>
        <v>7</v>
      </c>
      <c r="R1482" s="2">
        <f t="shared" ca="1" si="118"/>
        <v>45084</v>
      </c>
      <c r="S1482" t="str">
        <f t="shared" ca="1" si="119"/>
        <v>Jun-2023</v>
      </c>
    </row>
    <row r="1483" spans="1:19" x14ac:dyDescent="0.3">
      <c r="A1483">
        <v>966</v>
      </c>
      <c r="B1483">
        <v>26</v>
      </c>
      <c r="C1483">
        <v>69</v>
      </c>
      <c r="D1483">
        <v>1993</v>
      </c>
      <c r="E1483">
        <v>4</v>
      </c>
      <c r="F1483" t="s">
        <v>14</v>
      </c>
      <c r="G1483" t="s">
        <v>1497</v>
      </c>
      <c r="H1483">
        <v>26.35</v>
      </c>
      <c r="I1483">
        <v>-98.11</v>
      </c>
      <c r="J1483" s="1">
        <v>11763</v>
      </c>
      <c r="K1483" s="1">
        <v>23987</v>
      </c>
      <c r="L1483" s="1">
        <v>39071</v>
      </c>
      <c r="M1483">
        <v>630</v>
      </c>
      <c r="N1483">
        <v>1</v>
      </c>
      <c r="O1483" s="2">
        <f t="shared" ca="1" si="115"/>
        <v>2022</v>
      </c>
      <c r="P1483">
        <f t="shared" ca="1" si="116"/>
        <v>12</v>
      </c>
      <c r="Q1483">
        <f t="shared" ca="1" si="117"/>
        <v>19</v>
      </c>
      <c r="R1483" s="2">
        <f t="shared" ca="1" si="118"/>
        <v>44914</v>
      </c>
      <c r="S1483" t="str">
        <f t="shared" ca="1" si="119"/>
        <v>Dec-2022</v>
      </c>
    </row>
    <row r="1484" spans="1:19" x14ac:dyDescent="0.3">
      <c r="A1484">
        <v>107</v>
      </c>
      <c r="B1484">
        <v>50</v>
      </c>
      <c r="C1484">
        <v>70</v>
      </c>
      <c r="D1484">
        <v>1970</v>
      </c>
      <c r="E1484">
        <v>1</v>
      </c>
      <c r="F1484" t="s">
        <v>19</v>
      </c>
      <c r="G1484" t="s">
        <v>1498</v>
      </c>
      <c r="H1484">
        <v>34.29</v>
      </c>
      <c r="I1484">
        <v>-94.33</v>
      </c>
      <c r="J1484" s="1">
        <v>13123</v>
      </c>
      <c r="K1484" s="1">
        <v>26758</v>
      </c>
      <c r="L1484" s="1">
        <v>41064</v>
      </c>
      <c r="M1484">
        <v>734</v>
      </c>
      <c r="N1484">
        <v>5</v>
      </c>
      <c r="O1484" s="2">
        <f t="shared" ca="1" si="115"/>
        <v>2021</v>
      </c>
      <c r="P1484">
        <f t="shared" ca="1" si="116"/>
        <v>11</v>
      </c>
      <c r="Q1484">
        <f t="shared" ca="1" si="117"/>
        <v>20</v>
      </c>
      <c r="R1484" s="2">
        <f t="shared" ca="1" si="118"/>
        <v>44520</v>
      </c>
      <c r="S1484" t="str">
        <f t="shared" ca="1" si="119"/>
        <v>Nov-2021</v>
      </c>
    </row>
    <row r="1485" spans="1:19" x14ac:dyDescent="0.3">
      <c r="A1485">
        <v>1247</v>
      </c>
      <c r="B1485">
        <v>69</v>
      </c>
      <c r="C1485">
        <v>71</v>
      </c>
      <c r="D1485">
        <v>1950</v>
      </c>
      <c r="E1485">
        <v>9</v>
      </c>
      <c r="F1485" t="s">
        <v>14</v>
      </c>
      <c r="G1485" t="s">
        <v>1499</v>
      </c>
      <c r="H1485">
        <v>35.54</v>
      </c>
      <c r="I1485">
        <v>-118.91</v>
      </c>
      <c r="J1485" s="1">
        <v>21654</v>
      </c>
      <c r="K1485" s="1">
        <v>44152</v>
      </c>
      <c r="L1485" s="1">
        <v>90526</v>
      </c>
      <c r="M1485">
        <v>700</v>
      </c>
      <c r="N1485">
        <v>5</v>
      </c>
      <c r="O1485" s="2">
        <f t="shared" ca="1" si="115"/>
        <v>2021</v>
      </c>
      <c r="P1485">
        <f t="shared" ca="1" si="116"/>
        <v>4</v>
      </c>
      <c r="Q1485">
        <f t="shared" ca="1" si="117"/>
        <v>5</v>
      </c>
      <c r="R1485" s="2">
        <f t="shared" ca="1" si="118"/>
        <v>44291</v>
      </c>
      <c r="S1485" t="str">
        <f t="shared" ca="1" si="119"/>
        <v>Apr-2021</v>
      </c>
    </row>
    <row r="1486" spans="1:19" x14ac:dyDescent="0.3">
      <c r="A1486">
        <v>700</v>
      </c>
      <c r="B1486">
        <v>21</v>
      </c>
      <c r="C1486">
        <v>68</v>
      </c>
      <c r="D1486">
        <v>1998</v>
      </c>
      <c r="E1486">
        <v>12</v>
      </c>
      <c r="F1486" t="s">
        <v>14</v>
      </c>
      <c r="G1486" t="s">
        <v>1500</v>
      </c>
      <c r="H1486">
        <v>40.71</v>
      </c>
      <c r="I1486">
        <v>-73.989999999999995</v>
      </c>
      <c r="J1486" s="1">
        <v>91487</v>
      </c>
      <c r="K1486" s="1">
        <v>186534</v>
      </c>
      <c r="L1486" s="1">
        <v>233746</v>
      </c>
      <c r="M1486">
        <v>590</v>
      </c>
      <c r="N1486">
        <v>1</v>
      </c>
      <c r="O1486" s="2">
        <f t="shared" ca="1" si="115"/>
        <v>2022</v>
      </c>
      <c r="P1486">
        <f t="shared" ca="1" si="116"/>
        <v>5</v>
      </c>
      <c r="Q1486">
        <f t="shared" ca="1" si="117"/>
        <v>21</v>
      </c>
      <c r="R1486" s="2">
        <f t="shared" ca="1" si="118"/>
        <v>44702</v>
      </c>
      <c r="S1486" t="str">
        <f t="shared" ca="1" si="119"/>
        <v>May-2022</v>
      </c>
    </row>
    <row r="1487" spans="1:19" x14ac:dyDescent="0.3">
      <c r="A1487">
        <v>1363</v>
      </c>
      <c r="B1487">
        <v>18</v>
      </c>
      <c r="C1487">
        <v>66</v>
      </c>
      <c r="D1487">
        <v>2002</v>
      </c>
      <c r="E1487">
        <v>2</v>
      </c>
      <c r="F1487" t="s">
        <v>19</v>
      </c>
      <c r="G1487" t="s">
        <v>1501</v>
      </c>
      <c r="H1487">
        <v>42.72</v>
      </c>
      <c r="I1487">
        <v>-78.83</v>
      </c>
      <c r="J1487" s="1">
        <v>24121</v>
      </c>
      <c r="K1487" s="1">
        <v>49185</v>
      </c>
      <c r="L1487" s="1">
        <v>92484</v>
      </c>
      <c r="M1487">
        <v>690</v>
      </c>
      <c r="N1487">
        <v>2</v>
      </c>
      <c r="O1487" s="2">
        <f t="shared" ca="1" si="115"/>
        <v>2021</v>
      </c>
      <c r="P1487">
        <f t="shared" ca="1" si="116"/>
        <v>12</v>
      </c>
      <c r="Q1487">
        <f t="shared" ca="1" si="117"/>
        <v>15</v>
      </c>
      <c r="R1487" s="2">
        <f t="shared" ca="1" si="118"/>
        <v>44545</v>
      </c>
      <c r="S1487" t="str">
        <f t="shared" ca="1" si="119"/>
        <v>Dec-2021</v>
      </c>
    </row>
    <row r="1488" spans="1:19" x14ac:dyDescent="0.3">
      <c r="A1488">
        <v>10</v>
      </c>
      <c r="B1488">
        <v>30</v>
      </c>
      <c r="C1488">
        <v>66</v>
      </c>
      <c r="D1488">
        <v>1990</v>
      </c>
      <c r="E1488">
        <v>2</v>
      </c>
      <c r="F1488" t="s">
        <v>19</v>
      </c>
      <c r="G1488" t="s">
        <v>1502</v>
      </c>
      <c r="H1488">
        <v>25.77</v>
      </c>
      <c r="I1488">
        <v>-80.2</v>
      </c>
      <c r="J1488" s="1">
        <v>28871</v>
      </c>
      <c r="K1488" s="1">
        <v>58865</v>
      </c>
      <c r="L1488" s="1">
        <v>94134</v>
      </c>
      <c r="M1488">
        <v>727</v>
      </c>
      <c r="N1488">
        <v>2</v>
      </c>
      <c r="O1488" s="2">
        <f t="shared" ca="1" si="115"/>
        <v>2021</v>
      </c>
      <c r="P1488">
        <f t="shared" ca="1" si="116"/>
        <v>2</v>
      </c>
      <c r="Q1488">
        <f t="shared" ca="1" si="117"/>
        <v>5</v>
      </c>
      <c r="R1488" s="2">
        <f t="shared" ca="1" si="118"/>
        <v>44232</v>
      </c>
      <c r="S1488" t="str">
        <f t="shared" ca="1" si="119"/>
        <v>Feb-2021</v>
      </c>
    </row>
    <row r="1489" spans="1:19" x14ac:dyDescent="0.3">
      <c r="A1489">
        <v>1725</v>
      </c>
      <c r="B1489">
        <v>49</v>
      </c>
      <c r="C1489">
        <v>66</v>
      </c>
      <c r="D1489">
        <v>1970</v>
      </c>
      <c r="E1489">
        <v>9</v>
      </c>
      <c r="F1489" t="s">
        <v>14</v>
      </c>
      <c r="G1489" t="s">
        <v>1503</v>
      </c>
      <c r="H1489">
        <v>37.549999999999997</v>
      </c>
      <c r="I1489">
        <v>-77.459999999999994</v>
      </c>
      <c r="J1489" s="1">
        <v>20917</v>
      </c>
      <c r="K1489" s="1">
        <v>42652</v>
      </c>
      <c r="L1489" s="1">
        <v>133935</v>
      </c>
      <c r="M1489">
        <v>729</v>
      </c>
      <c r="N1489">
        <v>6</v>
      </c>
      <c r="O1489" s="2">
        <f t="shared" ca="1" si="115"/>
        <v>2022</v>
      </c>
      <c r="P1489">
        <f t="shared" ca="1" si="116"/>
        <v>8</v>
      </c>
      <c r="Q1489">
        <f t="shared" ca="1" si="117"/>
        <v>2</v>
      </c>
      <c r="R1489" s="2">
        <f t="shared" ca="1" si="118"/>
        <v>44775</v>
      </c>
      <c r="S1489" t="str">
        <f t="shared" ca="1" si="119"/>
        <v>Aug-2022</v>
      </c>
    </row>
    <row r="1490" spans="1:19" x14ac:dyDescent="0.3">
      <c r="A1490">
        <v>1145</v>
      </c>
      <c r="B1490">
        <v>43</v>
      </c>
      <c r="C1490">
        <v>65</v>
      </c>
      <c r="D1490">
        <v>1977</v>
      </c>
      <c r="E1490">
        <v>1</v>
      </c>
      <c r="F1490" t="s">
        <v>14</v>
      </c>
      <c r="G1490" t="s">
        <v>1504</v>
      </c>
      <c r="H1490">
        <v>44.26</v>
      </c>
      <c r="I1490">
        <v>-88.39</v>
      </c>
      <c r="J1490" s="1">
        <v>36825</v>
      </c>
      <c r="K1490" s="1">
        <v>75080</v>
      </c>
      <c r="L1490" s="1">
        <v>35268</v>
      </c>
      <c r="M1490">
        <v>747</v>
      </c>
      <c r="N1490">
        <v>3</v>
      </c>
      <c r="O1490" s="2">
        <f t="shared" ca="1" si="115"/>
        <v>2023</v>
      </c>
      <c r="P1490">
        <f t="shared" ca="1" si="116"/>
        <v>11</v>
      </c>
      <c r="Q1490">
        <f t="shared" ca="1" si="117"/>
        <v>18</v>
      </c>
      <c r="R1490" s="2">
        <f t="shared" ca="1" si="118"/>
        <v>45248</v>
      </c>
      <c r="S1490" t="str">
        <f t="shared" ca="1" si="119"/>
        <v>Nov-2023</v>
      </c>
    </row>
    <row r="1491" spans="1:19" x14ac:dyDescent="0.3">
      <c r="A1491">
        <v>864</v>
      </c>
      <c r="B1491">
        <v>56</v>
      </c>
      <c r="C1491">
        <v>69</v>
      </c>
      <c r="D1491">
        <v>1963</v>
      </c>
      <c r="E1491">
        <v>10</v>
      </c>
      <c r="F1491" t="s">
        <v>14</v>
      </c>
      <c r="G1491" t="s">
        <v>1505</v>
      </c>
      <c r="H1491">
        <v>43.43</v>
      </c>
      <c r="I1491">
        <v>-116.32</v>
      </c>
      <c r="J1491" s="1">
        <v>19198</v>
      </c>
      <c r="K1491" s="1">
        <v>39146</v>
      </c>
      <c r="L1491" s="1">
        <v>72957</v>
      </c>
      <c r="M1491">
        <v>766</v>
      </c>
      <c r="N1491">
        <v>3</v>
      </c>
      <c r="O1491" s="2">
        <f t="shared" ca="1" si="115"/>
        <v>2022</v>
      </c>
      <c r="P1491">
        <f t="shared" ca="1" si="116"/>
        <v>8</v>
      </c>
      <c r="Q1491">
        <f t="shared" ca="1" si="117"/>
        <v>1</v>
      </c>
      <c r="R1491" s="2">
        <f t="shared" ca="1" si="118"/>
        <v>44774</v>
      </c>
      <c r="S1491" t="str">
        <f t="shared" ca="1" si="119"/>
        <v>Aug-2022</v>
      </c>
    </row>
    <row r="1492" spans="1:19" x14ac:dyDescent="0.3">
      <c r="A1492">
        <v>1357</v>
      </c>
      <c r="B1492">
        <v>75</v>
      </c>
      <c r="C1492">
        <v>65</v>
      </c>
      <c r="D1492">
        <v>1944</v>
      </c>
      <c r="E1492">
        <v>12</v>
      </c>
      <c r="F1492" t="s">
        <v>14</v>
      </c>
      <c r="G1492" t="s">
        <v>1506</v>
      </c>
      <c r="H1492">
        <v>47.2</v>
      </c>
      <c r="I1492">
        <v>-122.4</v>
      </c>
      <c r="J1492" s="1">
        <v>16941</v>
      </c>
      <c r="K1492" s="1">
        <v>11410</v>
      </c>
      <c r="L1492" s="1">
        <v>0</v>
      </c>
      <c r="M1492">
        <v>812</v>
      </c>
      <c r="N1492">
        <v>7</v>
      </c>
      <c r="O1492" s="2">
        <f t="shared" ca="1" si="115"/>
        <v>2022</v>
      </c>
      <c r="P1492">
        <f t="shared" ca="1" si="116"/>
        <v>11</v>
      </c>
      <c r="Q1492">
        <f t="shared" ca="1" si="117"/>
        <v>28</v>
      </c>
      <c r="R1492" s="2">
        <f t="shared" ca="1" si="118"/>
        <v>44893</v>
      </c>
      <c r="S1492" t="str">
        <f t="shared" ca="1" si="119"/>
        <v>Nov-2022</v>
      </c>
    </row>
    <row r="1493" spans="1:19" x14ac:dyDescent="0.3">
      <c r="A1493">
        <v>1344</v>
      </c>
      <c r="B1493">
        <v>61</v>
      </c>
      <c r="C1493">
        <v>65</v>
      </c>
      <c r="D1493">
        <v>1958</v>
      </c>
      <c r="E1493">
        <v>11</v>
      </c>
      <c r="F1493" t="s">
        <v>19</v>
      </c>
      <c r="G1493" t="s">
        <v>1507</v>
      </c>
      <c r="H1493">
        <v>42.58</v>
      </c>
      <c r="I1493">
        <v>-83.03</v>
      </c>
      <c r="J1493" s="1">
        <v>22974</v>
      </c>
      <c r="K1493" s="1">
        <v>46843</v>
      </c>
      <c r="L1493" s="1">
        <v>66529</v>
      </c>
      <c r="M1493">
        <v>736</v>
      </c>
      <c r="N1493">
        <v>2</v>
      </c>
      <c r="O1493" s="2">
        <f t="shared" ca="1" si="115"/>
        <v>2022</v>
      </c>
      <c r="P1493">
        <f t="shared" ca="1" si="116"/>
        <v>11</v>
      </c>
      <c r="Q1493">
        <f t="shared" ca="1" si="117"/>
        <v>21</v>
      </c>
      <c r="R1493" s="2">
        <f t="shared" ca="1" si="118"/>
        <v>44886</v>
      </c>
      <c r="S1493" t="str">
        <f t="shared" ca="1" si="119"/>
        <v>Nov-2022</v>
      </c>
    </row>
    <row r="1494" spans="1:19" x14ac:dyDescent="0.3">
      <c r="A1494">
        <v>1252</v>
      </c>
      <c r="B1494">
        <v>23</v>
      </c>
      <c r="C1494">
        <v>70</v>
      </c>
      <c r="D1494">
        <v>1996</v>
      </c>
      <c r="E1494">
        <v>7</v>
      </c>
      <c r="F1494" t="s">
        <v>14</v>
      </c>
      <c r="G1494" t="s">
        <v>1508</v>
      </c>
      <c r="H1494">
        <v>33.86</v>
      </c>
      <c r="I1494">
        <v>-118.33</v>
      </c>
      <c r="J1494" s="1">
        <v>25900</v>
      </c>
      <c r="K1494" s="1">
        <v>52815</v>
      </c>
      <c r="L1494" s="1">
        <v>77064</v>
      </c>
      <c r="M1494">
        <v>658</v>
      </c>
      <c r="N1494">
        <v>2</v>
      </c>
      <c r="O1494" s="2">
        <f t="shared" ca="1" si="115"/>
        <v>2023</v>
      </c>
      <c r="P1494">
        <f t="shared" ca="1" si="116"/>
        <v>9</v>
      </c>
      <c r="Q1494">
        <f t="shared" ca="1" si="117"/>
        <v>6</v>
      </c>
      <c r="R1494" s="2">
        <f t="shared" ca="1" si="118"/>
        <v>45175</v>
      </c>
      <c r="S1494" t="str">
        <f t="shared" ca="1" si="119"/>
        <v>Sep-2023</v>
      </c>
    </row>
    <row r="1495" spans="1:19" x14ac:dyDescent="0.3">
      <c r="A1495">
        <v>935</v>
      </c>
      <c r="B1495">
        <v>18</v>
      </c>
      <c r="C1495">
        <v>71</v>
      </c>
      <c r="D1495">
        <v>2002</v>
      </c>
      <c r="E1495">
        <v>1</v>
      </c>
      <c r="F1495" t="s">
        <v>14</v>
      </c>
      <c r="G1495" t="s">
        <v>1509</v>
      </c>
      <c r="H1495">
        <v>31.5</v>
      </c>
      <c r="I1495">
        <v>-82.85</v>
      </c>
      <c r="J1495" s="1">
        <v>15701</v>
      </c>
      <c r="K1495" s="1">
        <v>32014</v>
      </c>
      <c r="L1495" s="1">
        <v>61420</v>
      </c>
      <c r="M1495">
        <v>728</v>
      </c>
      <c r="N1495">
        <v>3</v>
      </c>
      <c r="O1495" s="2">
        <f t="shared" ca="1" si="115"/>
        <v>2021</v>
      </c>
      <c r="P1495">
        <f t="shared" ca="1" si="116"/>
        <v>4</v>
      </c>
      <c r="Q1495">
        <f t="shared" ca="1" si="117"/>
        <v>26</v>
      </c>
      <c r="R1495" s="2">
        <f t="shared" ca="1" si="118"/>
        <v>44312</v>
      </c>
      <c r="S1495" t="str">
        <f t="shared" ca="1" si="119"/>
        <v>Apr-2021</v>
      </c>
    </row>
    <row r="1496" spans="1:19" x14ac:dyDescent="0.3">
      <c r="A1496">
        <v>1748</v>
      </c>
      <c r="B1496">
        <v>44</v>
      </c>
      <c r="C1496">
        <v>71</v>
      </c>
      <c r="D1496">
        <v>1975</v>
      </c>
      <c r="E1496">
        <v>7</v>
      </c>
      <c r="F1496" t="s">
        <v>14</v>
      </c>
      <c r="G1496" t="s">
        <v>1510</v>
      </c>
      <c r="H1496">
        <v>31.21</v>
      </c>
      <c r="I1496">
        <v>-81.37</v>
      </c>
      <c r="J1496" s="1">
        <v>26808</v>
      </c>
      <c r="K1496" s="1">
        <v>54659</v>
      </c>
      <c r="L1496" s="1">
        <v>73363</v>
      </c>
      <c r="M1496">
        <v>628</v>
      </c>
      <c r="N1496">
        <v>1</v>
      </c>
      <c r="O1496" s="2">
        <f t="shared" ca="1" si="115"/>
        <v>2021</v>
      </c>
      <c r="P1496">
        <f t="shared" ca="1" si="116"/>
        <v>9</v>
      </c>
      <c r="Q1496">
        <f t="shared" ca="1" si="117"/>
        <v>11</v>
      </c>
      <c r="R1496" s="2">
        <f t="shared" ca="1" si="118"/>
        <v>44450</v>
      </c>
      <c r="S1496" t="str">
        <f t="shared" ca="1" si="119"/>
        <v>Sep-2021</v>
      </c>
    </row>
    <row r="1497" spans="1:19" x14ac:dyDescent="0.3">
      <c r="A1497">
        <v>1123</v>
      </c>
      <c r="B1497">
        <v>44</v>
      </c>
      <c r="C1497">
        <v>66</v>
      </c>
      <c r="D1497">
        <v>1975</v>
      </c>
      <c r="E1497">
        <v>7</v>
      </c>
      <c r="F1497" t="s">
        <v>19</v>
      </c>
      <c r="G1497" t="s">
        <v>1511</v>
      </c>
      <c r="H1497">
        <v>34.799999999999997</v>
      </c>
      <c r="I1497">
        <v>-79.540000000000006</v>
      </c>
      <c r="J1497" s="1">
        <v>13683</v>
      </c>
      <c r="K1497" s="1">
        <v>27896</v>
      </c>
      <c r="L1497" s="1">
        <v>42046</v>
      </c>
      <c r="M1497">
        <v>710</v>
      </c>
      <c r="N1497">
        <v>3</v>
      </c>
      <c r="O1497" s="2">
        <f t="shared" ca="1" si="115"/>
        <v>2023</v>
      </c>
      <c r="P1497">
        <f t="shared" ca="1" si="116"/>
        <v>4</v>
      </c>
      <c r="Q1497">
        <f t="shared" ca="1" si="117"/>
        <v>11</v>
      </c>
      <c r="R1497" s="2">
        <f t="shared" ca="1" si="118"/>
        <v>45027</v>
      </c>
      <c r="S1497" t="str">
        <f t="shared" ca="1" si="119"/>
        <v>Apr-2023</v>
      </c>
    </row>
    <row r="1498" spans="1:19" x14ac:dyDescent="0.3">
      <c r="A1498">
        <v>546</v>
      </c>
      <c r="B1498">
        <v>51</v>
      </c>
      <c r="C1498">
        <v>68</v>
      </c>
      <c r="D1498">
        <v>1969</v>
      </c>
      <c r="E1498">
        <v>1</v>
      </c>
      <c r="F1498" t="s">
        <v>19</v>
      </c>
      <c r="G1498" t="s">
        <v>1512</v>
      </c>
      <c r="H1498">
        <v>41.68</v>
      </c>
      <c r="I1498">
        <v>-71.66</v>
      </c>
      <c r="J1498" s="1">
        <v>25111</v>
      </c>
      <c r="K1498" s="1">
        <v>51196</v>
      </c>
      <c r="L1498" s="1">
        <v>26617</v>
      </c>
      <c r="M1498">
        <v>681</v>
      </c>
      <c r="N1498">
        <v>3</v>
      </c>
      <c r="O1498" s="2">
        <f t="shared" ca="1" si="115"/>
        <v>2022</v>
      </c>
      <c r="P1498">
        <f t="shared" ca="1" si="116"/>
        <v>5</v>
      </c>
      <c r="Q1498">
        <f t="shared" ca="1" si="117"/>
        <v>24</v>
      </c>
      <c r="R1498" s="2">
        <f t="shared" ca="1" si="118"/>
        <v>44705</v>
      </c>
      <c r="S1498" t="str">
        <f t="shared" ca="1" si="119"/>
        <v>May-2022</v>
      </c>
    </row>
    <row r="1499" spans="1:19" x14ac:dyDescent="0.3">
      <c r="A1499">
        <v>430</v>
      </c>
      <c r="B1499">
        <v>52</v>
      </c>
      <c r="C1499">
        <v>67</v>
      </c>
      <c r="D1499">
        <v>1967</v>
      </c>
      <c r="E1499">
        <v>5</v>
      </c>
      <c r="F1499" t="s">
        <v>14</v>
      </c>
      <c r="G1499" t="s">
        <v>1513</v>
      </c>
      <c r="H1499">
        <v>41.42</v>
      </c>
      <c r="I1499">
        <v>-87.35</v>
      </c>
      <c r="J1499" s="1">
        <v>26168</v>
      </c>
      <c r="K1499" s="1">
        <v>53350</v>
      </c>
      <c r="L1499" s="1">
        <v>128676</v>
      </c>
      <c r="M1499">
        <v>685</v>
      </c>
      <c r="N1499">
        <v>5</v>
      </c>
      <c r="O1499" s="2">
        <f t="shared" ca="1" si="115"/>
        <v>2021</v>
      </c>
      <c r="P1499">
        <f t="shared" ca="1" si="116"/>
        <v>8</v>
      </c>
      <c r="Q1499">
        <f t="shared" ca="1" si="117"/>
        <v>21</v>
      </c>
      <c r="R1499" s="2">
        <f t="shared" ca="1" si="118"/>
        <v>44429</v>
      </c>
      <c r="S1499" t="str">
        <f t="shared" ca="1" si="119"/>
        <v>Aug-2021</v>
      </c>
    </row>
    <row r="1500" spans="1:19" x14ac:dyDescent="0.3">
      <c r="A1500">
        <v>61</v>
      </c>
      <c r="B1500">
        <v>44</v>
      </c>
      <c r="C1500">
        <v>65</v>
      </c>
      <c r="D1500">
        <v>1976</v>
      </c>
      <c r="E1500">
        <v>2</v>
      </c>
      <c r="F1500" t="s">
        <v>14</v>
      </c>
      <c r="G1500" t="s">
        <v>1514</v>
      </c>
      <c r="H1500">
        <v>41.05</v>
      </c>
      <c r="I1500">
        <v>-73.739999999999995</v>
      </c>
      <c r="J1500" s="1">
        <v>45812</v>
      </c>
      <c r="K1500" s="1">
        <v>93406</v>
      </c>
      <c r="L1500" s="1">
        <v>151935</v>
      </c>
      <c r="M1500">
        <v>801</v>
      </c>
      <c r="N1500">
        <v>3</v>
      </c>
      <c r="O1500" s="2">
        <f t="shared" ca="1" si="115"/>
        <v>2023</v>
      </c>
      <c r="P1500">
        <f t="shared" ca="1" si="116"/>
        <v>7</v>
      </c>
      <c r="Q1500">
        <f t="shared" ca="1" si="117"/>
        <v>1</v>
      </c>
      <c r="R1500" s="2">
        <f t="shared" ca="1" si="118"/>
        <v>45108</v>
      </c>
      <c r="S1500" t="str">
        <f t="shared" ca="1" si="119"/>
        <v>Jul-2023</v>
      </c>
    </row>
    <row r="1501" spans="1:19" x14ac:dyDescent="0.3">
      <c r="A1501">
        <v>1621</v>
      </c>
      <c r="B1501">
        <v>66</v>
      </c>
      <c r="C1501">
        <v>69</v>
      </c>
      <c r="D1501">
        <v>1953</v>
      </c>
      <c r="E1501">
        <v>9</v>
      </c>
      <c r="F1501" t="s">
        <v>19</v>
      </c>
      <c r="G1501" t="s">
        <v>1515</v>
      </c>
      <c r="H1501">
        <v>32.96</v>
      </c>
      <c r="I1501">
        <v>-117.12</v>
      </c>
      <c r="J1501" s="1">
        <v>36323</v>
      </c>
      <c r="K1501" s="1">
        <v>74059</v>
      </c>
      <c r="L1501" s="1">
        <v>144396</v>
      </c>
      <c r="M1501">
        <v>744</v>
      </c>
      <c r="N1501">
        <v>4</v>
      </c>
      <c r="O1501" s="2">
        <f t="shared" ca="1" si="115"/>
        <v>2022</v>
      </c>
      <c r="P1501">
        <f t="shared" ca="1" si="116"/>
        <v>5</v>
      </c>
      <c r="Q1501">
        <f t="shared" ca="1" si="117"/>
        <v>16</v>
      </c>
      <c r="R1501" s="2">
        <f t="shared" ca="1" si="118"/>
        <v>44697</v>
      </c>
      <c r="S1501" t="str">
        <f t="shared" ca="1" si="119"/>
        <v>May-2022</v>
      </c>
    </row>
    <row r="1502" spans="1:19" x14ac:dyDescent="0.3">
      <c r="A1502">
        <v>413</v>
      </c>
      <c r="B1502">
        <v>21</v>
      </c>
      <c r="C1502">
        <v>70</v>
      </c>
      <c r="D1502">
        <v>1998</v>
      </c>
      <c r="E1502">
        <v>3</v>
      </c>
      <c r="F1502" t="s">
        <v>19</v>
      </c>
      <c r="G1502" t="s">
        <v>1516</v>
      </c>
      <c r="H1502">
        <v>33.86</v>
      </c>
      <c r="I1502">
        <v>-84.68</v>
      </c>
      <c r="J1502" s="1">
        <v>25025</v>
      </c>
      <c r="K1502" s="1">
        <v>51028</v>
      </c>
      <c r="L1502" s="1">
        <v>105239</v>
      </c>
      <c r="M1502">
        <v>660</v>
      </c>
      <c r="N1502">
        <v>2</v>
      </c>
      <c r="O1502" s="2">
        <f t="shared" ca="1" si="115"/>
        <v>2022</v>
      </c>
      <c r="P1502">
        <f t="shared" ca="1" si="116"/>
        <v>11</v>
      </c>
      <c r="Q1502">
        <f t="shared" ca="1" si="117"/>
        <v>24</v>
      </c>
      <c r="R1502" s="2">
        <f t="shared" ca="1" si="118"/>
        <v>44889</v>
      </c>
      <c r="S1502" t="str">
        <f t="shared" ca="1" si="119"/>
        <v>Nov-2022</v>
      </c>
    </row>
    <row r="1503" spans="1:19" x14ac:dyDescent="0.3">
      <c r="A1503">
        <v>269</v>
      </c>
      <c r="B1503">
        <v>21</v>
      </c>
      <c r="C1503">
        <v>69</v>
      </c>
      <c r="D1503">
        <v>1998</v>
      </c>
      <c r="E1503">
        <v>5</v>
      </c>
      <c r="F1503" t="s">
        <v>14</v>
      </c>
      <c r="G1503" t="s">
        <v>1517</v>
      </c>
      <c r="H1503">
        <v>39.65</v>
      </c>
      <c r="I1503">
        <v>-82.74</v>
      </c>
      <c r="J1503" s="1">
        <v>19000</v>
      </c>
      <c r="K1503" s="1">
        <v>38739</v>
      </c>
      <c r="L1503" s="1">
        <v>0</v>
      </c>
      <c r="M1503">
        <v>689</v>
      </c>
      <c r="N1503">
        <v>3</v>
      </c>
      <c r="O1503" s="2">
        <f t="shared" ca="1" si="115"/>
        <v>2022</v>
      </c>
      <c r="P1503">
        <f t="shared" ca="1" si="116"/>
        <v>2</v>
      </c>
      <c r="Q1503">
        <f t="shared" ca="1" si="117"/>
        <v>13</v>
      </c>
      <c r="R1503" s="2">
        <f t="shared" ca="1" si="118"/>
        <v>44605</v>
      </c>
      <c r="S1503" t="str">
        <f t="shared" ca="1" si="119"/>
        <v>Feb-2022</v>
      </c>
    </row>
    <row r="1504" spans="1:19" x14ac:dyDescent="0.3">
      <c r="A1504">
        <v>37</v>
      </c>
      <c r="B1504">
        <v>41</v>
      </c>
      <c r="C1504">
        <v>60</v>
      </c>
      <c r="D1504">
        <v>1978</v>
      </c>
      <c r="E1504">
        <v>7</v>
      </c>
      <c r="F1504" t="s">
        <v>14</v>
      </c>
      <c r="G1504" t="s">
        <v>1518</v>
      </c>
      <c r="H1504">
        <v>43.31</v>
      </c>
      <c r="I1504">
        <v>-76.569999999999993</v>
      </c>
      <c r="J1504" s="1">
        <v>17013</v>
      </c>
      <c r="K1504" s="1">
        <v>34690</v>
      </c>
      <c r="L1504" s="1">
        <v>48954</v>
      </c>
      <c r="M1504">
        <v>683</v>
      </c>
      <c r="N1504">
        <v>4</v>
      </c>
      <c r="O1504" s="2">
        <f t="shared" ca="1" si="115"/>
        <v>2022</v>
      </c>
      <c r="P1504">
        <f t="shared" ca="1" si="116"/>
        <v>11</v>
      </c>
      <c r="Q1504">
        <f t="shared" ca="1" si="117"/>
        <v>13</v>
      </c>
      <c r="R1504" s="2">
        <f t="shared" ca="1" si="118"/>
        <v>44878</v>
      </c>
      <c r="S1504" t="str">
        <f t="shared" ca="1" si="119"/>
        <v>Nov-2022</v>
      </c>
    </row>
    <row r="1505" spans="1:19" x14ac:dyDescent="0.3">
      <c r="A1505">
        <v>1793</v>
      </c>
      <c r="B1505">
        <v>37</v>
      </c>
      <c r="C1505">
        <v>63</v>
      </c>
      <c r="D1505">
        <v>1982</v>
      </c>
      <c r="E1505">
        <v>8</v>
      </c>
      <c r="F1505" t="s">
        <v>19</v>
      </c>
      <c r="G1505" t="s">
        <v>1519</v>
      </c>
      <c r="H1505">
        <v>34.770000000000003</v>
      </c>
      <c r="I1505">
        <v>-89.44</v>
      </c>
      <c r="J1505" s="1">
        <v>14367</v>
      </c>
      <c r="K1505" s="1">
        <v>29297</v>
      </c>
      <c r="L1505" s="1">
        <v>36303</v>
      </c>
      <c r="M1505">
        <v>825</v>
      </c>
      <c r="N1505">
        <v>4</v>
      </c>
      <c r="O1505" s="2">
        <f t="shared" ca="1" si="115"/>
        <v>2023</v>
      </c>
      <c r="P1505">
        <f t="shared" ca="1" si="116"/>
        <v>10</v>
      </c>
      <c r="Q1505">
        <f t="shared" ca="1" si="117"/>
        <v>22</v>
      </c>
      <c r="R1505" s="2">
        <f t="shared" ca="1" si="118"/>
        <v>45221</v>
      </c>
      <c r="S1505" t="str">
        <f t="shared" ca="1" si="119"/>
        <v>Oct-2023</v>
      </c>
    </row>
    <row r="1506" spans="1:19" x14ac:dyDescent="0.3">
      <c r="A1506">
        <v>1846</v>
      </c>
      <c r="B1506">
        <v>82</v>
      </c>
      <c r="C1506">
        <v>64</v>
      </c>
      <c r="D1506">
        <v>1937</v>
      </c>
      <c r="E1506">
        <v>10</v>
      </c>
      <c r="F1506" t="s">
        <v>19</v>
      </c>
      <c r="G1506" t="s">
        <v>1520</v>
      </c>
      <c r="H1506">
        <v>36.74</v>
      </c>
      <c r="I1506">
        <v>-91.86</v>
      </c>
      <c r="J1506" s="1">
        <v>14191</v>
      </c>
      <c r="K1506" s="1">
        <v>33356</v>
      </c>
      <c r="L1506" s="1">
        <v>938</v>
      </c>
      <c r="M1506">
        <v>566</v>
      </c>
      <c r="N1506">
        <v>4</v>
      </c>
      <c r="O1506" s="2">
        <f t="shared" ca="1" si="115"/>
        <v>2023</v>
      </c>
      <c r="P1506">
        <f t="shared" ca="1" si="116"/>
        <v>10</v>
      </c>
      <c r="Q1506">
        <f t="shared" ca="1" si="117"/>
        <v>15</v>
      </c>
      <c r="R1506" s="2">
        <f t="shared" ca="1" si="118"/>
        <v>45214</v>
      </c>
      <c r="S1506" t="str">
        <f t="shared" ca="1" si="119"/>
        <v>Oct-2023</v>
      </c>
    </row>
    <row r="1507" spans="1:19" x14ac:dyDescent="0.3">
      <c r="A1507">
        <v>116</v>
      </c>
      <c r="B1507">
        <v>31</v>
      </c>
      <c r="C1507">
        <v>68</v>
      </c>
      <c r="D1507">
        <v>1988</v>
      </c>
      <c r="E1507">
        <v>8</v>
      </c>
      <c r="F1507" t="s">
        <v>19</v>
      </c>
      <c r="G1507" t="s">
        <v>1521</v>
      </c>
      <c r="H1507">
        <v>42.95</v>
      </c>
      <c r="I1507">
        <v>-77.59</v>
      </c>
      <c r="J1507" s="1">
        <v>32973</v>
      </c>
      <c r="K1507" s="1">
        <v>67230</v>
      </c>
      <c r="L1507" s="1">
        <v>45269</v>
      </c>
      <c r="M1507">
        <v>685</v>
      </c>
      <c r="N1507">
        <v>2</v>
      </c>
      <c r="O1507" s="2">
        <f t="shared" ca="1" si="115"/>
        <v>2022</v>
      </c>
      <c r="P1507">
        <f t="shared" ca="1" si="116"/>
        <v>8</v>
      </c>
      <c r="Q1507">
        <f t="shared" ca="1" si="117"/>
        <v>5</v>
      </c>
      <c r="R1507" s="2">
        <f t="shared" ca="1" si="118"/>
        <v>44778</v>
      </c>
      <c r="S1507" t="str">
        <f t="shared" ca="1" si="119"/>
        <v>Aug-2022</v>
      </c>
    </row>
    <row r="1508" spans="1:19" x14ac:dyDescent="0.3">
      <c r="A1508">
        <v>752</v>
      </c>
      <c r="B1508">
        <v>65</v>
      </c>
      <c r="C1508">
        <v>64</v>
      </c>
      <c r="D1508">
        <v>1954</v>
      </c>
      <c r="E1508">
        <v>6</v>
      </c>
      <c r="F1508" t="s">
        <v>14</v>
      </c>
      <c r="G1508" t="s">
        <v>1522</v>
      </c>
      <c r="H1508">
        <v>40.82</v>
      </c>
      <c r="I1508">
        <v>-72.98</v>
      </c>
      <c r="J1508" s="1">
        <v>27376</v>
      </c>
      <c r="K1508" s="1">
        <v>64829</v>
      </c>
      <c r="L1508" s="1">
        <v>15537</v>
      </c>
      <c r="M1508">
        <v>664</v>
      </c>
      <c r="N1508">
        <v>3</v>
      </c>
      <c r="O1508" s="2">
        <f t="shared" ca="1" si="115"/>
        <v>2023</v>
      </c>
      <c r="P1508">
        <f t="shared" ca="1" si="116"/>
        <v>9</v>
      </c>
      <c r="Q1508">
        <f t="shared" ca="1" si="117"/>
        <v>9</v>
      </c>
      <c r="R1508" s="2">
        <f t="shared" ca="1" si="118"/>
        <v>45178</v>
      </c>
      <c r="S1508" t="str">
        <f t="shared" ca="1" si="119"/>
        <v>Sep-2023</v>
      </c>
    </row>
    <row r="1509" spans="1:19" x14ac:dyDescent="0.3">
      <c r="A1509">
        <v>1185</v>
      </c>
      <c r="B1509">
        <v>29</v>
      </c>
      <c r="C1509">
        <v>66</v>
      </c>
      <c r="D1509">
        <v>1990</v>
      </c>
      <c r="E1509">
        <v>11</v>
      </c>
      <c r="F1509" t="s">
        <v>14</v>
      </c>
      <c r="G1509" t="s">
        <v>1523</v>
      </c>
      <c r="H1509">
        <v>33.950000000000003</v>
      </c>
      <c r="I1509">
        <v>-84.54</v>
      </c>
      <c r="J1509" s="1">
        <v>33093</v>
      </c>
      <c r="K1509" s="1">
        <v>67473</v>
      </c>
      <c r="L1509" s="1">
        <v>140270</v>
      </c>
      <c r="M1509">
        <v>780</v>
      </c>
      <c r="N1509">
        <v>1</v>
      </c>
      <c r="O1509" s="2">
        <f t="shared" ca="1" si="115"/>
        <v>2023</v>
      </c>
      <c r="P1509">
        <f t="shared" ca="1" si="116"/>
        <v>9</v>
      </c>
      <c r="Q1509">
        <f t="shared" ca="1" si="117"/>
        <v>18</v>
      </c>
      <c r="R1509" s="2">
        <f t="shared" ca="1" si="118"/>
        <v>45187</v>
      </c>
      <c r="S1509" t="str">
        <f t="shared" ca="1" si="119"/>
        <v>Sep-2023</v>
      </c>
    </row>
    <row r="1510" spans="1:19" x14ac:dyDescent="0.3">
      <c r="A1510">
        <v>683</v>
      </c>
      <c r="B1510">
        <v>61</v>
      </c>
      <c r="C1510">
        <v>66</v>
      </c>
      <c r="D1510">
        <v>1959</v>
      </c>
      <c r="E1510">
        <v>1</v>
      </c>
      <c r="F1510" t="s">
        <v>19</v>
      </c>
      <c r="G1510" t="s">
        <v>1524</v>
      </c>
      <c r="H1510">
        <v>40.79</v>
      </c>
      <c r="I1510">
        <v>-77.849999999999994</v>
      </c>
      <c r="J1510" s="1">
        <v>25031</v>
      </c>
      <c r="K1510" s="1">
        <v>51039</v>
      </c>
      <c r="L1510" s="1">
        <v>0</v>
      </c>
      <c r="M1510">
        <v>704</v>
      </c>
      <c r="N1510">
        <v>5</v>
      </c>
      <c r="O1510" s="2">
        <f t="shared" ca="1" si="115"/>
        <v>2021</v>
      </c>
      <c r="P1510">
        <f t="shared" ca="1" si="116"/>
        <v>5</v>
      </c>
      <c r="Q1510">
        <f t="shared" ca="1" si="117"/>
        <v>4</v>
      </c>
      <c r="R1510" s="2">
        <f t="shared" ca="1" si="118"/>
        <v>44320</v>
      </c>
      <c r="S1510" t="str">
        <f t="shared" ca="1" si="119"/>
        <v>May-2021</v>
      </c>
    </row>
    <row r="1511" spans="1:19" x14ac:dyDescent="0.3">
      <c r="A1511">
        <v>903</v>
      </c>
      <c r="B1511">
        <v>25</v>
      </c>
      <c r="C1511">
        <v>67</v>
      </c>
      <c r="D1511">
        <v>1994</v>
      </c>
      <c r="E1511">
        <v>8</v>
      </c>
      <c r="F1511" t="s">
        <v>19</v>
      </c>
      <c r="G1511" t="s">
        <v>1525</v>
      </c>
      <c r="H1511">
        <v>41.38</v>
      </c>
      <c r="I1511">
        <v>-72.849999999999994</v>
      </c>
      <c r="J1511" s="1">
        <v>29231</v>
      </c>
      <c r="K1511" s="1">
        <v>59599</v>
      </c>
      <c r="L1511" s="1">
        <v>79126</v>
      </c>
      <c r="M1511">
        <v>717</v>
      </c>
      <c r="N1511">
        <v>5</v>
      </c>
      <c r="O1511" s="2">
        <f t="shared" ca="1" si="115"/>
        <v>2023</v>
      </c>
      <c r="P1511">
        <f t="shared" ca="1" si="116"/>
        <v>5</v>
      </c>
      <c r="Q1511">
        <f t="shared" ca="1" si="117"/>
        <v>7</v>
      </c>
      <c r="R1511" s="2">
        <f t="shared" ca="1" si="118"/>
        <v>45053</v>
      </c>
      <c r="S1511" t="str">
        <f t="shared" ca="1" si="119"/>
        <v>May-2023</v>
      </c>
    </row>
    <row r="1512" spans="1:19" x14ac:dyDescent="0.3">
      <c r="A1512">
        <v>559</v>
      </c>
      <c r="B1512">
        <v>56</v>
      </c>
      <c r="C1512">
        <v>59</v>
      </c>
      <c r="D1512">
        <v>1963</v>
      </c>
      <c r="E1512">
        <v>5</v>
      </c>
      <c r="F1512" t="s">
        <v>19</v>
      </c>
      <c r="G1512" t="s">
        <v>1526</v>
      </c>
      <c r="H1512">
        <v>35.97</v>
      </c>
      <c r="I1512">
        <v>-97.02</v>
      </c>
      <c r="J1512" s="1">
        <v>17394</v>
      </c>
      <c r="K1512" s="1">
        <v>35468</v>
      </c>
      <c r="L1512" s="1">
        <v>53185</v>
      </c>
      <c r="M1512">
        <v>490</v>
      </c>
      <c r="N1512">
        <v>2</v>
      </c>
      <c r="O1512" s="2">
        <f t="shared" ca="1" si="115"/>
        <v>2022</v>
      </c>
      <c r="P1512">
        <f t="shared" ca="1" si="116"/>
        <v>12</v>
      </c>
      <c r="Q1512">
        <f t="shared" ca="1" si="117"/>
        <v>12</v>
      </c>
      <c r="R1512" s="2">
        <f t="shared" ca="1" si="118"/>
        <v>44907</v>
      </c>
      <c r="S1512" t="str">
        <f t="shared" ca="1" si="119"/>
        <v>Dec-2022</v>
      </c>
    </row>
    <row r="1513" spans="1:19" x14ac:dyDescent="0.3">
      <c r="A1513">
        <v>1338</v>
      </c>
      <c r="B1513">
        <v>33</v>
      </c>
      <c r="C1513">
        <v>67</v>
      </c>
      <c r="D1513">
        <v>1986</v>
      </c>
      <c r="E1513">
        <v>12</v>
      </c>
      <c r="F1513" t="s">
        <v>19</v>
      </c>
      <c r="G1513" t="s">
        <v>1527</v>
      </c>
      <c r="H1513">
        <v>42.58</v>
      </c>
      <c r="I1513">
        <v>-87.85</v>
      </c>
      <c r="J1513" s="1">
        <v>23060</v>
      </c>
      <c r="K1513" s="1">
        <v>47023</v>
      </c>
      <c r="L1513" s="1">
        <v>0</v>
      </c>
      <c r="M1513">
        <v>765</v>
      </c>
      <c r="N1513">
        <v>2</v>
      </c>
      <c r="O1513" s="2">
        <f t="shared" ca="1" si="115"/>
        <v>2023</v>
      </c>
      <c r="P1513">
        <f t="shared" ca="1" si="116"/>
        <v>3</v>
      </c>
      <c r="Q1513">
        <f t="shared" ca="1" si="117"/>
        <v>23</v>
      </c>
      <c r="R1513" s="2">
        <f t="shared" ca="1" si="118"/>
        <v>45008</v>
      </c>
      <c r="S1513" t="str">
        <f t="shared" ca="1" si="119"/>
        <v>Mar-2023</v>
      </c>
    </row>
    <row r="1514" spans="1:19" x14ac:dyDescent="0.3">
      <c r="A1514">
        <v>75</v>
      </c>
      <c r="B1514">
        <v>80</v>
      </c>
      <c r="C1514">
        <v>66</v>
      </c>
      <c r="D1514">
        <v>1939</v>
      </c>
      <c r="E1514">
        <v>12</v>
      </c>
      <c r="F1514" t="s">
        <v>14</v>
      </c>
      <c r="G1514" t="s">
        <v>1528</v>
      </c>
      <c r="H1514">
        <v>29.76</v>
      </c>
      <c r="I1514">
        <v>-95.38</v>
      </c>
      <c r="J1514" s="1">
        <v>18528</v>
      </c>
      <c r="K1514" s="1">
        <v>22326</v>
      </c>
      <c r="L1514" s="1">
        <v>1620</v>
      </c>
      <c r="M1514">
        <v>564</v>
      </c>
      <c r="N1514">
        <v>4</v>
      </c>
      <c r="O1514" s="2">
        <f t="shared" ca="1" si="115"/>
        <v>2022</v>
      </c>
      <c r="P1514">
        <f t="shared" ca="1" si="116"/>
        <v>9</v>
      </c>
      <c r="Q1514">
        <f t="shared" ca="1" si="117"/>
        <v>20</v>
      </c>
      <c r="R1514" s="2">
        <f t="shared" ca="1" si="118"/>
        <v>44824</v>
      </c>
      <c r="S1514" t="str">
        <f t="shared" ca="1" si="119"/>
        <v>Sep-2022</v>
      </c>
    </row>
    <row r="1515" spans="1:19" x14ac:dyDescent="0.3">
      <c r="A1515">
        <v>861</v>
      </c>
      <c r="B1515">
        <v>22</v>
      </c>
      <c r="C1515">
        <v>67</v>
      </c>
      <c r="D1515">
        <v>1997</v>
      </c>
      <c r="E1515">
        <v>7</v>
      </c>
      <c r="F1515" t="s">
        <v>14</v>
      </c>
      <c r="G1515" t="s">
        <v>1529</v>
      </c>
      <c r="H1515">
        <v>41.99</v>
      </c>
      <c r="I1515">
        <v>-89.2</v>
      </c>
      <c r="J1515" s="1">
        <v>20147</v>
      </c>
      <c r="K1515" s="1">
        <v>41080</v>
      </c>
      <c r="L1515" s="1">
        <v>106545</v>
      </c>
      <c r="M1515">
        <v>793</v>
      </c>
      <c r="N1515">
        <v>1</v>
      </c>
      <c r="O1515" s="2">
        <f t="shared" ca="1" si="115"/>
        <v>2021</v>
      </c>
      <c r="P1515">
        <f t="shared" ca="1" si="116"/>
        <v>3</v>
      </c>
      <c r="Q1515">
        <f t="shared" ca="1" si="117"/>
        <v>17</v>
      </c>
      <c r="R1515" s="2">
        <f t="shared" ca="1" si="118"/>
        <v>44272</v>
      </c>
      <c r="S1515" t="str">
        <f t="shared" ca="1" si="119"/>
        <v>Mar-2021</v>
      </c>
    </row>
    <row r="1516" spans="1:19" x14ac:dyDescent="0.3">
      <c r="A1516">
        <v>100</v>
      </c>
      <c r="B1516">
        <v>56</v>
      </c>
      <c r="C1516">
        <v>66</v>
      </c>
      <c r="D1516">
        <v>1963</v>
      </c>
      <c r="E1516">
        <v>9</v>
      </c>
      <c r="F1516" t="s">
        <v>19</v>
      </c>
      <c r="G1516" t="s">
        <v>1530</v>
      </c>
      <c r="H1516">
        <v>35.979999999999997</v>
      </c>
      <c r="I1516">
        <v>-79.989999999999995</v>
      </c>
      <c r="J1516" s="1">
        <v>24005</v>
      </c>
      <c r="K1516" s="1">
        <v>48944</v>
      </c>
      <c r="L1516" s="1">
        <v>79960</v>
      </c>
      <c r="M1516">
        <v>813</v>
      </c>
      <c r="N1516">
        <v>7</v>
      </c>
      <c r="O1516" s="2">
        <f t="shared" ca="1" si="115"/>
        <v>2023</v>
      </c>
      <c r="P1516">
        <f t="shared" ca="1" si="116"/>
        <v>11</v>
      </c>
      <c r="Q1516">
        <f t="shared" ca="1" si="117"/>
        <v>14</v>
      </c>
      <c r="R1516" s="2">
        <f t="shared" ca="1" si="118"/>
        <v>45244</v>
      </c>
      <c r="S1516" t="str">
        <f t="shared" ca="1" si="119"/>
        <v>Nov-2023</v>
      </c>
    </row>
    <row r="1517" spans="1:19" x14ac:dyDescent="0.3">
      <c r="A1517">
        <v>1140</v>
      </c>
      <c r="B1517">
        <v>44</v>
      </c>
      <c r="C1517">
        <v>65</v>
      </c>
      <c r="D1517">
        <v>1975</v>
      </c>
      <c r="E1517">
        <v>7</v>
      </c>
      <c r="F1517" t="s">
        <v>19</v>
      </c>
      <c r="G1517" t="s">
        <v>1531</v>
      </c>
      <c r="H1517">
        <v>38.96</v>
      </c>
      <c r="I1517">
        <v>-95.25</v>
      </c>
      <c r="J1517" s="1">
        <v>27149</v>
      </c>
      <c r="K1517" s="1">
        <v>55351</v>
      </c>
      <c r="L1517" s="1">
        <v>152645</v>
      </c>
      <c r="M1517">
        <v>703</v>
      </c>
      <c r="N1517">
        <v>6</v>
      </c>
      <c r="O1517" s="2">
        <f t="shared" ca="1" si="115"/>
        <v>2022</v>
      </c>
      <c r="P1517">
        <f t="shared" ca="1" si="116"/>
        <v>11</v>
      </c>
      <c r="Q1517">
        <f t="shared" ca="1" si="117"/>
        <v>19</v>
      </c>
      <c r="R1517" s="2">
        <f t="shared" ca="1" si="118"/>
        <v>44884</v>
      </c>
      <c r="S1517" t="str">
        <f t="shared" ca="1" si="119"/>
        <v>Nov-2022</v>
      </c>
    </row>
    <row r="1518" spans="1:19" x14ac:dyDescent="0.3">
      <c r="A1518">
        <v>531</v>
      </c>
      <c r="B1518">
        <v>18</v>
      </c>
      <c r="C1518">
        <v>68</v>
      </c>
      <c r="D1518">
        <v>2001</v>
      </c>
      <c r="E1518">
        <v>12</v>
      </c>
      <c r="F1518" t="s">
        <v>19</v>
      </c>
      <c r="G1518" t="s">
        <v>1532</v>
      </c>
      <c r="H1518">
        <v>37.18</v>
      </c>
      <c r="I1518">
        <v>-113.6</v>
      </c>
      <c r="J1518" s="1">
        <v>14470</v>
      </c>
      <c r="K1518" s="1">
        <v>29497</v>
      </c>
      <c r="L1518" s="1">
        <v>66044</v>
      </c>
      <c r="M1518">
        <v>722</v>
      </c>
      <c r="N1518">
        <v>3</v>
      </c>
      <c r="O1518" s="2">
        <f t="shared" ca="1" si="115"/>
        <v>2022</v>
      </c>
      <c r="P1518">
        <f t="shared" ca="1" si="116"/>
        <v>5</v>
      </c>
      <c r="Q1518">
        <f t="shared" ca="1" si="117"/>
        <v>27</v>
      </c>
      <c r="R1518" s="2">
        <f t="shared" ca="1" si="118"/>
        <v>44708</v>
      </c>
      <c r="S1518" t="str">
        <f t="shared" ca="1" si="119"/>
        <v>May-2022</v>
      </c>
    </row>
    <row r="1519" spans="1:19" x14ac:dyDescent="0.3">
      <c r="A1519">
        <v>279</v>
      </c>
      <c r="B1519">
        <v>25</v>
      </c>
      <c r="C1519">
        <v>64</v>
      </c>
      <c r="D1519">
        <v>1995</v>
      </c>
      <c r="E1519">
        <v>2</v>
      </c>
      <c r="F1519" t="s">
        <v>14</v>
      </c>
      <c r="G1519" t="s">
        <v>1533</v>
      </c>
      <c r="H1519">
        <v>27.95</v>
      </c>
      <c r="I1519">
        <v>-82.48</v>
      </c>
      <c r="J1519" s="1">
        <v>34122</v>
      </c>
      <c r="K1519" s="1">
        <v>69572</v>
      </c>
      <c r="L1519" s="1">
        <v>137845</v>
      </c>
      <c r="M1519">
        <v>753</v>
      </c>
      <c r="N1519">
        <v>2</v>
      </c>
      <c r="O1519" s="2">
        <f t="shared" ca="1" si="115"/>
        <v>2022</v>
      </c>
      <c r="P1519">
        <f t="shared" ca="1" si="116"/>
        <v>7</v>
      </c>
      <c r="Q1519">
        <f t="shared" ca="1" si="117"/>
        <v>4</v>
      </c>
      <c r="R1519" s="2">
        <f t="shared" ca="1" si="118"/>
        <v>44746</v>
      </c>
      <c r="S1519" t="str">
        <f t="shared" ca="1" si="119"/>
        <v>Jul-2022</v>
      </c>
    </row>
    <row r="1520" spans="1:19" x14ac:dyDescent="0.3">
      <c r="A1520">
        <v>362</v>
      </c>
      <c r="B1520">
        <v>37</v>
      </c>
      <c r="C1520">
        <v>59</v>
      </c>
      <c r="D1520">
        <v>1983</v>
      </c>
      <c r="E1520">
        <v>1</v>
      </c>
      <c r="F1520" t="s">
        <v>19</v>
      </c>
      <c r="G1520" t="s">
        <v>1534</v>
      </c>
      <c r="H1520">
        <v>36.07</v>
      </c>
      <c r="I1520">
        <v>-115.21</v>
      </c>
      <c r="J1520" s="1">
        <v>23889</v>
      </c>
      <c r="K1520" s="1">
        <v>48710</v>
      </c>
      <c r="L1520" s="1">
        <v>59824</v>
      </c>
      <c r="M1520">
        <v>792</v>
      </c>
      <c r="N1520">
        <v>3</v>
      </c>
      <c r="O1520" s="2">
        <f t="shared" ca="1" si="115"/>
        <v>2022</v>
      </c>
      <c r="P1520">
        <f t="shared" ca="1" si="116"/>
        <v>10</v>
      </c>
      <c r="Q1520">
        <f t="shared" ca="1" si="117"/>
        <v>27</v>
      </c>
      <c r="R1520" s="2">
        <f t="shared" ca="1" si="118"/>
        <v>44861</v>
      </c>
      <c r="S1520" t="str">
        <f t="shared" ca="1" si="119"/>
        <v>Oct-2022</v>
      </c>
    </row>
    <row r="1521" spans="1:19" x14ac:dyDescent="0.3">
      <c r="A1521">
        <v>1458</v>
      </c>
      <c r="B1521">
        <v>32</v>
      </c>
      <c r="C1521">
        <v>66</v>
      </c>
      <c r="D1521">
        <v>1987</v>
      </c>
      <c r="E1521">
        <v>6</v>
      </c>
      <c r="F1521" t="s">
        <v>19</v>
      </c>
      <c r="G1521" t="s">
        <v>1535</v>
      </c>
      <c r="H1521">
        <v>30.06</v>
      </c>
      <c r="I1521">
        <v>-89.93</v>
      </c>
      <c r="J1521" s="1">
        <v>17536</v>
      </c>
      <c r="K1521" s="1">
        <v>35755</v>
      </c>
      <c r="L1521" s="1">
        <v>61748</v>
      </c>
      <c r="M1521">
        <v>708</v>
      </c>
      <c r="N1521">
        <v>4</v>
      </c>
      <c r="O1521" s="2">
        <f t="shared" ca="1" si="115"/>
        <v>2023</v>
      </c>
      <c r="P1521">
        <f t="shared" ca="1" si="116"/>
        <v>9</v>
      </c>
      <c r="Q1521">
        <f t="shared" ca="1" si="117"/>
        <v>19</v>
      </c>
      <c r="R1521" s="2">
        <f t="shared" ca="1" si="118"/>
        <v>45188</v>
      </c>
      <c r="S1521" t="str">
        <f t="shared" ca="1" si="119"/>
        <v>Sep-2023</v>
      </c>
    </row>
    <row r="1522" spans="1:19" x14ac:dyDescent="0.3">
      <c r="A1522">
        <v>976</v>
      </c>
      <c r="B1522">
        <v>67</v>
      </c>
      <c r="C1522">
        <v>69</v>
      </c>
      <c r="D1522">
        <v>1952</v>
      </c>
      <c r="E1522">
        <v>8</v>
      </c>
      <c r="F1522" t="s">
        <v>14</v>
      </c>
      <c r="G1522" t="s">
        <v>1536</v>
      </c>
      <c r="H1522">
        <v>41.09</v>
      </c>
      <c r="I1522">
        <v>-73.42</v>
      </c>
      <c r="J1522" s="1">
        <v>30736</v>
      </c>
      <c r="K1522" s="1">
        <v>62669</v>
      </c>
      <c r="L1522" s="1">
        <v>70317</v>
      </c>
      <c r="M1522">
        <v>760</v>
      </c>
      <c r="N1522">
        <v>5</v>
      </c>
      <c r="O1522" s="2">
        <f t="shared" ca="1" si="115"/>
        <v>2022</v>
      </c>
      <c r="P1522">
        <f t="shared" ca="1" si="116"/>
        <v>12</v>
      </c>
      <c r="Q1522">
        <f t="shared" ca="1" si="117"/>
        <v>20</v>
      </c>
      <c r="R1522" s="2">
        <f t="shared" ca="1" si="118"/>
        <v>44915</v>
      </c>
      <c r="S1522" t="str">
        <f t="shared" ca="1" si="119"/>
        <v>Dec-2022</v>
      </c>
    </row>
    <row r="1523" spans="1:19" x14ac:dyDescent="0.3">
      <c r="A1523">
        <v>71</v>
      </c>
      <c r="B1523">
        <v>39</v>
      </c>
      <c r="C1523">
        <v>69</v>
      </c>
      <c r="D1523">
        <v>1980</v>
      </c>
      <c r="E1523">
        <v>5</v>
      </c>
      <c r="F1523" t="s">
        <v>19</v>
      </c>
      <c r="G1523" t="s">
        <v>1537</v>
      </c>
      <c r="H1523">
        <v>43.44</v>
      </c>
      <c r="I1523">
        <v>-93.21</v>
      </c>
      <c r="J1523" s="1">
        <v>16087</v>
      </c>
      <c r="K1523" s="1">
        <v>32801</v>
      </c>
      <c r="L1523" s="1">
        <v>44496</v>
      </c>
      <c r="M1523">
        <v>701</v>
      </c>
      <c r="N1523">
        <v>2</v>
      </c>
      <c r="O1523" s="2">
        <f t="shared" ca="1" si="115"/>
        <v>2021</v>
      </c>
      <c r="P1523">
        <f t="shared" ca="1" si="116"/>
        <v>12</v>
      </c>
      <c r="Q1523">
        <f t="shared" ca="1" si="117"/>
        <v>24</v>
      </c>
      <c r="R1523" s="2">
        <f t="shared" ca="1" si="118"/>
        <v>44554</v>
      </c>
      <c r="S1523" t="str">
        <f t="shared" ca="1" si="119"/>
        <v>Dec-2021</v>
      </c>
    </row>
    <row r="1524" spans="1:19" x14ac:dyDescent="0.3">
      <c r="A1524">
        <v>375</v>
      </c>
      <c r="B1524">
        <v>50</v>
      </c>
      <c r="C1524">
        <v>66</v>
      </c>
      <c r="D1524">
        <v>1970</v>
      </c>
      <c r="E1524">
        <v>2</v>
      </c>
      <c r="F1524" t="s">
        <v>14</v>
      </c>
      <c r="G1524" t="s">
        <v>1538</v>
      </c>
      <c r="H1524">
        <v>35.700000000000003</v>
      </c>
      <c r="I1524">
        <v>-81.209999999999994</v>
      </c>
      <c r="J1524" s="1">
        <v>18444</v>
      </c>
      <c r="K1524" s="1">
        <v>37617</v>
      </c>
      <c r="L1524" s="1">
        <v>57746</v>
      </c>
      <c r="M1524">
        <v>695</v>
      </c>
      <c r="N1524">
        <v>3</v>
      </c>
      <c r="O1524" s="2">
        <f t="shared" ca="1" si="115"/>
        <v>2021</v>
      </c>
      <c r="P1524">
        <f t="shared" ca="1" si="116"/>
        <v>10</v>
      </c>
      <c r="Q1524">
        <f t="shared" ca="1" si="117"/>
        <v>11</v>
      </c>
      <c r="R1524" s="2">
        <f t="shared" ca="1" si="118"/>
        <v>44480</v>
      </c>
      <c r="S1524" t="str">
        <f t="shared" ca="1" si="119"/>
        <v>Oct-2021</v>
      </c>
    </row>
    <row r="1525" spans="1:19" x14ac:dyDescent="0.3">
      <c r="A1525">
        <v>403</v>
      </c>
      <c r="B1525">
        <v>33</v>
      </c>
      <c r="C1525">
        <v>72</v>
      </c>
      <c r="D1525">
        <v>1986</v>
      </c>
      <c r="E1525">
        <v>7</v>
      </c>
      <c r="F1525" t="s">
        <v>19</v>
      </c>
      <c r="G1525" t="s">
        <v>1539</v>
      </c>
      <c r="H1525">
        <v>32.15</v>
      </c>
      <c r="I1525">
        <v>-94.79</v>
      </c>
      <c r="J1525" s="1">
        <v>17898</v>
      </c>
      <c r="K1525" s="1">
        <v>36496</v>
      </c>
      <c r="L1525" s="1">
        <v>119670</v>
      </c>
      <c r="M1525">
        <v>759</v>
      </c>
      <c r="N1525">
        <v>1</v>
      </c>
      <c r="O1525" s="2">
        <f t="shared" ca="1" si="115"/>
        <v>2023</v>
      </c>
      <c r="P1525">
        <f t="shared" ca="1" si="116"/>
        <v>9</v>
      </c>
      <c r="Q1525">
        <f t="shared" ca="1" si="117"/>
        <v>6</v>
      </c>
      <c r="R1525" s="2">
        <f t="shared" ca="1" si="118"/>
        <v>45175</v>
      </c>
      <c r="S1525" t="str">
        <f t="shared" ca="1" si="119"/>
        <v>Sep-2023</v>
      </c>
    </row>
    <row r="1526" spans="1:19" x14ac:dyDescent="0.3">
      <c r="A1526">
        <v>983</v>
      </c>
      <c r="B1526">
        <v>77</v>
      </c>
      <c r="C1526">
        <v>67</v>
      </c>
      <c r="D1526">
        <v>1942</v>
      </c>
      <c r="E1526">
        <v>8</v>
      </c>
      <c r="F1526" t="s">
        <v>19</v>
      </c>
      <c r="G1526" t="s">
        <v>1540</v>
      </c>
      <c r="H1526">
        <v>43.45</v>
      </c>
      <c r="I1526">
        <v>-76.5</v>
      </c>
      <c r="J1526" s="1">
        <v>20447</v>
      </c>
      <c r="K1526" s="1">
        <v>47993</v>
      </c>
      <c r="L1526" s="1">
        <v>3080</v>
      </c>
      <c r="M1526">
        <v>827</v>
      </c>
      <c r="N1526">
        <v>5</v>
      </c>
      <c r="O1526" s="2">
        <f t="shared" ca="1" si="115"/>
        <v>2021</v>
      </c>
      <c r="P1526">
        <f t="shared" ca="1" si="116"/>
        <v>4</v>
      </c>
      <c r="Q1526">
        <f t="shared" ca="1" si="117"/>
        <v>4</v>
      </c>
      <c r="R1526" s="2">
        <f t="shared" ca="1" si="118"/>
        <v>44290</v>
      </c>
      <c r="S1526" t="str">
        <f t="shared" ca="1" si="119"/>
        <v>Apr-2021</v>
      </c>
    </row>
    <row r="1527" spans="1:19" x14ac:dyDescent="0.3">
      <c r="A1527">
        <v>435</v>
      </c>
      <c r="B1527">
        <v>71</v>
      </c>
      <c r="C1527">
        <v>66</v>
      </c>
      <c r="D1527">
        <v>1948</v>
      </c>
      <c r="E1527">
        <v>8</v>
      </c>
      <c r="F1527" t="s">
        <v>14</v>
      </c>
      <c r="G1527" t="s">
        <v>1541</v>
      </c>
      <c r="H1527">
        <v>37.06</v>
      </c>
      <c r="I1527">
        <v>-113.57</v>
      </c>
      <c r="J1527" s="1">
        <v>15881</v>
      </c>
      <c r="K1527" s="1">
        <v>23350</v>
      </c>
      <c r="L1527" s="1">
        <v>19515</v>
      </c>
      <c r="M1527">
        <v>679</v>
      </c>
      <c r="N1527">
        <v>2</v>
      </c>
      <c r="O1527" s="2">
        <f t="shared" ca="1" si="115"/>
        <v>2022</v>
      </c>
      <c r="P1527">
        <f t="shared" ca="1" si="116"/>
        <v>11</v>
      </c>
      <c r="Q1527">
        <f t="shared" ca="1" si="117"/>
        <v>24</v>
      </c>
      <c r="R1527" s="2">
        <f t="shared" ca="1" si="118"/>
        <v>44889</v>
      </c>
      <c r="S1527" t="str">
        <f t="shared" ca="1" si="119"/>
        <v>Nov-2022</v>
      </c>
    </row>
    <row r="1528" spans="1:19" x14ac:dyDescent="0.3">
      <c r="A1528">
        <v>542</v>
      </c>
      <c r="B1528">
        <v>52</v>
      </c>
      <c r="C1528">
        <v>65</v>
      </c>
      <c r="D1528">
        <v>1967</v>
      </c>
      <c r="E1528">
        <v>7</v>
      </c>
      <c r="F1528" t="s">
        <v>14</v>
      </c>
      <c r="G1528" t="s">
        <v>1542</v>
      </c>
      <c r="H1528">
        <v>35.46</v>
      </c>
      <c r="I1528">
        <v>-97.51</v>
      </c>
      <c r="J1528" s="1">
        <v>14465</v>
      </c>
      <c r="K1528" s="1">
        <v>29496</v>
      </c>
      <c r="L1528" s="1">
        <v>49681</v>
      </c>
      <c r="M1528">
        <v>704</v>
      </c>
      <c r="N1528">
        <v>5</v>
      </c>
      <c r="O1528" s="2">
        <f t="shared" ca="1" si="115"/>
        <v>2021</v>
      </c>
      <c r="P1528">
        <f t="shared" ca="1" si="116"/>
        <v>11</v>
      </c>
      <c r="Q1528">
        <f t="shared" ca="1" si="117"/>
        <v>13</v>
      </c>
      <c r="R1528" s="2">
        <f t="shared" ca="1" si="118"/>
        <v>44513</v>
      </c>
      <c r="S1528" t="str">
        <f t="shared" ca="1" si="119"/>
        <v>Nov-2021</v>
      </c>
    </row>
    <row r="1529" spans="1:19" x14ac:dyDescent="0.3">
      <c r="A1529">
        <v>1090</v>
      </c>
      <c r="B1529">
        <v>59</v>
      </c>
      <c r="C1529">
        <v>66</v>
      </c>
      <c r="D1529">
        <v>1960</v>
      </c>
      <c r="E1529">
        <v>10</v>
      </c>
      <c r="F1529" t="s">
        <v>14</v>
      </c>
      <c r="G1529" t="s">
        <v>1543</v>
      </c>
      <c r="H1529">
        <v>40.68</v>
      </c>
      <c r="I1529">
        <v>-75.22</v>
      </c>
      <c r="J1529" s="1">
        <v>21005</v>
      </c>
      <c r="K1529" s="1">
        <v>42825</v>
      </c>
      <c r="L1529" s="1">
        <v>105122</v>
      </c>
      <c r="M1529">
        <v>850</v>
      </c>
      <c r="N1529">
        <v>5</v>
      </c>
      <c r="O1529" s="2">
        <f t="shared" ca="1" si="115"/>
        <v>2022</v>
      </c>
      <c r="P1529">
        <f t="shared" ca="1" si="116"/>
        <v>2</v>
      </c>
      <c r="Q1529">
        <f t="shared" ca="1" si="117"/>
        <v>11</v>
      </c>
      <c r="R1529" s="2">
        <f t="shared" ca="1" si="118"/>
        <v>44603</v>
      </c>
      <c r="S1529" t="str">
        <f t="shared" ca="1" si="119"/>
        <v>Feb-2022</v>
      </c>
    </row>
    <row r="1530" spans="1:19" x14ac:dyDescent="0.3">
      <c r="A1530">
        <v>60</v>
      </c>
      <c r="B1530">
        <v>47</v>
      </c>
      <c r="C1530">
        <v>64</v>
      </c>
      <c r="D1530">
        <v>1972</v>
      </c>
      <c r="E1530">
        <v>8</v>
      </c>
      <c r="F1530" t="s">
        <v>14</v>
      </c>
      <c r="G1530" t="s">
        <v>1544</v>
      </c>
      <c r="H1530">
        <v>43.23</v>
      </c>
      <c r="I1530">
        <v>-77.06</v>
      </c>
      <c r="J1530" s="1">
        <v>16703</v>
      </c>
      <c r="K1530" s="1">
        <v>34057</v>
      </c>
      <c r="L1530" s="1">
        <v>59247</v>
      </c>
      <c r="M1530">
        <v>655</v>
      </c>
      <c r="N1530">
        <v>4</v>
      </c>
      <c r="O1530" s="2">
        <f t="shared" ca="1" si="115"/>
        <v>2023</v>
      </c>
      <c r="P1530">
        <f t="shared" ca="1" si="116"/>
        <v>10</v>
      </c>
      <c r="Q1530">
        <f t="shared" ca="1" si="117"/>
        <v>26</v>
      </c>
      <c r="R1530" s="2">
        <f t="shared" ca="1" si="118"/>
        <v>45225</v>
      </c>
      <c r="S1530" t="str">
        <f t="shared" ca="1" si="119"/>
        <v>Oct-2023</v>
      </c>
    </row>
    <row r="1531" spans="1:19" x14ac:dyDescent="0.3">
      <c r="A1531">
        <v>287</v>
      </c>
      <c r="B1531">
        <v>42</v>
      </c>
      <c r="C1531">
        <v>73</v>
      </c>
      <c r="D1531">
        <v>1977</v>
      </c>
      <c r="E1531">
        <v>8</v>
      </c>
      <c r="F1531" t="s">
        <v>14</v>
      </c>
      <c r="G1531" t="s">
        <v>1545</v>
      </c>
      <c r="H1531">
        <v>29.31</v>
      </c>
      <c r="I1531">
        <v>-95.01</v>
      </c>
      <c r="J1531" s="1">
        <v>21178</v>
      </c>
      <c r="K1531" s="1">
        <v>43181</v>
      </c>
      <c r="L1531" s="1">
        <v>57199</v>
      </c>
      <c r="M1531">
        <v>710</v>
      </c>
      <c r="N1531">
        <v>3</v>
      </c>
      <c r="O1531" s="2">
        <f t="shared" ca="1" si="115"/>
        <v>2021</v>
      </c>
      <c r="P1531">
        <f t="shared" ca="1" si="116"/>
        <v>10</v>
      </c>
      <c r="Q1531">
        <f t="shared" ca="1" si="117"/>
        <v>12</v>
      </c>
      <c r="R1531" s="2">
        <f t="shared" ca="1" si="118"/>
        <v>44481</v>
      </c>
      <c r="S1531" t="str">
        <f t="shared" ca="1" si="119"/>
        <v>Oct-2021</v>
      </c>
    </row>
    <row r="1532" spans="1:19" x14ac:dyDescent="0.3">
      <c r="A1532">
        <v>1857</v>
      </c>
      <c r="B1532">
        <v>32</v>
      </c>
      <c r="C1532">
        <v>66</v>
      </c>
      <c r="D1532">
        <v>1987</v>
      </c>
      <c r="E1532">
        <v>8</v>
      </c>
      <c r="F1532" t="s">
        <v>19</v>
      </c>
      <c r="G1532" t="s">
        <v>1546</v>
      </c>
      <c r="H1532">
        <v>40.770000000000003</v>
      </c>
      <c r="I1532">
        <v>-74.39</v>
      </c>
      <c r="J1532" s="1">
        <v>47698</v>
      </c>
      <c r="K1532" s="1">
        <v>97248</v>
      </c>
      <c r="L1532" s="1">
        <v>197100</v>
      </c>
      <c r="M1532">
        <v>775</v>
      </c>
      <c r="N1532">
        <v>5</v>
      </c>
      <c r="O1532" s="2">
        <f t="shared" ca="1" si="115"/>
        <v>2022</v>
      </c>
      <c r="P1532">
        <f t="shared" ca="1" si="116"/>
        <v>7</v>
      </c>
      <c r="Q1532">
        <f t="shared" ca="1" si="117"/>
        <v>25</v>
      </c>
      <c r="R1532" s="2">
        <f t="shared" ca="1" si="118"/>
        <v>44767</v>
      </c>
      <c r="S1532" t="str">
        <f t="shared" ca="1" si="119"/>
        <v>Jul-2022</v>
      </c>
    </row>
    <row r="1533" spans="1:19" x14ac:dyDescent="0.3">
      <c r="A1533">
        <v>1291</v>
      </c>
      <c r="B1533">
        <v>43</v>
      </c>
      <c r="C1533">
        <v>64</v>
      </c>
      <c r="D1533">
        <v>1976</v>
      </c>
      <c r="E1533">
        <v>11</v>
      </c>
      <c r="F1533" t="s">
        <v>19</v>
      </c>
      <c r="G1533" t="s">
        <v>1547</v>
      </c>
      <c r="H1533">
        <v>38.21</v>
      </c>
      <c r="I1533">
        <v>-91.16</v>
      </c>
      <c r="J1533" s="1">
        <v>17101</v>
      </c>
      <c r="K1533" s="1">
        <v>34869</v>
      </c>
      <c r="L1533" s="1">
        <v>53381</v>
      </c>
      <c r="M1533">
        <v>699</v>
      </c>
      <c r="N1533">
        <v>2</v>
      </c>
      <c r="O1533" s="2">
        <f t="shared" ca="1" si="115"/>
        <v>2022</v>
      </c>
      <c r="P1533">
        <f t="shared" ca="1" si="116"/>
        <v>6</v>
      </c>
      <c r="Q1533">
        <f t="shared" ca="1" si="117"/>
        <v>8</v>
      </c>
      <c r="R1533" s="2">
        <f t="shared" ca="1" si="118"/>
        <v>44720</v>
      </c>
      <c r="S1533" t="str">
        <f t="shared" ca="1" si="119"/>
        <v>Jun-2022</v>
      </c>
    </row>
    <row r="1534" spans="1:19" x14ac:dyDescent="0.3">
      <c r="A1534">
        <v>408</v>
      </c>
      <c r="B1534">
        <v>58</v>
      </c>
      <c r="C1534">
        <v>62</v>
      </c>
      <c r="D1534">
        <v>1961</v>
      </c>
      <c r="E1534">
        <v>4</v>
      </c>
      <c r="F1534" t="s">
        <v>14</v>
      </c>
      <c r="G1534" t="s">
        <v>1548</v>
      </c>
      <c r="H1534">
        <v>45.4</v>
      </c>
      <c r="I1534">
        <v>-91.84</v>
      </c>
      <c r="J1534" s="1">
        <v>15371</v>
      </c>
      <c r="K1534" s="1">
        <v>31343</v>
      </c>
      <c r="L1534" s="1">
        <v>49537</v>
      </c>
      <c r="M1534">
        <v>741</v>
      </c>
      <c r="N1534">
        <v>3</v>
      </c>
      <c r="O1534" s="2">
        <f t="shared" ca="1" si="115"/>
        <v>2023</v>
      </c>
      <c r="P1534">
        <f t="shared" ca="1" si="116"/>
        <v>8</v>
      </c>
      <c r="Q1534">
        <f t="shared" ca="1" si="117"/>
        <v>7</v>
      </c>
      <c r="R1534" s="2">
        <f t="shared" ca="1" si="118"/>
        <v>45145</v>
      </c>
      <c r="S1534" t="str">
        <f t="shared" ca="1" si="119"/>
        <v>Aug-2023</v>
      </c>
    </row>
    <row r="1535" spans="1:19" x14ac:dyDescent="0.3">
      <c r="A1535">
        <v>173</v>
      </c>
      <c r="B1535">
        <v>63</v>
      </c>
      <c r="C1535">
        <v>62</v>
      </c>
      <c r="D1535">
        <v>1956</v>
      </c>
      <c r="E1535">
        <v>5</v>
      </c>
      <c r="F1535" t="s">
        <v>14</v>
      </c>
      <c r="G1535" t="s">
        <v>1549</v>
      </c>
      <c r="H1535">
        <v>32.450000000000003</v>
      </c>
      <c r="I1535">
        <v>-99.73</v>
      </c>
      <c r="J1535" s="1">
        <v>16665</v>
      </c>
      <c r="K1535" s="1">
        <v>30399</v>
      </c>
      <c r="L1535" s="1">
        <v>19404</v>
      </c>
      <c r="M1535">
        <v>668</v>
      </c>
      <c r="N1535">
        <v>4</v>
      </c>
      <c r="O1535" s="2">
        <f t="shared" ca="1" si="115"/>
        <v>2021</v>
      </c>
      <c r="P1535">
        <f t="shared" ca="1" si="116"/>
        <v>1</v>
      </c>
      <c r="Q1535">
        <f t="shared" ca="1" si="117"/>
        <v>10</v>
      </c>
      <c r="R1535" s="2">
        <f t="shared" ca="1" si="118"/>
        <v>44206</v>
      </c>
      <c r="S1535" t="str">
        <f t="shared" ca="1" si="119"/>
        <v>Jan-2021</v>
      </c>
    </row>
    <row r="1536" spans="1:19" x14ac:dyDescent="0.3">
      <c r="A1536">
        <v>1787</v>
      </c>
      <c r="B1536">
        <v>52</v>
      </c>
      <c r="C1536">
        <v>66</v>
      </c>
      <c r="D1536">
        <v>1967</v>
      </c>
      <c r="E1536">
        <v>9</v>
      </c>
      <c r="F1536" t="s">
        <v>14</v>
      </c>
      <c r="G1536" t="s">
        <v>1550</v>
      </c>
      <c r="H1536">
        <v>38.04</v>
      </c>
      <c r="I1536">
        <v>-84.45</v>
      </c>
      <c r="J1536" s="1">
        <v>28583</v>
      </c>
      <c r="K1536" s="1">
        <v>58278</v>
      </c>
      <c r="L1536" s="1">
        <v>51539</v>
      </c>
      <c r="M1536">
        <v>689</v>
      </c>
      <c r="N1536">
        <v>6</v>
      </c>
      <c r="O1536" s="2">
        <f t="shared" ca="1" si="115"/>
        <v>2023</v>
      </c>
      <c r="P1536">
        <f t="shared" ca="1" si="116"/>
        <v>4</v>
      </c>
      <c r="Q1536">
        <f t="shared" ca="1" si="117"/>
        <v>19</v>
      </c>
      <c r="R1536" s="2">
        <f t="shared" ca="1" si="118"/>
        <v>45035</v>
      </c>
      <c r="S1536" t="str">
        <f t="shared" ca="1" si="119"/>
        <v>Apr-2023</v>
      </c>
    </row>
    <row r="1537" spans="1:19" x14ac:dyDescent="0.3">
      <c r="A1537">
        <v>1800</v>
      </c>
      <c r="B1537">
        <v>62</v>
      </c>
      <c r="C1537">
        <v>55</v>
      </c>
      <c r="D1537">
        <v>1958</v>
      </c>
      <c r="E1537">
        <v>2</v>
      </c>
      <c r="F1537" t="s">
        <v>19</v>
      </c>
      <c r="G1537" t="s">
        <v>1427</v>
      </c>
      <c r="H1537">
        <v>37.479999999999997</v>
      </c>
      <c r="I1537">
        <v>-86.29</v>
      </c>
      <c r="J1537" s="1">
        <v>14038</v>
      </c>
      <c r="K1537" s="1">
        <v>9445</v>
      </c>
      <c r="L1537" s="1">
        <v>14856</v>
      </c>
      <c r="M1537">
        <v>641</v>
      </c>
      <c r="N1537">
        <v>2</v>
      </c>
      <c r="O1537" s="2">
        <f t="shared" ca="1" si="115"/>
        <v>2023</v>
      </c>
      <c r="P1537">
        <f t="shared" ca="1" si="116"/>
        <v>7</v>
      </c>
      <c r="Q1537">
        <f t="shared" ca="1" si="117"/>
        <v>20</v>
      </c>
      <c r="R1537" s="2">
        <f t="shared" ca="1" si="118"/>
        <v>45127</v>
      </c>
      <c r="S1537" t="str">
        <f t="shared" ca="1" si="119"/>
        <v>Jul-2023</v>
      </c>
    </row>
    <row r="1538" spans="1:19" x14ac:dyDescent="0.3">
      <c r="A1538">
        <v>438</v>
      </c>
      <c r="B1538">
        <v>32</v>
      </c>
      <c r="C1538">
        <v>66</v>
      </c>
      <c r="D1538">
        <v>1987</v>
      </c>
      <c r="E1538">
        <v>10</v>
      </c>
      <c r="F1538" t="s">
        <v>14</v>
      </c>
      <c r="G1538" t="s">
        <v>1551</v>
      </c>
      <c r="H1538">
        <v>40.72</v>
      </c>
      <c r="I1538">
        <v>-74.17</v>
      </c>
      <c r="J1538" s="1">
        <v>16691</v>
      </c>
      <c r="K1538" s="1">
        <v>34034</v>
      </c>
      <c r="L1538" s="1">
        <v>55846</v>
      </c>
      <c r="M1538">
        <v>633</v>
      </c>
      <c r="N1538">
        <v>2</v>
      </c>
      <c r="O1538" s="2">
        <f t="shared" ca="1" si="115"/>
        <v>2021</v>
      </c>
      <c r="P1538">
        <f t="shared" ca="1" si="116"/>
        <v>8</v>
      </c>
      <c r="Q1538">
        <f t="shared" ca="1" si="117"/>
        <v>27</v>
      </c>
      <c r="R1538" s="2">
        <f t="shared" ca="1" si="118"/>
        <v>44435</v>
      </c>
      <c r="S1538" t="str">
        <f t="shared" ca="1" si="119"/>
        <v>Aug-2021</v>
      </c>
    </row>
    <row r="1539" spans="1:19" x14ac:dyDescent="0.3">
      <c r="A1539">
        <v>1988</v>
      </c>
      <c r="B1539">
        <v>59</v>
      </c>
      <c r="C1539">
        <v>67</v>
      </c>
      <c r="D1539">
        <v>1960</v>
      </c>
      <c r="E1539">
        <v>8</v>
      </c>
      <c r="F1539" t="s">
        <v>19</v>
      </c>
      <c r="G1539" t="s">
        <v>1552</v>
      </c>
      <c r="H1539">
        <v>25.77</v>
      </c>
      <c r="I1539">
        <v>-80.2</v>
      </c>
      <c r="J1539" s="1">
        <v>53676</v>
      </c>
      <c r="K1539" s="1">
        <v>109440</v>
      </c>
      <c r="L1539" s="1">
        <v>180865</v>
      </c>
      <c r="M1539">
        <v>737</v>
      </c>
      <c r="N1539">
        <v>5</v>
      </c>
      <c r="O1539" s="2">
        <f t="shared" ref="O1539:O1602" ca="1" si="120">2021+RANDBETWEEN(0,2)</f>
        <v>2022</v>
      </c>
      <c r="P1539">
        <f t="shared" ref="P1539:P1602" ca="1" si="121">RANDBETWEEN(1,12)</f>
        <v>3</v>
      </c>
      <c r="Q1539">
        <f t="shared" ref="Q1539:Q1602" ca="1" si="122">RANDBETWEEN(1,28)</f>
        <v>6</v>
      </c>
      <c r="R1539" s="2">
        <f t="shared" ref="R1539:R1602" ca="1" si="123">DATE(O1539,P1539,Q1539)</f>
        <v>44626</v>
      </c>
      <c r="S1539" t="str">
        <f t="shared" ref="S1539:S1602" ca="1" si="124">TEXT(R1539, "mmm-yyy")</f>
        <v>Mar-2022</v>
      </c>
    </row>
    <row r="1540" spans="1:19" x14ac:dyDescent="0.3">
      <c r="A1540">
        <v>1143</v>
      </c>
      <c r="B1540">
        <v>20</v>
      </c>
      <c r="C1540">
        <v>61</v>
      </c>
      <c r="D1540">
        <v>2000</v>
      </c>
      <c r="E1540">
        <v>2</v>
      </c>
      <c r="F1540" t="s">
        <v>14</v>
      </c>
      <c r="G1540" t="s">
        <v>1553</v>
      </c>
      <c r="H1540">
        <v>40.549999999999997</v>
      </c>
      <c r="I1540">
        <v>-74.28</v>
      </c>
      <c r="J1540" s="1">
        <v>30587</v>
      </c>
      <c r="K1540" s="1">
        <v>62365</v>
      </c>
      <c r="L1540" s="1">
        <v>137710</v>
      </c>
      <c r="M1540">
        <v>606</v>
      </c>
      <c r="N1540">
        <v>1</v>
      </c>
      <c r="O1540" s="2">
        <f t="shared" ca="1" si="120"/>
        <v>2021</v>
      </c>
      <c r="P1540">
        <f t="shared" ca="1" si="121"/>
        <v>5</v>
      </c>
      <c r="Q1540">
        <f t="shared" ca="1" si="122"/>
        <v>3</v>
      </c>
      <c r="R1540" s="2">
        <f t="shared" ca="1" si="123"/>
        <v>44319</v>
      </c>
      <c r="S1540" t="str">
        <f t="shared" ca="1" si="124"/>
        <v>May-2021</v>
      </c>
    </row>
    <row r="1541" spans="1:19" x14ac:dyDescent="0.3">
      <c r="A1541">
        <v>1250</v>
      </c>
      <c r="B1541">
        <v>85</v>
      </c>
      <c r="C1541">
        <v>67</v>
      </c>
      <c r="D1541">
        <v>1935</v>
      </c>
      <c r="E1541">
        <v>1</v>
      </c>
      <c r="F1541" t="s">
        <v>14</v>
      </c>
      <c r="G1541" t="s">
        <v>1554</v>
      </c>
      <c r="H1541">
        <v>40.01</v>
      </c>
      <c r="I1541">
        <v>-78.36</v>
      </c>
      <c r="J1541" s="1">
        <v>15262</v>
      </c>
      <c r="K1541" s="1">
        <v>38499</v>
      </c>
      <c r="L1541" s="1">
        <v>1493</v>
      </c>
      <c r="M1541">
        <v>746</v>
      </c>
      <c r="N1541">
        <v>5</v>
      </c>
      <c r="O1541" s="2">
        <f t="shared" ca="1" si="120"/>
        <v>2022</v>
      </c>
      <c r="P1541">
        <f t="shared" ca="1" si="121"/>
        <v>7</v>
      </c>
      <c r="Q1541">
        <f t="shared" ca="1" si="122"/>
        <v>5</v>
      </c>
      <c r="R1541" s="2">
        <f t="shared" ca="1" si="123"/>
        <v>44747</v>
      </c>
      <c r="S1541" t="str">
        <f t="shared" ca="1" si="124"/>
        <v>Jul-2022</v>
      </c>
    </row>
    <row r="1542" spans="1:19" x14ac:dyDescent="0.3">
      <c r="A1542">
        <v>1767</v>
      </c>
      <c r="B1542">
        <v>21</v>
      </c>
      <c r="C1542">
        <v>65</v>
      </c>
      <c r="D1542">
        <v>1998</v>
      </c>
      <c r="E1542">
        <v>9</v>
      </c>
      <c r="F1542" t="s">
        <v>14</v>
      </c>
      <c r="G1542" t="s">
        <v>1555</v>
      </c>
      <c r="H1542">
        <v>39.700000000000003</v>
      </c>
      <c r="I1542">
        <v>-86.38</v>
      </c>
      <c r="J1542" s="1">
        <v>23355</v>
      </c>
      <c r="K1542" s="1">
        <v>47622</v>
      </c>
      <c r="L1542" s="1">
        <v>87054</v>
      </c>
      <c r="M1542">
        <v>709</v>
      </c>
      <c r="N1542">
        <v>2</v>
      </c>
      <c r="O1542" s="2">
        <f t="shared" ca="1" si="120"/>
        <v>2021</v>
      </c>
      <c r="P1542">
        <f t="shared" ca="1" si="121"/>
        <v>3</v>
      </c>
      <c r="Q1542">
        <f t="shared" ca="1" si="122"/>
        <v>16</v>
      </c>
      <c r="R1542" s="2">
        <f t="shared" ca="1" si="123"/>
        <v>44271</v>
      </c>
      <c r="S1542" t="str">
        <f t="shared" ca="1" si="124"/>
        <v>Mar-2021</v>
      </c>
    </row>
    <row r="1543" spans="1:19" x14ac:dyDescent="0.3">
      <c r="A1543">
        <v>1072</v>
      </c>
      <c r="B1543">
        <v>48</v>
      </c>
      <c r="C1543">
        <v>62</v>
      </c>
      <c r="D1543">
        <v>1972</v>
      </c>
      <c r="E1543">
        <v>1</v>
      </c>
      <c r="F1543" t="s">
        <v>14</v>
      </c>
      <c r="G1543" t="s">
        <v>1556</v>
      </c>
      <c r="H1543">
        <v>38.71</v>
      </c>
      <c r="I1543">
        <v>-92.08</v>
      </c>
      <c r="J1543" s="1">
        <v>19627</v>
      </c>
      <c r="K1543" s="1">
        <v>40017</v>
      </c>
      <c r="L1543" s="1">
        <v>75377</v>
      </c>
      <c r="M1543">
        <v>648</v>
      </c>
      <c r="N1543">
        <v>1</v>
      </c>
      <c r="O1543" s="2">
        <f t="shared" ca="1" si="120"/>
        <v>2022</v>
      </c>
      <c r="P1543">
        <f t="shared" ca="1" si="121"/>
        <v>5</v>
      </c>
      <c r="Q1543">
        <f t="shared" ca="1" si="122"/>
        <v>13</v>
      </c>
      <c r="R1543" s="2">
        <f t="shared" ca="1" si="123"/>
        <v>44694</v>
      </c>
      <c r="S1543" t="str">
        <f t="shared" ca="1" si="124"/>
        <v>May-2022</v>
      </c>
    </row>
    <row r="1544" spans="1:19" x14ac:dyDescent="0.3">
      <c r="A1544">
        <v>1841</v>
      </c>
      <c r="B1544">
        <v>28</v>
      </c>
      <c r="C1544">
        <v>71</v>
      </c>
      <c r="D1544">
        <v>1991</v>
      </c>
      <c r="E1544">
        <v>5</v>
      </c>
      <c r="F1544" t="s">
        <v>14</v>
      </c>
      <c r="G1544" t="s">
        <v>1557</v>
      </c>
      <c r="H1544">
        <v>29.98</v>
      </c>
      <c r="I1544">
        <v>-81.67</v>
      </c>
      <c r="J1544" s="1">
        <v>19805</v>
      </c>
      <c r="K1544" s="1">
        <v>40381</v>
      </c>
      <c r="L1544" s="1">
        <v>63008</v>
      </c>
      <c r="M1544">
        <v>730</v>
      </c>
      <c r="N1544">
        <v>3</v>
      </c>
      <c r="O1544" s="2">
        <f t="shared" ca="1" si="120"/>
        <v>2021</v>
      </c>
      <c r="P1544">
        <f t="shared" ca="1" si="121"/>
        <v>4</v>
      </c>
      <c r="Q1544">
        <f t="shared" ca="1" si="122"/>
        <v>18</v>
      </c>
      <c r="R1544" s="2">
        <f t="shared" ca="1" si="123"/>
        <v>44304</v>
      </c>
      <c r="S1544" t="str">
        <f t="shared" ca="1" si="124"/>
        <v>Apr-2021</v>
      </c>
    </row>
    <row r="1545" spans="1:19" x14ac:dyDescent="0.3">
      <c r="A1545">
        <v>1202</v>
      </c>
      <c r="B1545">
        <v>63</v>
      </c>
      <c r="C1545">
        <v>65</v>
      </c>
      <c r="D1545">
        <v>1956</v>
      </c>
      <c r="E1545">
        <v>10</v>
      </c>
      <c r="F1545" t="s">
        <v>14</v>
      </c>
      <c r="G1545" t="s">
        <v>1558</v>
      </c>
      <c r="H1545">
        <v>41.83</v>
      </c>
      <c r="I1545">
        <v>-87.68</v>
      </c>
      <c r="J1545" s="1">
        <v>0</v>
      </c>
      <c r="K1545" s="1">
        <v>4</v>
      </c>
      <c r="L1545" s="1">
        <v>0</v>
      </c>
      <c r="M1545">
        <v>691</v>
      </c>
      <c r="N1545">
        <v>3</v>
      </c>
      <c r="O1545" s="2">
        <f t="shared" ca="1" si="120"/>
        <v>2023</v>
      </c>
      <c r="P1545">
        <f t="shared" ca="1" si="121"/>
        <v>2</v>
      </c>
      <c r="Q1545">
        <f t="shared" ca="1" si="122"/>
        <v>14</v>
      </c>
      <c r="R1545" s="2">
        <f t="shared" ca="1" si="123"/>
        <v>44971</v>
      </c>
      <c r="S1545" t="str">
        <f t="shared" ca="1" si="124"/>
        <v>Feb-2023</v>
      </c>
    </row>
    <row r="1546" spans="1:19" x14ac:dyDescent="0.3">
      <c r="A1546">
        <v>235</v>
      </c>
      <c r="B1546">
        <v>32</v>
      </c>
      <c r="C1546">
        <v>67</v>
      </c>
      <c r="D1546">
        <v>1987</v>
      </c>
      <c r="E1546">
        <v>12</v>
      </c>
      <c r="F1546" t="s">
        <v>14</v>
      </c>
      <c r="G1546" t="s">
        <v>1559</v>
      </c>
      <c r="H1546">
        <v>40.71</v>
      </c>
      <c r="I1546">
        <v>-73.989999999999995</v>
      </c>
      <c r="J1546" s="1">
        <v>23874</v>
      </c>
      <c r="K1546" s="1">
        <v>48676</v>
      </c>
      <c r="L1546" s="1">
        <v>110589</v>
      </c>
      <c r="M1546">
        <v>721</v>
      </c>
      <c r="N1546">
        <v>4</v>
      </c>
      <c r="O1546" s="2">
        <f t="shared" ca="1" si="120"/>
        <v>2021</v>
      </c>
      <c r="P1546">
        <f t="shared" ca="1" si="121"/>
        <v>3</v>
      </c>
      <c r="Q1546">
        <f t="shared" ca="1" si="122"/>
        <v>21</v>
      </c>
      <c r="R1546" s="2">
        <f t="shared" ca="1" si="123"/>
        <v>44276</v>
      </c>
      <c r="S1546" t="str">
        <f t="shared" ca="1" si="124"/>
        <v>Mar-2021</v>
      </c>
    </row>
    <row r="1547" spans="1:19" x14ac:dyDescent="0.3">
      <c r="A1547">
        <v>1766</v>
      </c>
      <c r="B1547">
        <v>62</v>
      </c>
      <c r="C1547">
        <v>66</v>
      </c>
      <c r="D1547">
        <v>1957</v>
      </c>
      <c r="E1547">
        <v>9</v>
      </c>
      <c r="F1547" t="s">
        <v>19</v>
      </c>
      <c r="G1547" t="s">
        <v>1560</v>
      </c>
      <c r="H1547">
        <v>43.06</v>
      </c>
      <c r="I1547">
        <v>-87.96</v>
      </c>
      <c r="J1547" s="1">
        <v>9995</v>
      </c>
      <c r="K1547" s="1">
        <v>20377</v>
      </c>
      <c r="L1547" s="1">
        <v>12092</v>
      </c>
      <c r="M1547">
        <v>789</v>
      </c>
      <c r="N1547">
        <v>4</v>
      </c>
      <c r="O1547" s="2">
        <f t="shared" ca="1" si="120"/>
        <v>2021</v>
      </c>
      <c r="P1547">
        <f t="shared" ca="1" si="121"/>
        <v>3</v>
      </c>
      <c r="Q1547">
        <f t="shared" ca="1" si="122"/>
        <v>27</v>
      </c>
      <c r="R1547" s="2">
        <f t="shared" ca="1" si="123"/>
        <v>44282</v>
      </c>
      <c r="S1547" t="str">
        <f t="shared" ca="1" si="124"/>
        <v>Mar-2021</v>
      </c>
    </row>
    <row r="1548" spans="1:19" x14ac:dyDescent="0.3">
      <c r="A1548">
        <v>1702</v>
      </c>
      <c r="B1548">
        <v>53</v>
      </c>
      <c r="C1548">
        <v>68</v>
      </c>
      <c r="D1548">
        <v>1967</v>
      </c>
      <c r="E1548">
        <v>2</v>
      </c>
      <c r="F1548" t="s">
        <v>14</v>
      </c>
      <c r="G1548" t="s">
        <v>1561</v>
      </c>
      <c r="H1548">
        <v>33.99</v>
      </c>
      <c r="I1548">
        <v>-117.53</v>
      </c>
      <c r="J1548" s="1">
        <v>19851</v>
      </c>
      <c r="K1548" s="1">
        <v>40470</v>
      </c>
      <c r="L1548" s="1">
        <v>87086</v>
      </c>
      <c r="M1548">
        <v>691</v>
      </c>
      <c r="N1548">
        <v>5</v>
      </c>
      <c r="O1548" s="2">
        <f t="shared" ca="1" si="120"/>
        <v>2023</v>
      </c>
      <c r="P1548">
        <f t="shared" ca="1" si="121"/>
        <v>11</v>
      </c>
      <c r="Q1548">
        <f t="shared" ca="1" si="122"/>
        <v>25</v>
      </c>
      <c r="R1548" s="2">
        <f t="shared" ca="1" si="123"/>
        <v>45255</v>
      </c>
      <c r="S1548" t="str">
        <f t="shared" ca="1" si="124"/>
        <v>Nov-2023</v>
      </c>
    </row>
    <row r="1549" spans="1:19" x14ac:dyDescent="0.3">
      <c r="A1549">
        <v>1142</v>
      </c>
      <c r="B1549">
        <v>52</v>
      </c>
      <c r="C1549">
        <v>62</v>
      </c>
      <c r="D1549">
        <v>1967</v>
      </c>
      <c r="E1549">
        <v>3</v>
      </c>
      <c r="F1549" t="s">
        <v>19</v>
      </c>
      <c r="G1549" t="s">
        <v>1562</v>
      </c>
      <c r="H1549">
        <v>42.15</v>
      </c>
      <c r="I1549">
        <v>-71.13</v>
      </c>
      <c r="J1549" s="1">
        <v>38878</v>
      </c>
      <c r="K1549" s="1">
        <v>79272</v>
      </c>
      <c r="L1549" s="1">
        <v>107029</v>
      </c>
      <c r="M1549">
        <v>716</v>
      </c>
      <c r="N1549">
        <v>3</v>
      </c>
      <c r="O1549" s="2">
        <f t="shared" ca="1" si="120"/>
        <v>2023</v>
      </c>
      <c r="P1549">
        <f t="shared" ca="1" si="121"/>
        <v>5</v>
      </c>
      <c r="Q1549">
        <f t="shared" ca="1" si="122"/>
        <v>5</v>
      </c>
      <c r="R1549" s="2">
        <f t="shared" ca="1" si="123"/>
        <v>45051</v>
      </c>
      <c r="S1549" t="str">
        <f t="shared" ca="1" si="124"/>
        <v>May-2023</v>
      </c>
    </row>
    <row r="1550" spans="1:19" x14ac:dyDescent="0.3">
      <c r="A1550">
        <v>1653</v>
      </c>
      <c r="B1550">
        <v>42</v>
      </c>
      <c r="C1550">
        <v>63</v>
      </c>
      <c r="D1550">
        <v>1978</v>
      </c>
      <c r="E1550">
        <v>1</v>
      </c>
      <c r="F1550" t="s">
        <v>19</v>
      </c>
      <c r="G1550" t="s">
        <v>1563</v>
      </c>
      <c r="H1550">
        <v>41.85</v>
      </c>
      <c r="I1550">
        <v>-72.650000000000006</v>
      </c>
      <c r="J1550" s="1">
        <v>29261</v>
      </c>
      <c r="K1550" s="1">
        <v>59663</v>
      </c>
      <c r="L1550" s="1">
        <v>89579</v>
      </c>
      <c r="M1550">
        <v>681</v>
      </c>
      <c r="N1550">
        <v>1</v>
      </c>
      <c r="O1550" s="2">
        <f t="shared" ca="1" si="120"/>
        <v>2021</v>
      </c>
      <c r="P1550">
        <f t="shared" ca="1" si="121"/>
        <v>2</v>
      </c>
      <c r="Q1550">
        <f t="shared" ca="1" si="122"/>
        <v>18</v>
      </c>
      <c r="R1550" s="2">
        <f t="shared" ca="1" si="123"/>
        <v>44245</v>
      </c>
      <c r="S1550" t="str">
        <f t="shared" ca="1" si="124"/>
        <v>Feb-2021</v>
      </c>
    </row>
    <row r="1551" spans="1:19" x14ac:dyDescent="0.3">
      <c r="A1551">
        <v>1982</v>
      </c>
      <c r="B1551">
        <v>30</v>
      </c>
      <c r="C1551">
        <v>71</v>
      </c>
      <c r="D1551">
        <v>1990</v>
      </c>
      <c r="E1551">
        <v>2</v>
      </c>
      <c r="F1551" t="s">
        <v>19</v>
      </c>
      <c r="G1551" t="s">
        <v>1564</v>
      </c>
      <c r="H1551">
        <v>40.130000000000003</v>
      </c>
      <c r="I1551">
        <v>-75.06</v>
      </c>
      <c r="J1551" s="1">
        <v>34043</v>
      </c>
      <c r="K1551" s="1">
        <v>69412</v>
      </c>
      <c r="L1551" s="1">
        <v>64273</v>
      </c>
      <c r="M1551">
        <v>699</v>
      </c>
      <c r="N1551">
        <v>2</v>
      </c>
      <c r="O1551" s="2">
        <f t="shared" ca="1" si="120"/>
        <v>2021</v>
      </c>
      <c r="P1551">
        <f t="shared" ca="1" si="121"/>
        <v>7</v>
      </c>
      <c r="Q1551">
        <f t="shared" ca="1" si="122"/>
        <v>26</v>
      </c>
      <c r="R1551" s="2">
        <f t="shared" ca="1" si="123"/>
        <v>44403</v>
      </c>
      <c r="S1551" t="str">
        <f t="shared" ca="1" si="124"/>
        <v>Jul-2021</v>
      </c>
    </row>
    <row r="1552" spans="1:19" x14ac:dyDescent="0.3">
      <c r="A1552">
        <v>1423</v>
      </c>
      <c r="B1552">
        <v>23</v>
      </c>
      <c r="C1552">
        <v>55</v>
      </c>
      <c r="D1552">
        <v>1996</v>
      </c>
      <c r="E1552">
        <v>3</v>
      </c>
      <c r="F1552" t="s">
        <v>14</v>
      </c>
      <c r="G1552" t="s">
        <v>1565</v>
      </c>
      <c r="H1552">
        <v>28.8</v>
      </c>
      <c r="I1552">
        <v>-81.88</v>
      </c>
      <c r="J1552" s="1">
        <v>11204</v>
      </c>
      <c r="K1552" s="1">
        <v>22844</v>
      </c>
      <c r="L1552" s="1">
        <v>37625</v>
      </c>
      <c r="M1552">
        <v>689</v>
      </c>
      <c r="N1552">
        <v>1</v>
      </c>
      <c r="O1552" s="2">
        <f t="shared" ca="1" si="120"/>
        <v>2021</v>
      </c>
      <c r="P1552">
        <f t="shared" ca="1" si="121"/>
        <v>2</v>
      </c>
      <c r="Q1552">
        <f t="shared" ca="1" si="122"/>
        <v>18</v>
      </c>
      <c r="R1552" s="2">
        <f t="shared" ca="1" si="123"/>
        <v>44245</v>
      </c>
      <c r="S1552" t="str">
        <f t="shared" ca="1" si="124"/>
        <v>Feb-2021</v>
      </c>
    </row>
    <row r="1553" spans="1:19" x14ac:dyDescent="0.3">
      <c r="A1553">
        <v>48</v>
      </c>
      <c r="B1553">
        <v>69</v>
      </c>
      <c r="C1553">
        <v>63</v>
      </c>
      <c r="D1553">
        <v>1950</v>
      </c>
      <c r="E1553">
        <v>4</v>
      </c>
      <c r="F1553" t="s">
        <v>19</v>
      </c>
      <c r="G1553" t="s">
        <v>1566</v>
      </c>
      <c r="H1553">
        <v>35.11</v>
      </c>
      <c r="I1553">
        <v>-106.62</v>
      </c>
      <c r="J1553" s="1">
        <v>20993</v>
      </c>
      <c r="K1553" s="1">
        <v>16542</v>
      </c>
      <c r="L1553" s="1">
        <v>36831</v>
      </c>
      <c r="M1553">
        <v>733</v>
      </c>
      <c r="N1553">
        <v>3</v>
      </c>
      <c r="O1553" s="2">
        <f t="shared" ca="1" si="120"/>
        <v>2021</v>
      </c>
      <c r="P1553">
        <f t="shared" ca="1" si="121"/>
        <v>5</v>
      </c>
      <c r="Q1553">
        <f t="shared" ca="1" si="122"/>
        <v>25</v>
      </c>
      <c r="R1553" s="2">
        <f t="shared" ca="1" si="123"/>
        <v>44341</v>
      </c>
      <c r="S1553" t="str">
        <f t="shared" ca="1" si="124"/>
        <v>May-2021</v>
      </c>
    </row>
    <row r="1554" spans="1:19" x14ac:dyDescent="0.3">
      <c r="A1554">
        <v>1582</v>
      </c>
      <c r="B1554">
        <v>23</v>
      </c>
      <c r="C1554">
        <v>71</v>
      </c>
      <c r="D1554">
        <v>1996</v>
      </c>
      <c r="E1554">
        <v>10</v>
      </c>
      <c r="F1554" t="s">
        <v>14</v>
      </c>
      <c r="G1554" t="s">
        <v>1567</v>
      </c>
      <c r="H1554">
        <v>36.46</v>
      </c>
      <c r="I1554">
        <v>-121.82</v>
      </c>
      <c r="J1554" s="1">
        <v>29174</v>
      </c>
      <c r="K1554" s="1">
        <v>59479</v>
      </c>
      <c r="L1554" s="1">
        <v>69645</v>
      </c>
      <c r="M1554">
        <v>688</v>
      </c>
      <c r="N1554">
        <v>1</v>
      </c>
      <c r="O1554" s="2">
        <f t="shared" ca="1" si="120"/>
        <v>2023</v>
      </c>
      <c r="P1554">
        <f t="shared" ca="1" si="121"/>
        <v>8</v>
      </c>
      <c r="Q1554">
        <f t="shared" ca="1" si="122"/>
        <v>15</v>
      </c>
      <c r="R1554" s="2">
        <f t="shared" ca="1" si="123"/>
        <v>45153</v>
      </c>
      <c r="S1554" t="str">
        <f t="shared" ca="1" si="124"/>
        <v>Aug-2023</v>
      </c>
    </row>
    <row r="1555" spans="1:19" x14ac:dyDescent="0.3">
      <c r="A1555">
        <v>656</v>
      </c>
      <c r="B1555">
        <v>61</v>
      </c>
      <c r="C1555">
        <v>64</v>
      </c>
      <c r="D1555">
        <v>1958</v>
      </c>
      <c r="E1555">
        <v>5</v>
      </c>
      <c r="F1555" t="s">
        <v>14</v>
      </c>
      <c r="G1555" t="s">
        <v>1568</v>
      </c>
      <c r="H1555">
        <v>35.06</v>
      </c>
      <c r="I1555">
        <v>-85.09</v>
      </c>
      <c r="J1555" s="1">
        <v>25814</v>
      </c>
      <c r="K1555" s="1">
        <v>52633</v>
      </c>
      <c r="L1555" s="1">
        <v>137109</v>
      </c>
      <c r="M1555">
        <v>704</v>
      </c>
      <c r="N1555">
        <v>1</v>
      </c>
      <c r="O1555" s="2">
        <f t="shared" ca="1" si="120"/>
        <v>2022</v>
      </c>
      <c r="P1555">
        <f t="shared" ca="1" si="121"/>
        <v>8</v>
      </c>
      <c r="Q1555">
        <f t="shared" ca="1" si="122"/>
        <v>10</v>
      </c>
      <c r="R1555" s="2">
        <f t="shared" ca="1" si="123"/>
        <v>44783</v>
      </c>
      <c r="S1555" t="str">
        <f t="shared" ca="1" si="124"/>
        <v>Aug-2022</v>
      </c>
    </row>
    <row r="1556" spans="1:19" x14ac:dyDescent="0.3">
      <c r="A1556">
        <v>500</v>
      </c>
      <c r="B1556">
        <v>21</v>
      </c>
      <c r="C1556">
        <v>67</v>
      </c>
      <c r="D1556">
        <v>1998</v>
      </c>
      <c r="E1556">
        <v>4</v>
      </c>
      <c r="F1556" t="s">
        <v>14</v>
      </c>
      <c r="G1556" t="s">
        <v>1569</v>
      </c>
      <c r="H1556">
        <v>36.5</v>
      </c>
      <c r="I1556">
        <v>-80.61</v>
      </c>
      <c r="J1556" s="1">
        <v>15286</v>
      </c>
      <c r="K1556" s="1">
        <v>31167</v>
      </c>
      <c r="L1556" s="1">
        <v>29342</v>
      </c>
      <c r="M1556">
        <v>749</v>
      </c>
      <c r="N1556">
        <v>3</v>
      </c>
      <c r="O1556" s="2">
        <f t="shared" ca="1" si="120"/>
        <v>2021</v>
      </c>
      <c r="P1556">
        <f t="shared" ca="1" si="121"/>
        <v>3</v>
      </c>
      <c r="Q1556">
        <f t="shared" ca="1" si="122"/>
        <v>13</v>
      </c>
      <c r="R1556" s="2">
        <f t="shared" ca="1" si="123"/>
        <v>44268</v>
      </c>
      <c r="S1556" t="str">
        <f t="shared" ca="1" si="124"/>
        <v>Mar-2021</v>
      </c>
    </row>
    <row r="1557" spans="1:19" x14ac:dyDescent="0.3">
      <c r="A1557">
        <v>1862</v>
      </c>
      <c r="B1557">
        <v>25</v>
      </c>
      <c r="C1557">
        <v>65</v>
      </c>
      <c r="D1557">
        <v>1994</v>
      </c>
      <c r="E1557">
        <v>4</v>
      </c>
      <c r="F1557" t="s">
        <v>14</v>
      </c>
      <c r="G1557" t="s">
        <v>1570</v>
      </c>
      <c r="H1557">
        <v>41.57</v>
      </c>
      <c r="I1557">
        <v>-93.61</v>
      </c>
      <c r="J1557" s="1">
        <v>18568</v>
      </c>
      <c r="K1557" s="1">
        <v>37864</v>
      </c>
      <c r="L1557" s="1">
        <v>57052</v>
      </c>
      <c r="M1557">
        <v>686</v>
      </c>
      <c r="N1557">
        <v>1</v>
      </c>
      <c r="O1557" s="2">
        <f t="shared" ca="1" si="120"/>
        <v>2022</v>
      </c>
      <c r="P1557">
        <f t="shared" ca="1" si="121"/>
        <v>12</v>
      </c>
      <c r="Q1557">
        <f t="shared" ca="1" si="122"/>
        <v>13</v>
      </c>
      <c r="R1557" s="2">
        <f t="shared" ca="1" si="123"/>
        <v>44908</v>
      </c>
      <c r="S1557" t="str">
        <f t="shared" ca="1" si="124"/>
        <v>Dec-2022</v>
      </c>
    </row>
    <row r="1558" spans="1:19" x14ac:dyDescent="0.3">
      <c r="A1558">
        <v>1850</v>
      </c>
      <c r="B1558">
        <v>18</v>
      </c>
      <c r="C1558">
        <v>61</v>
      </c>
      <c r="D1558">
        <v>2001</v>
      </c>
      <c r="E1558">
        <v>9</v>
      </c>
      <c r="F1558" t="s">
        <v>14</v>
      </c>
      <c r="G1558" t="s">
        <v>1571</v>
      </c>
      <c r="H1558">
        <v>31.94</v>
      </c>
      <c r="I1558">
        <v>-94.85</v>
      </c>
      <c r="J1558" s="1">
        <v>16183</v>
      </c>
      <c r="K1558" s="1">
        <v>32998</v>
      </c>
      <c r="L1558" s="1">
        <v>45196</v>
      </c>
      <c r="M1558">
        <v>736</v>
      </c>
      <c r="N1558">
        <v>1</v>
      </c>
      <c r="O1558" s="2">
        <f t="shared" ca="1" si="120"/>
        <v>2022</v>
      </c>
      <c r="P1558">
        <f t="shared" ca="1" si="121"/>
        <v>9</v>
      </c>
      <c r="Q1558">
        <f t="shared" ca="1" si="122"/>
        <v>16</v>
      </c>
      <c r="R1558" s="2">
        <f t="shared" ca="1" si="123"/>
        <v>44820</v>
      </c>
      <c r="S1558" t="str">
        <f t="shared" ca="1" si="124"/>
        <v>Sep-2022</v>
      </c>
    </row>
    <row r="1559" spans="1:19" x14ac:dyDescent="0.3">
      <c r="A1559">
        <v>1808</v>
      </c>
      <c r="B1559">
        <v>31</v>
      </c>
      <c r="C1559">
        <v>69</v>
      </c>
      <c r="D1559">
        <v>1988</v>
      </c>
      <c r="E1559">
        <v>8</v>
      </c>
      <c r="F1559" t="s">
        <v>14</v>
      </c>
      <c r="G1559" t="s">
        <v>1572</v>
      </c>
      <c r="H1559">
        <v>32.020000000000003</v>
      </c>
      <c r="I1559">
        <v>-102.1</v>
      </c>
      <c r="J1559" s="1">
        <v>17329</v>
      </c>
      <c r="K1559" s="1">
        <v>35331</v>
      </c>
      <c r="L1559" s="1">
        <v>55566</v>
      </c>
      <c r="M1559">
        <v>697</v>
      </c>
      <c r="N1559">
        <v>4</v>
      </c>
      <c r="O1559" s="2">
        <f t="shared" ca="1" si="120"/>
        <v>2023</v>
      </c>
      <c r="P1559">
        <f t="shared" ca="1" si="121"/>
        <v>8</v>
      </c>
      <c r="Q1559">
        <f t="shared" ca="1" si="122"/>
        <v>8</v>
      </c>
      <c r="R1559" s="2">
        <f t="shared" ca="1" si="123"/>
        <v>45146</v>
      </c>
      <c r="S1559" t="str">
        <f t="shared" ca="1" si="124"/>
        <v>Aug-2023</v>
      </c>
    </row>
    <row r="1560" spans="1:19" x14ac:dyDescent="0.3">
      <c r="A1560">
        <v>277</v>
      </c>
      <c r="B1560">
        <v>46</v>
      </c>
      <c r="C1560">
        <v>68</v>
      </c>
      <c r="D1560">
        <v>1974</v>
      </c>
      <c r="E1560">
        <v>2</v>
      </c>
      <c r="F1560" t="s">
        <v>19</v>
      </c>
      <c r="G1560" t="s">
        <v>1573</v>
      </c>
      <c r="H1560">
        <v>33.770000000000003</v>
      </c>
      <c r="I1560">
        <v>-89.81</v>
      </c>
      <c r="J1560" s="1">
        <v>15568</v>
      </c>
      <c r="K1560" s="1">
        <v>31739</v>
      </c>
      <c r="L1560" s="1">
        <v>81905</v>
      </c>
      <c r="M1560">
        <v>799</v>
      </c>
      <c r="N1560">
        <v>5</v>
      </c>
      <c r="O1560" s="2">
        <f t="shared" ca="1" si="120"/>
        <v>2022</v>
      </c>
      <c r="P1560">
        <f t="shared" ca="1" si="121"/>
        <v>6</v>
      </c>
      <c r="Q1560">
        <f t="shared" ca="1" si="122"/>
        <v>4</v>
      </c>
      <c r="R1560" s="2">
        <f t="shared" ca="1" si="123"/>
        <v>44716</v>
      </c>
      <c r="S1560" t="str">
        <f t="shared" ca="1" si="124"/>
        <v>Jun-2022</v>
      </c>
    </row>
    <row r="1561" spans="1:19" x14ac:dyDescent="0.3">
      <c r="A1561">
        <v>1716</v>
      </c>
      <c r="B1561">
        <v>18</v>
      </c>
      <c r="C1561">
        <v>65</v>
      </c>
      <c r="D1561">
        <v>2001</v>
      </c>
      <c r="E1561">
        <v>4</v>
      </c>
      <c r="F1561" t="s">
        <v>14</v>
      </c>
      <c r="G1561" t="s">
        <v>1574</v>
      </c>
      <c r="H1561">
        <v>32.21</v>
      </c>
      <c r="I1561">
        <v>-98.67</v>
      </c>
      <c r="J1561" s="1">
        <v>12583</v>
      </c>
      <c r="K1561" s="1">
        <v>25654</v>
      </c>
      <c r="L1561" s="1">
        <v>55761</v>
      </c>
      <c r="M1561">
        <v>746</v>
      </c>
      <c r="N1561">
        <v>1</v>
      </c>
      <c r="O1561" s="2">
        <f t="shared" ca="1" si="120"/>
        <v>2023</v>
      </c>
      <c r="P1561">
        <f t="shared" ca="1" si="121"/>
        <v>3</v>
      </c>
      <c r="Q1561">
        <f t="shared" ca="1" si="122"/>
        <v>14</v>
      </c>
      <c r="R1561" s="2">
        <f t="shared" ca="1" si="123"/>
        <v>44999</v>
      </c>
      <c r="S1561" t="str">
        <f t="shared" ca="1" si="124"/>
        <v>Mar-2023</v>
      </c>
    </row>
    <row r="1562" spans="1:19" x14ac:dyDescent="0.3">
      <c r="A1562">
        <v>516</v>
      </c>
      <c r="B1562">
        <v>35</v>
      </c>
      <c r="C1562">
        <v>66</v>
      </c>
      <c r="D1562">
        <v>1984</v>
      </c>
      <c r="E1562">
        <v>10</v>
      </c>
      <c r="F1562" t="s">
        <v>19</v>
      </c>
      <c r="G1562" t="s">
        <v>1575</v>
      </c>
      <c r="H1562">
        <v>32.61</v>
      </c>
      <c r="I1562">
        <v>-117.03</v>
      </c>
      <c r="J1562" s="1">
        <v>16942</v>
      </c>
      <c r="K1562" s="1">
        <v>34542</v>
      </c>
      <c r="L1562" s="1">
        <v>35474</v>
      </c>
      <c r="M1562">
        <v>697</v>
      </c>
      <c r="N1562">
        <v>4</v>
      </c>
      <c r="O1562" s="2">
        <f t="shared" ca="1" si="120"/>
        <v>2022</v>
      </c>
      <c r="P1562">
        <f t="shared" ca="1" si="121"/>
        <v>1</v>
      </c>
      <c r="Q1562">
        <f t="shared" ca="1" si="122"/>
        <v>18</v>
      </c>
      <c r="R1562" s="2">
        <f t="shared" ca="1" si="123"/>
        <v>44579</v>
      </c>
      <c r="S1562" t="str">
        <f t="shared" ca="1" si="124"/>
        <v>Jan-2022</v>
      </c>
    </row>
    <row r="1563" spans="1:19" x14ac:dyDescent="0.3">
      <c r="A1563">
        <v>620</v>
      </c>
      <c r="B1563">
        <v>26</v>
      </c>
      <c r="C1563">
        <v>61</v>
      </c>
      <c r="D1563">
        <v>1993</v>
      </c>
      <c r="E1563">
        <v>5</v>
      </c>
      <c r="F1563" t="s">
        <v>19</v>
      </c>
      <c r="G1563" t="s">
        <v>1576</v>
      </c>
      <c r="H1563">
        <v>37.799999999999997</v>
      </c>
      <c r="I1563">
        <v>-89.03</v>
      </c>
      <c r="J1563" s="1">
        <v>16397</v>
      </c>
      <c r="K1563" s="1">
        <v>33437</v>
      </c>
      <c r="L1563" s="1">
        <v>56690</v>
      </c>
      <c r="M1563">
        <v>588</v>
      </c>
      <c r="N1563">
        <v>1</v>
      </c>
      <c r="O1563" s="2">
        <f t="shared" ca="1" si="120"/>
        <v>2021</v>
      </c>
      <c r="P1563">
        <f t="shared" ca="1" si="121"/>
        <v>10</v>
      </c>
      <c r="Q1563">
        <f t="shared" ca="1" si="122"/>
        <v>5</v>
      </c>
      <c r="R1563" s="2">
        <f t="shared" ca="1" si="123"/>
        <v>44474</v>
      </c>
      <c r="S1563" t="str">
        <f t="shared" ca="1" si="124"/>
        <v>Oct-2021</v>
      </c>
    </row>
    <row r="1564" spans="1:19" x14ac:dyDescent="0.3">
      <c r="A1564">
        <v>159</v>
      </c>
      <c r="B1564">
        <v>53</v>
      </c>
      <c r="C1564">
        <v>69</v>
      </c>
      <c r="D1564">
        <v>1966</v>
      </c>
      <c r="E1564">
        <v>7</v>
      </c>
      <c r="F1564" t="s">
        <v>19</v>
      </c>
      <c r="G1564" t="s">
        <v>1577</v>
      </c>
      <c r="H1564">
        <v>32.79</v>
      </c>
      <c r="I1564">
        <v>-96.76</v>
      </c>
      <c r="J1564" s="1">
        <v>13799</v>
      </c>
      <c r="K1564" s="1">
        <v>28134</v>
      </c>
      <c r="L1564" s="1">
        <v>20231</v>
      </c>
      <c r="M1564">
        <v>707</v>
      </c>
      <c r="N1564">
        <v>3</v>
      </c>
      <c r="O1564" s="2">
        <f t="shared" ca="1" si="120"/>
        <v>2023</v>
      </c>
      <c r="P1564">
        <f t="shared" ca="1" si="121"/>
        <v>5</v>
      </c>
      <c r="Q1564">
        <f t="shared" ca="1" si="122"/>
        <v>10</v>
      </c>
      <c r="R1564" s="2">
        <f t="shared" ca="1" si="123"/>
        <v>45056</v>
      </c>
      <c r="S1564" t="str">
        <f t="shared" ca="1" si="124"/>
        <v>May-2023</v>
      </c>
    </row>
    <row r="1565" spans="1:19" x14ac:dyDescent="0.3">
      <c r="A1565">
        <v>478</v>
      </c>
      <c r="B1565">
        <v>54</v>
      </c>
      <c r="C1565">
        <v>71</v>
      </c>
      <c r="D1565">
        <v>1965</v>
      </c>
      <c r="E1565">
        <v>9</v>
      </c>
      <c r="F1565" t="s">
        <v>19</v>
      </c>
      <c r="G1565" t="s">
        <v>1578</v>
      </c>
      <c r="H1565">
        <v>34.049999999999997</v>
      </c>
      <c r="I1565">
        <v>-84.07</v>
      </c>
      <c r="J1565" s="1">
        <v>35710</v>
      </c>
      <c r="K1565" s="1">
        <v>72807</v>
      </c>
      <c r="L1565" s="1">
        <v>0</v>
      </c>
      <c r="M1565">
        <v>803</v>
      </c>
      <c r="N1565">
        <v>3</v>
      </c>
      <c r="O1565" s="2">
        <f t="shared" ca="1" si="120"/>
        <v>2023</v>
      </c>
      <c r="P1565">
        <f t="shared" ca="1" si="121"/>
        <v>7</v>
      </c>
      <c r="Q1565">
        <f t="shared" ca="1" si="122"/>
        <v>28</v>
      </c>
      <c r="R1565" s="2">
        <f t="shared" ca="1" si="123"/>
        <v>45135</v>
      </c>
      <c r="S1565" t="str">
        <f t="shared" ca="1" si="124"/>
        <v>Jul-2023</v>
      </c>
    </row>
    <row r="1566" spans="1:19" x14ac:dyDescent="0.3">
      <c r="A1566">
        <v>772</v>
      </c>
      <c r="B1566">
        <v>62</v>
      </c>
      <c r="C1566">
        <v>65</v>
      </c>
      <c r="D1566">
        <v>1957</v>
      </c>
      <c r="E1566">
        <v>10</v>
      </c>
      <c r="F1566" t="s">
        <v>14</v>
      </c>
      <c r="G1566" t="s">
        <v>1579</v>
      </c>
      <c r="H1566">
        <v>45.47</v>
      </c>
      <c r="I1566">
        <v>-122.37</v>
      </c>
      <c r="J1566" s="1">
        <v>22599</v>
      </c>
      <c r="K1566" s="1">
        <v>46075</v>
      </c>
      <c r="L1566" s="1">
        <v>139335</v>
      </c>
      <c r="M1566">
        <v>741</v>
      </c>
      <c r="N1566">
        <v>3</v>
      </c>
      <c r="O1566" s="2">
        <f t="shared" ca="1" si="120"/>
        <v>2021</v>
      </c>
      <c r="P1566">
        <f t="shared" ca="1" si="121"/>
        <v>11</v>
      </c>
      <c r="Q1566">
        <f t="shared" ca="1" si="122"/>
        <v>16</v>
      </c>
      <c r="R1566" s="2">
        <f t="shared" ca="1" si="123"/>
        <v>44516</v>
      </c>
      <c r="S1566" t="str">
        <f t="shared" ca="1" si="124"/>
        <v>Nov-2021</v>
      </c>
    </row>
    <row r="1567" spans="1:19" x14ac:dyDescent="0.3">
      <c r="A1567">
        <v>1537</v>
      </c>
      <c r="B1567">
        <v>35</v>
      </c>
      <c r="C1567">
        <v>69</v>
      </c>
      <c r="D1567">
        <v>1984</v>
      </c>
      <c r="E1567">
        <v>6</v>
      </c>
      <c r="F1567" t="s">
        <v>14</v>
      </c>
      <c r="G1567" t="s">
        <v>1580</v>
      </c>
      <c r="H1567">
        <v>47.69</v>
      </c>
      <c r="I1567">
        <v>-117.19</v>
      </c>
      <c r="J1567" s="1">
        <v>17760</v>
      </c>
      <c r="K1567" s="1">
        <v>36213</v>
      </c>
      <c r="L1567" s="1">
        <v>48364</v>
      </c>
      <c r="M1567">
        <v>637</v>
      </c>
      <c r="N1567">
        <v>1</v>
      </c>
      <c r="O1567" s="2">
        <f t="shared" ca="1" si="120"/>
        <v>2023</v>
      </c>
      <c r="P1567">
        <f t="shared" ca="1" si="121"/>
        <v>7</v>
      </c>
      <c r="Q1567">
        <f t="shared" ca="1" si="122"/>
        <v>4</v>
      </c>
      <c r="R1567" s="2">
        <f t="shared" ca="1" si="123"/>
        <v>45111</v>
      </c>
      <c r="S1567" t="str">
        <f t="shared" ca="1" si="124"/>
        <v>Jul-2023</v>
      </c>
    </row>
    <row r="1568" spans="1:19" x14ac:dyDescent="0.3">
      <c r="A1568">
        <v>1429</v>
      </c>
      <c r="B1568">
        <v>62</v>
      </c>
      <c r="C1568">
        <v>66</v>
      </c>
      <c r="D1568">
        <v>1957</v>
      </c>
      <c r="E1568">
        <v>7</v>
      </c>
      <c r="F1568" t="s">
        <v>14</v>
      </c>
      <c r="G1568" t="s">
        <v>1581</v>
      </c>
      <c r="H1568">
        <v>39.76</v>
      </c>
      <c r="I1568">
        <v>-104.87</v>
      </c>
      <c r="J1568" s="1">
        <v>16459</v>
      </c>
      <c r="K1568" s="1">
        <v>33556</v>
      </c>
      <c r="L1568" s="1">
        <v>10619</v>
      </c>
      <c r="M1568">
        <v>799</v>
      </c>
      <c r="N1568">
        <v>4</v>
      </c>
      <c r="O1568" s="2">
        <f t="shared" ca="1" si="120"/>
        <v>2021</v>
      </c>
      <c r="P1568">
        <f t="shared" ca="1" si="121"/>
        <v>10</v>
      </c>
      <c r="Q1568">
        <f t="shared" ca="1" si="122"/>
        <v>11</v>
      </c>
      <c r="R1568" s="2">
        <f t="shared" ca="1" si="123"/>
        <v>44480</v>
      </c>
      <c r="S1568" t="str">
        <f t="shared" ca="1" si="124"/>
        <v>Oct-2021</v>
      </c>
    </row>
    <row r="1569" spans="1:19" x14ac:dyDescent="0.3">
      <c r="A1569">
        <v>1228</v>
      </c>
      <c r="B1569">
        <v>54</v>
      </c>
      <c r="C1569">
        <v>61</v>
      </c>
      <c r="D1569">
        <v>1965</v>
      </c>
      <c r="E1569">
        <v>7</v>
      </c>
      <c r="F1569" t="s">
        <v>19</v>
      </c>
      <c r="G1569" t="s">
        <v>1582</v>
      </c>
      <c r="H1569">
        <v>30.26</v>
      </c>
      <c r="I1569">
        <v>-97.74</v>
      </c>
      <c r="J1569" s="1">
        <v>23287</v>
      </c>
      <c r="K1569" s="1">
        <v>47482</v>
      </c>
      <c r="L1569" s="1">
        <v>59590</v>
      </c>
      <c r="M1569">
        <v>726</v>
      </c>
      <c r="N1569">
        <v>5</v>
      </c>
      <c r="O1569" s="2">
        <f t="shared" ca="1" si="120"/>
        <v>2022</v>
      </c>
      <c r="P1569">
        <f t="shared" ca="1" si="121"/>
        <v>6</v>
      </c>
      <c r="Q1569">
        <f t="shared" ca="1" si="122"/>
        <v>28</v>
      </c>
      <c r="R1569" s="2">
        <f t="shared" ca="1" si="123"/>
        <v>44740</v>
      </c>
      <c r="S1569" t="str">
        <f t="shared" ca="1" si="124"/>
        <v>Jun-2022</v>
      </c>
    </row>
    <row r="1570" spans="1:19" x14ac:dyDescent="0.3">
      <c r="A1570">
        <v>991</v>
      </c>
      <c r="B1570">
        <v>52</v>
      </c>
      <c r="C1570">
        <v>60</v>
      </c>
      <c r="D1570">
        <v>1967</v>
      </c>
      <c r="E1570">
        <v>8</v>
      </c>
      <c r="F1570" t="s">
        <v>19</v>
      </c>
      <c r="G1570" t="s">
        <v>1583</v>
      </c>
      <c r="H1570">
        <v>41.37</v>
      </c>
      <c r="I1570">
        <v>-82.1</v>
      </c>
      <c r="J1570" s="1">
        <v>18110</v>
      </c>
      <c r="K1570" s="1">
        <v>36927</v>
      </c>
      <c r="L1570" s="1">
        <v>54145</v>
      </c>
      <c r="M1570">
        <v>554</v>
      </c>
      <c r="N1570">
        <v>1</v>
      </c>
      <c r="O1570" s="2">
        <f t="shared" ca="1" si="120"/>
        <v>2023</v>
      </c>
      <c r="P1570">
        <f t="shared" ca="1" si="121"/>
        <v>1</v>
      </c>
      <c r="Q1570">
        <f t="shared" ca="1" si="122"/>
        <v>26</v>
      </c>
      <c r="R1570" s="2">
        <f t="shared" ca="1" si="123"/>
        <v>44952</v>
      </c>
      <c r="S1570" t="str">
        <f t="shared" ca="1" si="124"/>
        <v>Jan-2023</v>
      </c>
    </row>
    <row r="1571" spans="1:19" x14ac:dyDescent="0.3">
      <c r="A1571">
        <v>1249</v>
      </c>
      <c r="B1571">
        <v>18</v>
      </c>
      <c r="C1571">
        <v>65</v>
      </c>
      <c r="D1571">
        <v>2002</v>
      </c>
      <c r="E1571">
        <v>1</v>
      </c>
      <c r="F1571" t="s">
        <v>14</v>
      </c>
      <c r="G1571" t="s">
        <v>1584</v>
      </c>
      <c r="H1571">
        <v>30.84</v>
      </c>
      <c r="I1571">
        <v>-83.27</v>
      </c>
      <c r="J1571" s="1">
        <v>19681</v>
      </c>
      <c r="K1571" s="1">
        <v>40131</v>
      </c>
      <c r="L1571" s="1">
        <v>48468</v>
      </c>
      <c r="M1571">
        <v>721</v>
      </c>
      <c r="N1571">
        <v>1</v>
      </c>
      <c r="O1571" s="2">
        <f t="shared" ca="1" si="120"/>
        <v>2021</v>
      </c>
      <c r="P1571">
        <f t="shared" ca="1" si="121"/>
        <v>9</v>
      </c>
      <c r="Q1571">
        <f t="shared" ca="1" si="122"/>
        <v>11</v>
      </c>
      <c r="R1571" s="2">
        <f t="shared" ca="1" si="123"/>
        <v>44450</v>
      </c>
      <c r="S1571" t="str">
        <f t="shared" ca="1" si="124"/>
        <v>Sep-2021</v>
      </c>
    </row>
    <row r="1572" spans="1:19" x14ac:dyDescent="0.3">
      <c r="A1572">
        <v>1242</v>
      </c>
      <c r="B1572">
        <v>52</v>
      </c>
      <c r="C1572">
        <v>69</v>
      </c>
      <c r="D1572">
        <v>1967</v>
      </c>
      <c r="E1572">
        <v>10</v>
      </c>
      <c r="F1572" t="s">
        <v>14</v>
      </c>
      <c r="G1572" t="s">
        <v>1585</v>
      </c>
      <c r="H1572">
        <v>41.83</v>
      </c>
      <c r="I1572">
        <v>-87.68</v>
      </c>
      <c r="J1572" s="1">
        <v>14963</v>
      </c>
      <c r="K1572" s="1">
        <v>30509</v>
      </c>
      <c r="L1572" s="1">
        <v>56953</v>
      </c>
      <c r="M1572">
        <v>641</v>
      </c>
      <c r="N1572">
        <v>2</v>
      </c>
      <c r="O1572" s="2">
        <f t="shared" ca="1" si="120"/>
        <v>2023</v>
      </c>
      <c r="P1572">
        <f t="shared" ca="1" si="121"/>
        <v>10</v>
      </c>
      <c r="Q1572">
        <f t="shared" ca="1" si="122"/>
        <v>11</v>
      </c>
      <c r="R1572" s="2">
        <f t="shared" ca="1" si="123"/>
        <v>45210</v>
      </c>
      <c r="S1572" t="str">
        <f t="shared" ca="1" si="124"/>
        <v>Oct-2023</v>
      </c>
    </row>
    <row r="1573" spans="1:19" x14ac:dyDescent="0.3">
      <c r="A1573">
        <v>1759</v>
      </c>
      <c r="B1573">
        <v>87</v>
      </c>
      <c r="C1573">
        <v>69</v>
      </c>
      <c r="D1573">
        <v>1932</v>
      </c>
      <c r="E1573">
        <v>11</v>
      </c>
      <c r="F1573" t="s">
        <v>14</v>
      </c>
      <c r="G1573" t="s">
        <v>1586</v>
      </c>
      <c r="H1573">
        <v>33.270000000000003</v>
      </c>
      <c r="I1573">
        <v>-117.28</v>
      </c>
      <c r="J1573" s="1">
        <v>22270</v>
      </c>
      <c r="K1573" s="1">
        <v>33279</v>
      </c>
      <c r="L1573" s="1">
        <v>1642</v>
      </c>
      <c r="M1573">
        <v>778</v>
      </c>
      <c r="N1573">
        <v>6</v>
      </c>
      <c r="O1573" s="2">
        <f t="shared" ca="1" si="120"/>
        <v>2021</v>
      </c>
      <c r="P1573">
        <f t="shared" ca="1" si="121"/>
        <v>9</v>
      </c>
      <c r="Q1573">
        <f t="shared" ca="1" si="122"/>
        <v>9</v>
      </c>
      <c r="R1573" s="2">
        <f t="shared" ca="1" si="123"/>
        <v>44448</v>
      </c>
      <c r="S1573" t="str">
        <f t="shared" ca="1" si="124"/>
        <v>Sep-2021</v>
      </c>
    </row>
    <row r="1574" spans="1:19" x14ac:dyDescent="0.3">
      <c r="A1574">
        <v>1058</v>
      </c>
      <c r="B1574">
        <v>61</v>
      </c>
      <c r="C1574">
        <v>67</v>
      </c>
      <c r="D1574">
        <v>1958</v>
      </c>
      <c r="E1574">
        <v>3</v>
      </c>
      <c r="F1574" t="s">
        <v>19</v>
      </c>
      <c r="G1574" t="s">
        <v>1587</v>
      </c>
      <c r="H1574">
        <v>36.18</v>
      </c>
      <c r="I1574">
        <v>-87.34</v>
      </c>
      <c r="J1574" s="1">
        <v>17261</v>
      </c>
      <c r="K1574" s="1">
        <v>35196</v>
      </c>
      <c r="L1574" s="1">
        <v>51751</v>
      </c>
      <c r="M1574">
        <v>684</v>
      </c>
      <c r="N1574">
        <v>4</v>
      </c>
      <c r="O1574" s="2">
        <f t="shared" ca="1" si="120"/>
        <v>2021</v>
      </c>
      <c r="P1574">
        <f t="shared" ca="1" si="121"/>
        <v>10</v>
      </c>
      <c r="Q1574">
        <f t="shared" ca="1" si="122"/>
        <v>19</v>
      </c>
      <c r="R1574" s="2">
        <f t="shared" ca="1" si="123"/>
        <v>44488</v>
      </c>
      <c r="S1574" t="str">
        <f t="shared" ca="1" si="124"/>
        <v>Oct-2021</v>
      </c>
    </row>
    <row r="1575" spans="1:19" x14ac:dyDescent="0.3">
      <c r="A1575">
        <v>1730</v>
      </c>
      <c r="B1575">
        <v>52</v>
      </c>
      <c r="C1575">
        <v>65</v>
      </c>
      <c r="D1575">
        <v>1967</v>
      </c>
      <c r="E1575">
        <v>10</v>
      </c>
      <c r="F1575" t="s">
        <v>14</v>
      </c>
      <c r="G1575" t="s">
        <v>1588</v>
      </c>
      <c r="H1575">
        <v>40.71</v>
      </c>
      <c r="I1575">
        <v>-74.06</v>
      </c>
      <c r="J1575" s="1">
        <v>21642</v>
      </c>
      <c r="K1575" s="1">
        <v>44128</v>
      </c>
      <c r="L1575" s="1">
        <v>148684</v>
      </c>
      <c r="M1575">
        <v>739</v>
      </c>
      <c r="N1575">
        <v>3</v>
      </c>
      <c r="O1575" s="2">
        <f t="shared" ca="1" si="120"/>
        <v>2022</v>
      </c>
      <c r="P1575">
        <f t="shared" ca="1" si="121"/>
        <v>11</v>
      </c>
      <c r="Q1575">
        <f t="shared" ca="1" si="122"/>
        <v>14</v>
      </c>
      <c r="R1575" s="2">
        <f t="shared" ca="1" si="123"/>
        <v>44879</v>
      </c>
      <c r="S1575" t="str">
        <f t="shared" ca="1" si="124"/>
        <v>Nov-2022</v>
      </c>
    </row>
    <row r="1576" spans="1:19" x14ac:dyDescent="0.3">
      <c r="A1576">
        <v>1632</v>
      </c>
      <c r="B1576">
        <v>20</v>
      </c>
      <c r="C1576">
        <v>70</v>
      </c>
      <c r="D1576">
        <v>1999</v>
      </c>
      <c r="E1576">
        <v>8</v>
      </c>
      <c r="F1576" t="s">
        <v>14</v>
      </c>
      <c r="G1576" t="s">
        <v>1589</v>
      </c>
      <c r="H1576">
        <v>46.87</v>
      </c>
      <c r="I1576">
        <v>-96.81</v>
      </c>
      <c r="J1576" s="1">
        <v>22214</v>
      </c>
      <c r="K1576" s="1">
        <v>45292</v>
      </c>
      <c r="L1576" s="1">
        <v>88917</v>
      </c>
      <c r="M1576">
        <v>660</v>
      </c>
      <c r="N1576">
        <v>4</v>
      </c>
      <c r="O1576" s="2">
        <f t="shared" ca="1" si="120"/>
        <v>2022</v>
      </c>
      <c r="P1576">
        <f t="shared" ca="1" si="121"/>
        <v>1</v>
      </c>
      <c r="Q1576">
        <f t="shared" ca="1" si="122"/>
        <v>4</v>
      </c>
      <c r="R1576" s="2">
        <f t="shared" ca="1" si="123"/>
        <v>44565</v>
      </c>
      <c r="S1576" t="str">
        <f t="shared" ca="1" si="124"/>
        <v>Jan-2022</v>
      </c>
    </row>
    <row r="1577" spans="1:19" x14ac:dyDescent="0.3">
      <c r="A1577">
        <v>1224</v>
      </c>
      <c r="B1577">
        <v>42</v>
      </c>
      <c r="C1577">
        <v>66</v>
      </c>
      <c r="D1577">
        <v>1977</v>
      </c>
      <c r="E1577">
        <v>9</v>
      </c>
      <c r="F1577" t="s">
        <v>19</v>
      </c>
      <c r="G1577" t="s">
        <v>1590</v>
      </c>
      <c r="H1577">
        <v>38.99</v>
      </c>
      <c r="I1577">
        <v>-76.930000000000007</v>
      </c>
      <c r="J1577" s="1">
        <v>26224</v>
      </c>
      <c r="K1577" s="1">
        <v>53464</v>
      </c>
      <c r="L1577" s="1">
        <v>20683</v>
      </c>
      <c r="M1577">
        <v>751</v>
      </c>
      <c r="N1577">
        <v>4</v>
      </c>
      <c r="O1577" s="2">
        <f t="shared" ca="1" si="120"/>
        <v>2022</v>
      </c>
      <c r="P1577">
        <f t="shared" ca="1" si="121"/>
        <v>12</v>
      </c>
      <c r="Q1577">
        <f t="shared" ca="1" si="122"/>
        <v>1</v>
      </c>
      <c r="R1577" s="2">
        <f t="shared" ca="1" si="123"/>
        <v>44896</v>
      </c>
      <c r="S1577" t="str">
        <f t="shared" ca="1" si="124"/>
        <v>Dec-2022</v>
      </c>
    </row>
    <row r="1578" spans="1:19" x14ac:dyDescent="0.3">
      <c r="A1578">
        <v>1940</v>
      </c>
      <c r="B1578">
        <v>40</v>
      </c>
      <c r="C1578">
        <v>65</v>
      </c>
      <c r="D1578">
        <v>1979</v>
      </c>
      <c r="E1578">
        <v>10</v>
      </c>
      <c r="F1578" t="s">
        <v>14</v>
      </c>
      <c r="G1578" t="s">
        <v>1591</v>
      </c>
      <c r="H1578">
        <v>40.74</v>
      </c>
      <c r="I1578">
        <v>-73.849999999999994</v>
      </c>
      <c r="J1578" s="1">
        <v>13177</v>
      </c>
      <c r="K1578" s="1">
        <v>26865</v>
      </c>
      <c r="L1578" s="1">
        <v>19529</v>
      </c>
      <c r="M1578">
        <v>826</v>
      </c>
      <c r="N1578">
        <v>5</v>
      </c>
      <c r="O1578" s="2">
        <f t="shared" ca="1" si="120"/>
        <v>2023</v>
      </c>
      <c r="P1578">
        <f t="shared" ca="1" si="121"/>
        <v>3</v>
      </c>
      <c r="Q1578">
        <f t="shared" ca="1" si="122"/>
        <v>24</v>
      </c>
      <c r="R1578" s="2">
        <f t="shared" ca="1" si="123"/>
        <v>45009</v>
      </c>
      <c r="S1578" t="str">
        <f t="shared" ca="1" si="124"/>
        <v>Mar-2023</v>
      </c>
    </row>
    <row r="1579" spans="1:19" x14ac:dyDescent="0.3">
      <c r="A1579">
        <v>1132</v>
      </c>
      <c r="B1579">
        <v>18</v>
      </c>
      <c r="C1579">
        <v>69</v>
      </c>
      <c r="D1579">
        <v>2002</v>
      </c>
      <c r="E1579">
        <v>2</v>
      </c>
      <c r="F1579" t="s">
        <v>14</v>
      </c>
      <c r="G1579" t="s">
        <v>1592</v>
      </c>
      <c r="H1579">
        <v>28.4</v>
      </c>
      <c r="I1579">
        <v>-80.599999999999994</v>
      </c>
      <c r="J1579" s="1">
        <v>20392</v>
      </c>
      <c r="K1579" s="1">
        <v>41579</v>
      </c>
      <c r="L1579" s="1">
        <v>50190</v>
      </c>
      <c r="M1579">
        <v>694</v>
      </c>
      <c r="N1579">
        <v>2</v>
      </c>
      <c r="O1579" s="2">
        <f t="shared" ca="1" si="120"/>
        <v>2023</v>
      </c>
      <c r="P1579">
        <f t="shared" ca="1" si="121"/>
        <v>7</v>
      </c>
      <c r="Q1579">
        <f t="shared" ca="1" si="122"/>
        <v>7</v>
      </c>
      <c r="R1579" s="2">
        <f t="shared" ca="1" si="123"/>
        <v>45114</v>
      </c>
      <c r="S1579" t="str">
        <f t="shared" ca="1" si="124"/>
        <v>Jul-2023</v>
      </c>
    </row>
    <row r="1580" spans="1:19" x14ac:dyDescent="0.3">
      <c r="A1580">
        <v>895</v>
      </c>
      <c r="B1580">
        <v>46</v>
      </c>
      <c r="C1580">
        <v>70</v>
      </c>
      <c r="D1580">
        <v>1973</v>
      </c>
      <c r="E1580">
        <v>8</v>
      </c>
      <c r="F1580" t="s">
        <v>14</v>
      </c>
      <c r="G1580" t="s">
        <v>1593</v>
      </c>
      <c r="H1580">
        <v>34.229999999999997</v>
      </c>
      <c r="I1580">
        <v>-116.86</v>
      </c>
      <c r="J1580" s="1">
        <v>15515</v>
      </c>
      <c r="K1580" s="1">
        <v>31632</v>
      </c>
      <c r="L1580" s="1">
        <v>76538</v>
      </c>
      <c r="M1580">
        <v>832</v>
      </c>
      <c r="N1580">
        <v>3</v>
      </c>
      <c r="O1580" s="2">
        <f t="shared" ca="1" si="120"/>
        <v>2023</v>
      </c>
      <c r="P1580">
        <f t="shared" ca="1" si="121"/>
        <v>2</v>
      </c>
      <c r="Q1580">
        <f t="shared" ca="1" si="122"/>
        <v>23</v>
      </c>
      <c r="R1580" s="2">
        <f t="shared" ca="1" si="123"/>
        <v>44980</v>
      </c>
      <c r="S1580" t="str">
        <f t="shared" ca="1" si="124"/>
        <v>Feb-2023</v>
      </c>
    </row>
    <row r="1581" spans="1:19" x14ac:dyDescent="0.3">
      <c r="A1581">
        <v>1556</v>
      </c>
      <c r="B1581">
        <v>30</v>
      </c>
      <c r="C1581">
        <v>67</v>
      </c>
      <c r="D1581">
        <v>1989</v>
      </c>
      <c r="E1581">
        <v>7</v>
      </c>
      <c r="F1581" t="s">
        <v>14</v>
      </c>
      <c r="G1581" t="s">
        <v>1594</v>
      </c>
      <c r="H1581">
        <v>46.8</v>
      </c>
      <c r="I1581">
        <v>-100.76</v>
      </c>
      <c r="J1581" s="1">
        <v>23679</v>
      </c>
      <c r="K1581" s="1">
        <v>48277</v>
      </c>
      <c r="L1581" s="1">
        <v>110153</v>
      </c>
      <c r="M1581">
        <v>740</v>
      </c>
      <c r="N1581">
        <v>4</v>
      </c>
      <c r="O1581" s="2">
        <f t="shared" ca="1" si="120"/>
        <v>2022</v>
      </c>
      <c r="P1581">
        <f t="shared" ca="1" si="121"/>
        <v>4</v>
      </c>
      <c r="Q1581">
        <f t="shared" ca="1" si="122"/>
        <v>10</v>
      </c>
      <c r="R1581" s="2">
        <f t="shared" ca="1" si="123"/>
        <v>44661</v>
      </c>
      <c r="S1581" t="str">
        <f t="shared" ca="1" si="124"/>
        <v>Apr-2022</v>
      </c>
    </row>
    <row r="1582" spans="1:19" x14ac:dyDescent="0.3">
      <c r="A1582">
        <v>1025</v>
      </c>
      <c r="B1582">
        <v>19</v>
      </c>
      <c r="C1582">
        <v>62</v>
      </c>
      <c r="D1582">
        <v>2000</v>
      </c>
      <c r="E1582">
        <v>10</v>
      </c>
      <c r="F1582" t="s">
        <v>19</v>
      </c>
      <c r="G1582" t="s">
        <v>1595</v>
      </c>
      <c r="H1582">
        <v>34.049999999999997</v>
      </c>
      <c r="I1582">
        <v>-79.75</v>
      </c>
      <c r="J1582" s="1">
        <v>16393</v>
      </c>
      <c r="K1582" s="1">
        <v>33426</v>
      </c>
      <c r="L1582" s="1">
        <v>51699</v>
      </c>
      <c r="M1582">
        <v>664</v>
      </c>
      <c r="N1582">
        <v>4</v>
      </c>
      <c r="O1582" s="2">
        <f t="shared" ca="1" si="120"/>
        <v>2022</v>
      </c>
      <c r="P1582">
        <f t="shared" ca="1" si="121"/>
        <v>9</v>
      </c>
      <c r="Q1582">
        <f t="shared" ca="1" si="122"/>
        <v>28</v>
      </c>
      <c r="R1582" s="2">
        <f t="shared" ca="1" si="123"/>
        <v>44832</v>
      </c>
      <c r="S1582" t="str">
        <f t="shared" ca="1" si="124"/>
        <v>Sep-2022</v>
      </c>
    </row>
    <row r="1583" spans="1:19" x14ac:dyDescent="0.3">
      <c r="A1583">
        <v>1972</v>
      </c>
      <c r="B1583">
        <v>73</v>
      </c>
      <c r="C1583">
        <v>68</v>
      </c>
      <c r="D1583">
        <v>1946</v>
      </c>
      <c r="E1583">
        <v>3</v>
      </c>
      <c r="F1583" t="s">
        <v>14</v>
      </c>
      <c r="G1583" t="s">
        <v>1596</v>
      </c>
      <c r="H1583">
        <v>41.47</v>
      </c>
      <c r="I1583">
        <v>-81.67</v>
      </c>
      <c r="J1583" s="1">
        <v>9389</v>
      </c>
      <c r="K1583" s="1">
        <v>13089</v>
      </c>
      <c r="L1583" s="1">
        <v>10928</v>
      </c>
      <c r="M1583">
        <v>772</v>
      </c>
      <c r="N1583">
        <v>4</v>
      </c>
      <c r="O1583" s="2">
        <f t="shared" ca="1" si="120"/>
        <v>2022</v>
      </c>
      <c r="P1583">
        <f t="shared" ca="1" si="121"/>
        <v>5</v>
      </c>
      <c r="Q1583">
        <f t="shared" ca="1" si="122"/>
        <v>27</v>
      </c>
      <c r="R1583" s="2">
        <f t="shared" ca="1" si="123"/>
        <v>44708</v>
      </c>
      <c r="S1583" t="str">
        <f t="shared" ca="1" si="124"/>
        <v>May-2022</v>
      </c>
    </row>
    <row r="1584" spans="1:19" x14ac:dyDescent="0.3">
      <c r="A1584">
        <v>86</v>
      </c>
      <c r="B1584">
        <v>24</v>
      </c>
      <c r="C1584">
        <v>65</v>
      </c>
      <c r="D1584">
        <v>1995</v>
      </c>
      <c r="E1584">
        <v>6</v>
      </c>
      <c r="F1584" t="s">
        <v>19</v>
      </c>
      <c r="G1584" t="s">
        <v>1597</v>
      </c>
      <c r="H1584">
        <v>33</v>
      </c>
      <c r="I1584">
        <v>-81.3</v>
      </c>
      <c r="J1584" s="1">
        <v>11384</v>
      </c>
      <c r="K1584" s="1">
        <v>23212</v>
      </c>
      <c r="L1584" s="1">
        <v>25138</v>
      </c>
      <c r="M1584">
        <v>799</v>
      </c>
      <c r="N1584">
        <v>3</v>
      </c>
      <c r="O1584" s="2">
        <f t="shared" ca="1" si="120"/>
        <v>2022</v>
      </c>
      <c r="P1584">
        <f t="shared" ca="1" si="121"/>
        <v>10</v>
      </c>
      <c r="Q1584">
        <f t="shared" ca="1" si="122"/>
        <v>24</v>
      </c>
      <c r="R1584" s="2">
        <f t="shared" ca="1" si="123"/>
        <v>44858</v>
      </c>
      <c r="S1584" t="str">
        <f t="shared" ca="1" si="124"/>
        <v>Oct-2022</v>
      </c>
    </row>
    <row r="1585" spans="1:19" x14ac:dyDescent="0.3">
      <c r="A1585">
        <v>344</v>
      </c>
      <c r="B1585">
        <v>18</v>
      </c>
      <c r="C1585">
        <v>63</v>
      </c>
      <c r="D1585">
        <v>2002</v>
      </c>
      <c r="E1585">
        <v>1</v>
      </c>
      <c r="F1585" t="s">
        <v>19</v>
      </c>
      <c r="G1585" t="s">
        <v>1598</v>
      </c>
      <c r="H1585">
        <v>34.22</v>
      </c>
      <c r="I1585">
        <v>-118.59</v>
      </c>
      <c r="J1585" s="1">
        <v>24074</v>
      </c>
      <c r="K1585" s="1">
        <v>49084</v>
      </c>
      <c r="L1585" s="1">
        <v>106863</v>
      </c>
      <c r="M1585">
        <v>577</v>
      </c>
      <c r="N1585">
        <v>3</v>
      </c>
      <c r="O1585" s="2">
        <f t="shared" ca="1" si="120"/>
        <v>2022</v>
      </c>
      <c r="P1585">
        <f t="shared" ca="1" si="121"/>
        <v>3</v>
      </c>
      <c r="Q1585">
        <f t="shared" ca="1" si="122"/>
        <v>19</v>
      </c>
      <c r="R1585" s="2">
        <f t="shared" ca="1" si="123"/>
        <v>44639</v>
      </c>
      <c r="S1585" t="str">
        <f t="shared" ca="1" si="124"/>
        <v>Mar-2022</v>
      </c>
    </row>
    <row r="1586" spans="1:19" x14ac:dyDescent="0.3">
      <c r="A1586">
        <v>1189</v>
      </c>
      <c r="B1586">
        <v>63</v>
      </c>
      <c r="C1586">
        <v>68</v>
      </c>
      <c r="D1586">
        <v>1956</v>
      </c>
      <c r="E1586">
        <v>11</v>
      </c>
      <c r="F1586" t="s">
        <v>14</v>
      </c>
      <c r="G1586" t="s">
        <v>1599</v>
      </c>
      <c r="H1586">
        <v>42.66</v>
      </c>
      <c r="I1586">
        <v>-73.790000000000006</v>
      </c>
      <c r="J1586" s="1">
        <v>15490</v>
      </c>
      <c r="K1586" s="1">
        <v>31582</v>
      </c>
      <c r="L1586" s="1">
        <v>23359</v>
      </c>
      <c r="M1586">
        <v>693</v>
      </c>
      <c r="N1586">
        <v>4</v>
      </c>
      <c r="O1586" s="2">
        <f t="shared" ca="1" si="120"/>
        <v>2023</v>
      </c>
      <c r="P1586">
        <f t="shared" ca="1" si="121"/>
        <v>3</v>
      </c>
      <c r="Q1586">
        <f t="shared" ca="1" si="122"/>
        <v>8</v>
      </c>
      <c r="R1586" s="2">
        <f t="shared" ca="1" si="123"/>
        <v>44993</v>
      </c>
      <c r="S1586" t="str">
        <f t="shared" ca="1" si="124"/>
        <v>Mar-2023</v>
      </c>
    </row>
    <row r="1587" spans="1:19" x14ac:dyDescent="0.3">
      <c r="A1587">
        <v>921</v>
      </c>
      <c r="B1587">
        <v>74</v>
      </c>
      <c r="C1587">
        <v>66</v>
      </c>
      <c r="D1587">
        <v>1945</v>
      </c>
      <c r="E1587">
        <v>5</v>
      </c>
      <c r="F1587" t="s">
        <v>19</v>
      </c>
      <c r="G1587" t="s">
        <v>1600</v>
      </c>
      <c r="H1587">
        <v>42.98</v>
      </c>
      <c r="I1587">
        <v>-77.67</v>
      </c>
      <c r="J1587" s="1">
        <v>26072</v>
      </c>
      <c r="K1587" s="1">
        <v>54013</v>
      </c>
      <c r="L1587" s="1">
        <v>3628</v>
      </c>
      <c r="M1587">
        <v>779</v>
      </c>
      <c r="N1587">
        <v>8</v>
      </c>
      <c r="O1587" s="2">
        <f t="shared" ca="1" si="120"/>
        <v>2023</v>
      </c>
      <c r="P1587">
        <f t="shared" ca="1" si="121"/>
        <v>4</v>
      </c>
      <c r="Q1587">
        <f t="shared" ca="1" si="122"/>
        <v>26</v>
      </c>
      <c r="R1587" s="2">
        <f t="shared" ca="1" si="123"/>
        <v>45042</v>
      </c>
      <c r="S1587" t="str">
        <f t="shared" ca="1" si="124"/>
        <v>Apr-2023</v>
      </c>
    </row>
    <row r="1588" spans="1:19" x14ac:dyDescent="0.3">
      <c r="A1588">
        <v>393</v>
      </c>
      <c r="B1588">
        <v>41</v>
      </c>
      <c r="C1588">
        <v>64</v>
      </c>
      <c r="D1588">
        <v>1978</v>
      </c>
      <c r="E1588">
        <v>12</v>
      </c>
      <c r="F1588" t="s">
        <v>19</v>
      </c>
      <c r="G1588" t="s">
        <v>1601</v>
      </c>
      <c r="H1588">
        <v>33.44</v>
      </c>
      <c r="I1588">
        <v>-94.07</v>
      </c>
      <c r="J1588" s="1">
        <v>15884</v>
      </c>
      <c r="K1588" s="1">
        <v>32387</v>
      </c>
      <c r="L1588" s="1">
        <v>65171</v>
      </c>
      <c r="M1588">
        <v>765</v>
      </c>
      <c r="N1588">
        <v>1</v>
      </c>
      <c r="O1588" s="2">
        <f t="shared" ca="1" si="120"/>
        <v>2021</v>
      </c>
      <c r="P1588">
        <f t="shared" ca="1" si="121"/>
        <v>7</v>
      </c>
      <c r="Q1588">
        <f t="shared" ca="1" si="122"/>
        <v>21</v>
      </c>
      <c r="R1588" s="2">
        <f t="shared" ca="1" si="123"/>
        <v>44398</v>
      </c>
      <c r="S1588" t="str">
        <f t="shared" ca="1" si="124"/>
        <v>Jul-2021</v>
      </c>
    </row>
    <row r="1589" spans="1:19" x14ac:dyDescent="0.3">
      <c r="A1589">
        <v>1254</v>
      </c>
      <c r="B1589">
        <v>61</v>
      </c>
      <c r="C1589">
        <v>65</v>
      </c>
      <c r="D1589">
        <v>1959</v>
      </c>
      <c r="E1589">
        <v>2</v>
      </c>
      <c r="F1589" t="s">
        <v>14</v>
      </c>
      <c r="G1589" t="s">
        <v>1602</v>
      </c>
      <c r="H1589">
        <v>40.119999999999997</v>
      </c>
      <c r="I1589">
        <v>-88.64</v>
      </c>
      <c r="J1589" s="1">
        <v>16978</v>
      </c>
      <c r="K1589" s="1">
        <v>34619</v>
      </c>
      <c r="L1589" s="1">
        <v>13326</v>
      </c>
      <c r="M1589">
        <v>747</v>
      </c>
      <c r="N1589">
        <v>5</v>
      </c>
      <c r="O1589" s="2">
        <f t="shared" ca="1" si="120"/>
        <v>2022</v>
      </c>
      <c r="P1589">
        <f t="shared" ca="1" si="121"/>
        <v>12</v>
      </c>
      <c r="Q1589">
        <f t="shared" ca="1" si="122"/>
        <v>19</v>
      </c>
      <c r="R1589" s="2">
        <f t="shared" ca="1" si="123"/>
        <v>44914</v>
      </c>
      <c r="S1589" t="str">
        <f t="shared" ca="1" si="124"/>
        <v>Dec-2022</v>
      </c>
    </row>
    <row r="1590" spans="1:19" x14ac:dyDescent="0.3">
      <c r="A1590">
        <v>212</v>
      </c>
      <c r="B1590">
        <v>52</v>
      </c>
      <c r="C1590">
        <v>67</v>
      </c>
      <c r="D1590">
        <v>1968</v>
      </c>
      <c r="E1590">
        <v>2</v>
      </c>
      <c r="F1590" t="s">
        <v>19</v>
      </c>
      <c r="G1590" t="s">
        <v>1603</v>
      </c>
      <c r="H1590">
        <v>32.79</v>
      </c>
      <c r="I1590">
        <v>-96.76</v>
      </c>
      <c r="J1590" s="1">
        <v>13799</v>
      </c>
      <c r="K1590" s="1">
        <v>28137</v>
      </c>
      <c r="L1590" s="1">
        <v>88482</v>
      </c>
      <c r="M1590">
        <v>797</v>
      </c>
      <c r="N1590">
        <v>6</v>
      </c>
      <c r="O1590" s="2">
        <f t="shared" ca="1" si="120"/>
        <v>2022</v>
      </c>
      <c r="P1590">
        <f t="shared" ca="1" si="121"/>
        <v>2</v>
      </c>
      <c r="Q1590">
        <f t="shared" ca="1" si="122"/>
        <v>1</v>
      </c>
      <c r="R1590" s="2">
        <f t="shared" ca="1" si="123"/>
        <v>44593</v>
      </c>
      <c r="S1590" t="str">
        <f t="shared" ca="1" si="124"/>
        <v>Feb-2022</v>
      </c>
    </row>
    <row r="1591" spans="1:19" x14ac:dyDescent="0.3">
      <c r="A1591">
        <v>1262</v>
      </c>
      <c r="B1591">
        <v>56</v>
      </c>
      <c r="C1591">
        <v>68</v>
      </c>
      <c r="D1591">
        <v>1963</v>
      </c>
      <c r="E1591">
        <v>11</v>
      </c>
      <c r="F1591" t="s">
        <v>14</v>
      </c>
      <c r="G1591" t="s">
        <v>1604</v>
      </c>
      <c r="H1591">
        <v>41.01</v>
      </c>
      <c r="I1591">
        <v>-121.47</v>
      </c>
      <c r="J1591" s="1">
        <v>13723</v>
      </c>
      <c r="K1591" s="1">
        <v>27981</v>
      </c>
      <c r="L1591" s="1">
        <v>62926</v>
      </c>
      <c r="M1591">
        <v>717</v>
      </c>
      <c r="N1591">
        <v>3</v>
      </c>
      <c r="O1591" s="2">
        <f t="shared" ca="1" si="120"/>
        <v>2021</v>
      </c>
      <c r="P1591">
        <f t="shared" ca="1" si="121"/>
        <v>1</v>
      </c>
      <c r="Q1591">
        <f t="shared" ca="1" si="122"/>
        <v>1</v>
      </c>
      <c r="R1591" s="2">
        <f t="shared" ca="1" si="123"/>
        <v>44197</v>
      </c>
      <c r="S1591" t="str">
        <f t="shared" ca="1" si="124"/>
        <v>Jan-2021</v>
      </c>
    </row>
    <row r="1592" spans="1:19" x14ac:dyDescent="0.3">
      <c r="A1592">
        <v>122</v>
      </c>
      <c r="B1592">
        <v>65</v>
      </c>
      <c r="C1592">
        <v>66</v>
      </c>
      <c r="D1592">
        <v>1954</v>
      </c>
      <c r="E1592">
        <v>3</v>
      </c>
      <c r="F1592" t="s">
        <v>14</v>
      </c>
      <c r="G1592" t="s">
        <v>1605</v>
      </c>
      <c r="H1592">
        <v>29.69</v>
      </c>
      <c r="I1592">
        <v>-91.3</v>
      </c>
      <c r="J1592" s="1">
        <v>19237</v>
      </c>
      <c r="K1592" s="1">
        <v>39221</v>
      </c>
      <c r="L1592" s="1">
        <v>45409</v>
      </c>
      <c r="M1592">
        <v>786</v>
      </c>
      <c r="N1592">
        <v>4</v>
      </c>
      <c r="O1592" s="2">
        <f t="shared" ca="1" si="120"/>
        <v>2023</v>
      </c>
      <c r="P1592">
        <f t="shared" ca="1" si="121"/>
        <v>11</v>
      </c>
      <c r="Q1592">
        <f t="shared" ca="1" si="122"/>
        <v>22</v>
      </c>
      <c r="R1592" s="2">
        <f t="shared" ca="1" si="123"/>
        <v>45252</v>
      </c>
      <c r="S1592" t="str">
        <f t="shared" ca="1" si="124"/>
        <v>Nov-2023</v>
      </c>
    </row>
    <row r="1593" spans="1:19" x14ac:dyDescent="0.3">
      <c r="A1593">
        <v>1118</v>
      </c>
      <c r="B1593">
        <v>25</v>
      </c>
      <c r="C1593">
        <v>70</v>
      </c>
      <c r="D1593">
        <v>1994</v>
      </c>
      <c r="E1593">
        <v>8</v>
      </c>
      <c r="F1593" t="s">
        <v>14</v>
      </c>
      <c r="G1593" t="s">
        <v>1606</v>
      </c>
      <c r="H1593">
        <v>34.06</v>
      </c>
      <c r="I1593">
        <v>-118.35</v>
      </c>
      <c r="J1593" s="1">
        <v>40761</v>
      </c>
      <c r="K1593" s="1">
        <v>83104</v>
      </c>
      <c r="L1593" s="1">
        <v>222502</v>
      </c>
      <c r="M1593">
        <v>714</v>
      </c>
      <c r="N1593">
        <v>5</v>
      </c>
      <c r="O1593" s="2">
        <f t="shared" ca="1" si="120"/>
        <v>2023</v>
      </c>
      <c r="P1593">
        <f t="shared" ca="1" si="121"/>
        <v>5</v>
      </c>
      <c r="Q1593">
        <f t="shared" ca="1" si="122"/>
        <v>27</v>
      </c>
      <c r="R1593" s="2">
        <f t="shared" ca="1" si="123"/>
        <v>45073</v>
      </c>
      <c r="S1593" t="str">
        <f t="shared" ca="1" si="124"/>
        <v>May-2023</v>
      </c>
    </row>
    <row r="1594" spans="1:19" x14ac:dyDescent="0.3">
      <c r="A1594">
        <v>974</v>
      </c>
      <c r="B1594">
        <v>59</v>
      </c>
      <c r="C1594">
        <v>65</v>
      </c>
      <c r="D1594">
        <v>1960</v>
      </c>
      <c r="E1594">
        <v>9</v>
      </c>
      <c r="F1594" t="s">
        <v>19</v>
      </c>
      <c r="G1594" t="s">
        <v>1607</v>
      </c>
      <c r="H1594">
        <v>34.729999999999997</v>
      </c>
      <c r="I1594">
        <v>-82.25</v>
      </c>
      <c r="J1594" s="1">
        <v>23966</v>
      </c>
      <c r="K1594" s="1">
        <v>48867</v>
      </c>
      <c r="L1594" s="1">
        <v>92873</v>
      </c>
      <c r="M1594">
        <v>644</v>
      </c>
      <c r="N1594">
        <v>2</v>
      </c>
      <c r="O1594" s="2">
        <f t="shared" ca="1" si="120"/>
        <v>2022</v>
      </c>
      <c r="P1594">
        <f t="shared" ca="1" si="121"/>
        <v>5</v>
      </c>
      <c r="Q1594">
        <f t="shared" ca="1" si="122"/>
        <v>20</v>
      </c>
      <c r="R1594" s="2">
        <f t="shared" ca="1" si="123"/>
        <v>44701</v>
      </c>
      <c r="S1594" t="str">
        <f t="shared" ca="1" si="124"/>
        <v>May-2022</v>
      </c>
    </row>
    <row r="1595" spans="1:19" x14ac:dyDescent="0.3">
      <c r="A1595">
        <v>1274</v>
      </c>
      <c r="B1595">
        <v>49</v>
      </c>
      <c r="C1595">
        <v>61</v>
      </c>
      <c r="D1595">
        <v>1970</v>
      </c>
      <c r="E1595">
        <v>4</v>
      </c>
      <c r="F1595" t="s">
        <v>14</v>
      </c>
      <c r="G1595" t="s">
        <v>1608</v>
      </c>
      <c r="H1595">
        <v>41.95</v>
      </c>
      <c r="I1595">
        <v>-71.7</v>
      </c>
      <c r="J1595" s="1">
        <v>24260</v>
      </c>
      <c r="K1595" s="1">
        <v>49464</v>
      </c>
      <c r="L1595" s="1">
        <v>123198</v>
      </c>
      <c r="M1595">
        <v>705</v>
      </c>
      <c r="N1595">
        <v>6</v>
      </c>
      <c r="O1595" s="2">
        <f t="shared" ca="1" si="120"/>
        <v>2021</v>
      </c>
      <c r="P1595">
        <f t="shared" ca="1" si="121"/>
        <v>10</v>
      </c>
      <c r="Q1595">
        <f t="shared" ca="1" si="122"/>
        <v>23</v>
      </c>
      <c r="R1595" s="2">
        <f t="shared" ca="1" si="123"/>
        <v>44492</v>
      </c>
      <c r="S1595" t="str">
        <f t="shared" ca="1" si="124"/>
        <v>Oct-2021</v>
      </c>
    </row>
    <row r="1596" spans="1:19" x14ac:dyDescent="0.3">
      <c r="A1596">
        <v>1453</v>
      </c>
      <c r="B1596">
        <v>37</v>
      </c>
      <c r="C1596">
        <v>73</v>
      </c>
      <c r="D1596">
        <v>1982</v>
      </c>
      <c r="E1596">
        <v>11</v>
      </c>
      <c r="F1596" t="s">
        <v>14</v>
      </c>
      <c r="G1596" t="s">
        <v>1609</v>
      </c>
      <c r="H1596">
        <v>33.729999999999997</v>
      </c>
      <c r="I1596">
        <v>-87.28</v>
      </c>
      <c r="J1596" s="1">
        <v>17716</v>
      </c>
      <c r="K1596" s="1">
        <v>36122</v>
      </c>
      <c r="L1596" s="1">
        <v>51593</v>
      </c>
      <c r="M1596">
        <v>641</v>
      </c>
      <c r="N1596">
        <v>2</v>
      </c>
      <c r="O1596" s="2">
        <f t="shared" ca="1" si="120"/>
        <v>2021</v>
      </c>
      <c r="P1596">
        <f t="shared" ca="1" si="121"/>
        <v>12</v>
      </c>
      <c r="Q1596">
        <f t="shared" ca="1" si="122"/>
        <v>26</v>
      </c>
      <c r="R1596" s="2">
        <f t="shared" ca="1" si="123"/>
        <v>44556</v>
      </c>
      <c r="S1596" t="str">
        <f t="shared" ca="1" si="124"/>
        <v>Dec-2021</v>
      </c>
    </row>
    <row r="1597" spans="1:19" x14ac:dyDescent="0.3">
      <c r="A1597">
        <v>337</v>
      </c>
      <c r="B1597">
        <v>20</v>
      </c>
      <c r="C1597">
        <v>74</v>
      </c>
      <c r="D1597">
        <v>1999</v>
      </c>
      <c r="E1597">
        <v>9</v>
      </c>
      <c r="F1597" t="s">
        <v>19</v>
      </c>
      <c r="G1597" t="s">
        <v>1610</v>
      </c>
      <c r="H1597">
        <v>41.69</v>
      </c>
      <c r="I1597">
        <v>-71.510000000000005</v>
      </c>
      <c r="J1597" s="1">
        <v>22701</v>
      </c>
      <c r="K1597" s="1">
        <v>46284</v>
      </c>
      <c r="L1597" s="1">
        <v>46220</v>
      </c>
      <c r="M1597">
        <v>850</v>
      </c>
      <c r="N1597">
        <v>1</v>
      </c>
      <c r="O1597" s="2">
        <f t="shared" ca="1" si="120"/>
        <v>2021</v>
      </c>
      <c r="P1597">
        <f t="shared" ca="1" si="121"/>
        <v>9</v>
      </c>
      <c r="Q1597">
        <f t="shared" ca="1" si="122"/>
        <v>2</v>
      </c>
      <c r="R1597" s="2">
        <f t="shared" ca="1" si="123"/>
        <v>44441</v>
      </c>
      <c r="S1597" t="str">
        <f t="shared" ca="1" si="124"/>
        <v>Sep-2021</v>
      </c>
    </row>
    <row r="1598" spans="1:19" x14ac:dyDescent="0.3">
      <c r="A1598">
        <v>1023</v>
      </c>
      <c r="B1598">
        <v>49</v>
      </c>
      <c r="C1598">
        <v>69</v>
      </c>
      <c r="D1598">
        <v>1970</v>
      </c>
      <c r="E1598">
        <v>10</v>
      </c>
      <c r="F1598" t="s">
        <v>14</v>
      </c>
      <c r="G1598" t="s">
        <v>1611</v>
      </c>
      <c r="H1598">
        <v>35.25</v>
      </c>
      <c r="I1598">
        <v>-81.17</v>
      </c>
      <c r="J1598" s="1">
        <v>23879</v>
      </c>
      <c r="K1598" s="1">
        <v>48688</v>
      </c>
      <c r="L1598" s="1">
        <v>81995</v>
      </c>
      <c r="M1598">
        <v>679</v>
      </c>
      <c r="N1598">
        <v>1</v>
      </c>
      <c r="O1598" s="2">
        <f t="shared" ca="1" si="120"/>
        <v>2022</v>
      </c>
      <c r="P1598">
        <f t="shared" ca="1" si="121"/>
        <v>5</v>
      </c>
      <c r="Q1598">
        <f t="shared" ca="1" si="122"/>
        <v>21</v>
      </c>
      <c r="R1598" s="2">
        <f t="shared" ca="1" si="123"/>
        <v>44702</v>
      </c>
      <c r="S1598" t="str">
        <f t="shared" ca="1" si="124"/>
        <v>May-2022</v>
      </c>
    </row>
    <row r="1599" spans="1:19" x14ac:dyDescent="0.3">
      <c r="A1599">
        <v>1903</v>
      </c>
      <c r="B1599">
        <v>50</v>
      </c>
      <c r="C1599">
        <v>68</v>
      </c>
      <c r="D1599">
        <v>1969</v>
      </c>
      <c r="E1599">
        <v>9</v>
      </c>
      <c r="F1599" t="s">
        <v>14</v>
      </c>
      <c r="G1599" t="s">
        <v>1612</v>
      </c>
      <c r="H1599">
        <v>47.68</v>
      </c>
      <c r="I1599">
        <v>-122.38</v>
      </c>
      <c r="J1599" s="1">
        <v>35031</v>
      </c>
      <c r="K1599" s="1">
        <v>71427</v>
      </c>
      <c r="L1599" s="1">
        <v>115702</v>
      </c>
      <c r="M1599">
        <v>709</v>
      </c>
      <c r="N1599">
        <v>3</v>
      </c>
      <c r="O1599" s="2">
        <f t="shared" ca="1" si="120"/>
        <v>2022</v>
      </c>
      <c r="P1599">
        <f t="shared" ca="1" si="121"/>
        <v>5</v>
      </c>
      <c r="Q1599">
        <f t="shared" ca="1" si="122"/>
        <v>3</v>
      </c>
      <c r="R1599" s="2">
        <f t="shared" ca="1" si="123"/>
        <v>44684</v>
      </c>
      <c r="S1599" t="str">
        <f t="shared" ca="1" si="124"/>
        <v>May-2022</v>
      </c>
    </row>
    <row r="1600" spans="1:19" x14ac:dyDescent="0.3">
      <c r="A1600">
        <v>604</v>
      </c>
      <c r="B1600">
        <v>60</v>
      </c>
      <c r="C1600">
        <v>65</v>
      </c>
      <c r="D1600">
        <v>1959</v>
      </c>
      <c r="E1600">
        <v>12</v>
      </c>
      <c r="F1600" t="s">
        <v>19</v>
      </c>
      <c r="G1600" t="s">
        <v>1613</v>
      </c>
      <c r="H1600">
        <v>39.840000000000003</v>
      </c>
      <c r="I1600">
        <v>-75.709999999999994</v>
      </c>
      <c r="J1600" s="1">
        <v>34744</v>
      </c>
      <c r="K1600" s="1">
        <v>70840</v>
      </c>
      <c r="L1600" s="1">
        <v>52578</v>
      </c>
      <c r="M1600">
        <v>736</v>
      </c>
      <c r="N1600">
        <v>4</v>
      </c>
      <c r="O1600" s="2">
        <f t="shared" ca="1" si="120"/>
        <v>2023</v>
      </c>
      <c r="P1600">
        <f t="shared" ca="1" si="121"/>
        <v>10</v>
      </c>
      <c r="Q1600">
        <f t="shared" ca="1" si="122"/>
        <v>1</v>
      </c>
      <c r="R1600" s="2">
        <f t="shared" ca="1" si="123"/>
        <v>45200</v>
      </c>
      <c r="S1600" t="str">
        <f t="shared" ca="1" si="124"/>
        <v>Oct-2023</v>
      </c>
    </row>
    <row r="1601" spans="1:19" x14ac:dyDescent="0.3">
      <c r="A1601">
        <v>1637</v>
      </c>
      <c r="B1601">
        <v>32</v>
      </c>
      <c r="C1601">
        <v>66</v>
      </c>
      <c r="D1601">
        <v>1988</v>
      </c>
      <c r="E1601">
        <v>2</v>
      </c>
      <c r="F1601" t="s">
        <v>14</v>
      </c>
      <c r="G1601" t="s">
        <v>1614</v>
      </c>
      <c r="H1601">
        <v>34.99</v>
      </c>
      <c r="I1601">
        <v>-80.86</v>
      </c>
      <c r="J1601" s="1">
        <v>26878</v>
      </c>
      <c r="K1601" s="1">
        <v>54804</v>
      </c>
      <c r="L1601" s="1">
        <v>172493</v>
      </c>
      <c r="M1601">
        <v>687</v>
      </c>
      <c r="N1601">
        <v>2</v>
      </c>
      <c r="O1601" s="2">
        <f t="shared" ca="1" si="120"/>
        <v>2023</v>
      </c>
      <c r="P1601">
        <f t="shared" ca="1" si="121"/>
        <v>2</v>
      </c>
      <c r="Q1601">
        <f t="shared" ca="1" si="122"/>
        <v>23</v>
      </c>
      <c r="R1601" s="2">
        <f t="shared" ca="1" si="123"/>
        <v>44980</v>
      </c>
      <c r="S1601" t="str">
        <f t="shared" ca="1" si="124"/>
        <v>Feb-2023</v>
      </c>
    </row>
    <row r="1602" spans="1:19" x14ac:dyDescent="0.3">
      <c r="A1602">
        <v>1470</v>
      </c>
      <c r="B1602">
        <v>88</v>
      </c>
      <c r="C1602">
        <v>57</v>
      </c>
      <c r="D1602">
        <v>1931</v>
      </c>
      <c r="E1602">
        <v>9</v>
      </c>
      <c r="F1602" t="s">
        <v>19</v>
      </c>
      <c r="G1602" t="s">
        <v>1615</v>
      </c>
      <c r="H1602">
        <v>30.79</v>
      </c>
      <c r="I1602">
        <v>-98.43</v>
      </c>
      <c r="J1602" s="1">
        <v>13088</v>
      </c>
      <c r="K1602" s="1">
        <v>22371</v>
      </c>
      <c r="L1602" s="1">
        <v>994</v>
      </c>
      <c r="M1602">
        <v>700</v>
      </c>
      <c r="N1602">
        <v>4</v>
      </c>
      <c r="O1602" s="2">
        <f t="shared" ca="1" si="120"/>
        <v>2021</v>
      </c>
      <c r="P1602">
        <f t="shared" ca="1" si="121"/>
        <v>1</v>
      </c>
      <c r="Q1602">
        <f t="shared" ca="1" si="122"/>
        <v>28</v>
      </c>
      <c r="R1602" s="2">
        <f t="shared" ca="1" si="123"/>
        <v>44224</v>
      </c>
      <c r="S1602" t="str">
        <f t="shared" ca="1" si="124"/>
        <v>Jan-2021</v>
      </c>
    </row>
    <row r="1603" spans="1:19" x14ac:dyDescent="0.3">
      <c r="A1603">
        <v>1856</v>
      </c>
      <c r="B1603">
        <v>51</v>
      </c>
      <c r="C1603">
        <v>65</v>
      </c>
      <c r="D1603">
        <v>1968</v>
      </c>
      <c r="E1603">
        <v>11</v>
      </c>
      <c r="F1603" t="s">
        <v>19</v>
      </c>
      <c r="G1603" t="s">
        <v>1616</v>
      </c>
      <c r="H1603">
        <v>34.93</v>
      </c>
      <c r="I1603">
        <v>-78.72</v>
      </c>
      <c r="J1603" s="1">
        <v>18376</v>
      </c>
      <c r="K1603" s="1">
        <v>37467</v>
      </c>
      <c r="L1603" s="1">
        <v>50461</v>
      </c>
      <c r="M1603">
        <v>784</v>
      </c>
      <c r="N1603">
        <v>4</v>
      </c>
      <c r="O1603" s="2">
        <f t="shared" ref="O1603:O1666" ca="1" si="125">2021+RANDBETWEEN(0,2)</f>
        <v>2022</v>
      </c>
      <c r="P1603">
        <f t="shared" ref="P1603:P1666" ca="1" si="126">RANDBETWEEN(1,12)</f>
        <v>11</v>
      </c>
      <c r="Q1603">
        <f t="shared" ref="Q1603:Q1666" ca="1" si="127">RANDBETWEEN(1,28)</f>
        <v>4</v>
      </c>
      <c r="R1603" s="2">
        <f t="shared" ref="R1603:R1666" ca="1" si="128">DATE(O1603,P1603,Q1603)</f>
        <v>44869</v>
      </c>
      <c r="S1603" t="str">
        <f t="shared" ref="S1603:S1666" ca="1" si="129">TEXT(R1603, "mmm-yyy")</f>
        <v>Nov-2022</v>
      </c>
    </row>
    <row r="1604" spans="1:19" x14ac:dyDescent="0.3">
      <c r="A1604">
        <v>907</v>
      </c>
      <c r="B1604">
        <v>32</v>
      </c>
      <c r="C1604">
        <v>71</v>
      </c>
      <c r="D1604">
        <v>1987</v>
      </c>
      <c r="E1604">
        <v>11</v>
      </c>
      <c r="F1604" t="s">
        <v>19</v>
      </c>
      <c r="G1604" t="s">
        <v>1617</v>
      </c>
      <c r="H1604">
        <v>44.94</v>
      </c>
      <c r="I1604">
        <v>-93.1</v>
      </c>
      <c r="J1604" s="1">
        <v>30650</v>
      </c>
      <c r="K1604" s="1">
        <v>62492</v>
      </c>
      <c r="L1604" s="1">
        <v>18680</v>
      </c>
      <c r="M1604">
        <v>686</v>
      </c>
      <c r="N1604">
        <v>3</v>
      </c>
      <c r="O1604" s="2">
        <f t="shared" ca="1" si="125"/>
        <v>2023</v>
      </c>
      <c r="P1604">
        <f t="shared" ca="1" si="126"/>
        <v>5</v>
      </c>
      <c r="Q1604">
        <f t="shared" ca="1" si="127"/>
        <v>17</v>
      </c>
      <c r="R1604" s="2">
        <f t="shared" ca="1" si="128"/>
        <v>45063</v>
      </c>
      <c r="S1604" t="str">
        <f t="shared" ca="1" si="129"/>
        <v>May-2023</v>
      </c>
    </row>
    <row r="1605" spans="1:19" x14ac:dyDescent="0.3">
      <c r="A1605">
        <v>1923</v>
      </c>
      <c r="B1605">
        <v>42</v>
      </c>
      <c r="C1605">
        <v>67</v>
      </c>
      <c r="D1605">
        <v>1977</v>
      </c>
      <c r="E1605">
        <v>8</v>
      </c>
      <c r="F1605" t="s">
        <v>19</v>
      </c>
      <c r="G1605" t="s">
        <v>1618</v>
      </c>
      <c r="H1605">
        <v>37.020000000000003</v>
      </c>
      <c r="I1605">
        <v>-93.47</v>
      </c>
      <c r="J1605" s="1">
        <v>17222</v>
      </c>
      <c r="K1605" s="1">
        <v>35119</v>
      </c>
      <c r="L1605" s="1">
        <v>57463</v>
      </c>
      <c r="M1605">
        <v>850</v>
      </c>
      <c r="N1605">
        <v>3</v>
      </c>
      <c r="O1605" s="2">
        <f t="shared" ca="1" si="125"/>
        <v>2022</v>
      </c>
      <c r="P1605">
        <f t="shared" ca="1" si="126"/>
        <v>10</v>
      </c>
      <c r="Q1605">
        <f t="shared" ca="1" si="127"/>
        <v>28</v>
      </c>
      <c r="R1605" s="2">
        <f t="shared" ca="1" si="128"/>
        <v>44862</v>
      </c>
      <c r="S1605" t="str">
        <f t="shared" ca="1" si="129"/>
        <v>Oct-2022</v>
      </c>
    </row>
    <row r="1606" spans="1:19" x14ac:dyDescent="0.3">
      <c r="A1606">
        <v>674</v>
      </c>
      <c r="B1606">
        <v>63</v>
      </c>
      <c r="C1606">
        <v>66</v>
      </c>
      <c r="D1606">
        <v>1957</v>
      </c>
      <c r="E1606">
        <v>1</v>
      </c>
      <c r="F1606" t="s">
        <v>14</v>
      </c>
      <c r="G1606" t="s">
        <v>1619</v>
      </c>
      <c r="H1606">
        <v>32.729999999999997</v>
      </c>
      <c r="I1606">
        <v>-117.08</v>
      </c>
      <c r="J1606" s="1">
        <v>13805</v>
      </c>
      <c r="K1606" s="1">
        <v>28147</v>
      </c>
      <c r="L1606" s="1">
        <v>25987</v>
      </c>
      <c r="M1606">
        <v>756</v>
      </c>
      <c r="N1606">
        <v>7</v>
      </c>
      <c r="O1606" s="2">
        <f t="shared" ca="1" si="125"/>
        <v>2021</v>
      </c>
      <c r="P1606">
        <f t="shared" ca="1" si="126"/>
        <v>7</v>
      </c>
      <c r="Q1606">
        <f t="shared" ca="1" si="127"/>
        <v>9</v>
      </c>
      <c r="R1606" s="2">
        <f t="shared" ca="1" si="128"/>
        <v>44386</v>
      </c>
      <c r="S1606" t="str">
        <f t="shared" ca="1" si="129"/>
        <v>Jul-2021</v>
      </c>
    </row>
    <row r="1607" spans="1:19" x14ac:dyDescent="0.3">
      <c r="A1607">
        <v>1665</v>
      </c>
      <c r="B1607">
        <v>19</v>
      </c>
      <c r="C1607">
        <v>62</v>
      </c>
      <c r="D1607">
        <v>2001</v>
      </c>
      <c r="E1607">
        <v>1</v>
      </c>
      <c r="F1607" t="s">
        <v>19</v>
      </c>
      <c r="G1607" t="s">
        <v>1620</v>
      </c>
      <c r="H1607">
        <v>33.94</v>
      </c>
      <c r="I1607">
        <v>-84.2</v>
      </c>
      <c r="J1607" s="1">
        <v>31677</v>
      </c>
      <c r="K1607" s="1">
        <v>64585</v>
      </c>
      <c r="L1607" s="1">
        <v>121851</v>
      </c>
      <c r="M1607">
        <v>665</v>
      </c>
      <c r="N1607">
        <v>1</v>
      </c>
      <c r="O1607" s="2">
        <f t="shared" ca="1" si="125"/>
        <v>2023</v>
      </c>
      <c r="P1607">
        <f t="shared" ca="1" si="126"/>
        <v>4</v>
      </c>
      <c r="Q1607">
        <f t="shared" ca="1" si="127"/>
        <v>4</v>
      </c>
      <c r="R1607" s="2">
        <f t="shared" ca="1" si="128"/>
        <v>45020</v>
      </c>
      <c r="S1607" t="str">
        <f t="shared" ca="1" si="129"/>
        <v>Apr-2023</v>
      </c>
    </row>
    <row r="1608" spans="1:19" x14ac:dyDescent="0.3">
      <c r="A1608">
        <v>548</v>
      </c>
      <c r="B1608">
        <v>33</v>
      </c>
      <c r="C1608">
        <v>69</v>
      </c>
      <c r="D1608">
        <v>1986</v>
      </c>
      <c r="E1608">
        <v>6</v>
      </c>
      <c r="F1608" t="s">
        <v>19</v>
      </c>
      <c r="G1608" t="s">
        <v>1621</v>
      </c>
      <c r="H1608">
        <v>38.020000000000003</v>
      </c>
      <c r="I1608">
        <v>-121.3</v>
      </c>
      <c r="J1608" s="1">
        <v>14709</v>
      </c>
      <c r="K1608" s="1">
        <v>29996</v>
      </c>
      <c r="L1608" s="1">
        <v>44313</v>
      </c>
      <c r="M1608">
        <v>809</v>
      </c>
      <c r="N1608">
        <v>4</v>
      </c>
      <c r="O1608" s="2">
        <f t="shared" ca="1" si="125"/>
        <v>2023</v>
      </c>
      <c r="P1608">
        <f t="shared" ca="1" si="126"/>
        <v>9</v>
      </c>
      <c r="Q1608">
        <f t="shared" ca="1" si="127"/>
        <v>28</v>
      </c>
      <c r="R1608" s="2">
        <f t="shared" ca="1" si="128"/>
        <v>45197</v>
      </c>
      <c r="S1608" t="str">
        <f t="shared" ca="1" si="129"/>
        <v>Sep-2023</v>
      </c>
    </row>
    <row r="1609" spans="1:19" x14ac:dyDescent="0.3">
      <c r="A1609">
        <v>209</v>
      </c>
      <c r="B1609">
        <v>61</v>
      </c>
      <c r="C1609">
        <v>67</v>
      </c>
      <c r="D1609">
        <v>1959</v>
      </c>
      <c r="E1609">
        <v>1</v>
      </c>
      <c r="F1609" t="s">
        <v>14</v>
      </c>
      <c r="G1609" t="s">
        <v>1622</v>
      </c>
      <c r="H1609">
        <v>31.65</v>
      </c>
      <c r="I1609">
        <v>-106.15</v>
      </c>
      <c r="J1609" s="1">
        <v>14322</v>
      </c>
      <c r="K1609" s="1">
        <v>29206</v>
      </c>
      <c r="L1609" s="1">
        <v>25966</v>
      </c>
      <c r="M1609">
        <v>716</v>
      </c>
      <c r="N1609">
        <v>6</v>
      </c>
      <c r="O1609" s="2">
        <f t="shared" ca="1" si="125"/>
        <v>2022</v>
      </c>
      <c r="P1609">
        <f t="shared" ca="1" si="126"/>
        <v>12</v>
      </c>
      <c r="Q1609">
        <f t="shared" ca="1" si="127"/>
        <v>19</v>
      </c>
      <c r="R1609" s="2">
        <f t="shared" ca="1" si="128"/>
        <v>44914</v>
      </c>
      <c r="S1609" t="str">
        <f t="shared" ca="1" si="129"/>
        <v>Dec-2022</v>
      </c>
    </row>
    <row r="1610" spans="1:19" x14ac:dyDescent="0.3">
      <c r="A1610">
        <v>730</v>
      </c>
      <c r="B1610">
        <v>51</v>
      </c>
      <c r="C1610">
        <v>69</v>
      </c>
      <c r="D1610">
        <v>1968</v>
      </c>
      <c r="E1610">
        <v>8</v>
      </c>
      <c r="F1610" t="s">
        <v>19</v>
      </c>
      <c r="G1610" t="s">
        <v>1623</v>
      </c>
      <c r="H1610">
        <v>38.9</v>
      </c>
      <c r="I1610">
        <v>-94.68</v>
      </c>
      <c r="J1610" s="1">
        <v>41663</v>
      </c>
      <c r="K1610" s="1">
        <v>84944</v>
      </c>
      <c r="L1610" s="1">
        <v>57746</v>
      </c>
      <c r="M1610">
        <v>713</v>
      </c>
      <c r="N1610">
        <v>3</v>
      </c>
      <c r="O1610" s="2">
        <f t="shared" ca="1" si="125"/>
        <v>2022</v>
      </c>
      <c r="P1610">
        <f t="shared" ca="1" si="126"/>
        <v>8</v>
      </c>
      <c r="Q1610">
        <f t="shared" ca="1" si="127"/>
        <v>6</v>
      </c>
      <c r="R1610" s="2">
        <f t="shared" ca="1" si="128"/>
        <v>44779</v>
      </c>
      <c r="S1610" t="str">
        <f t="shared" ca="1" si="129"/>
        <v>Aug-2022</v>
      </c>
    </row>
    <row r="1611" spans="1:19" x14ac:dyDescent="0.3">
      <c r="A1611">
        <v>670</v>
      </c>
      <c r="B1611">
        <v>21</v>
      </c>
      <c r="C1611">
        <v>71</v>
      </c>
      <c r="D1611">
        <v>1998</v>
      </c>
      <c r="E1611">
        <v>3</v>
      </c>
      <c r="F1611" t="s">
        <v>14</v>
      </c>
      <c r="G1611" t="s">
        <v>1624</v>
      </c>
      <c r="H1611">
        <v>42.31</v>
      </c>
      <c r="I1611">
        <v>-83.21</v>
      </c>
      <c r="J1611" s="1">
        <v>11773</v>
      </c>
      <c r="K1611" s="1">
        <v>24006</v>
      </c>
      <c r="L1611" s="1">
        <v>57226</v>
      </c>
      <c r="M1611">
        <v>801</v>
      </c>
      <c r="N1611">
        <v>2</v>
      </c>
      <c r="O1611" s="2">
        <f t="shared" ca="1" si="125"/>
        <v>2021</v>
      </c>
      <c r="P1611">
        <f t="shared" ca="1" si="126"/>
        <v>7</v>
      </c>
      <c r="Q1611">
        <f t="shared" ca="1" si="127"/>
        <v>18</v>
      </c>
      <c r="R1611" s="2">
        <f t="shared" ca="1" si="128"/>
        <v>44395</v>
      </c>
      <c r="S1611" t="str">
        <f t="shared" ca="1" si="129"/>
        <v>Jul-2021</v>
      </c>
    </row>
    <row r="1612" spans="1:19" x14ac:dyDescent="0.3">
      <c r="A1612">
        <v>627</v>
      </c>
      <c r="B1612">
        <v>50</v>
      </c>
      <c r="C1612">
        <v>62</v>
      </c>
      <c r="D1612">
        <v>1969</v>
      </c>
      <c r="E1612">
        <v>11</v>
      </c>
      <c r="F1612" t="s">
        <v>19</v>
      </c>
      <c r="G1612" t="s">
        <v>1625</v>
      </c>
      <c r="H1612">
        <v>41.83</v>
      </c>
      <c r="I1612">
        <v>-73.12</v>
      </c>
      <c r="J1612" s="1">
        <v>22401</v>
      </c>
      <c r="K1612" s="1">
        <v>45674</v>
      </c>
      <c r="L1612" s="1">
        <v>83331</v>
      </c>
      <c r="M1612">
        <v>717</v>
      </c>
      <c r="N1612">
        <v>1</v>
      </c>
      <c r="O1612" s="2">
        <f t="shared" ca="1" si="125"/>
        <v>2023</v>
      </c>
      <c r="P1612">
        <f t="shared" ca="1" si="126"/>
        <v>6</v>
      </c>
      <c r="Q1612">
        <f t="shared" ca="1" si="127"/>
        <v>25</v>
      </c>
      <c r="R1612" s="2">
        <f t="shared" ca="1" si="128"/>
        <v>45102</v>
      </c>
      <c r="S1612" t="str">
        <f t="shared" ca="1" si="129"/>
        <v>Jun-2023</v>
      </c>
    </row>
    <row r="1613" spans="1:19" x14ac:dyDescent="0.3">
      <c r="A1613">
        <v>924</v>
      </c>
      <c r="B1613">
        <v>48</v>
      </c>
      <c r="C1613">
        <v>75</v>
      </c>
      <c r="D1613">
        <v>1972</v>
      </c>
      <c r="E1613">
        <v>1</v>
      </c>
      <c r="F1613" t="s">
        <v>14</v>
      </c>
      <c r="G1613" t="s">
        <v>1626</v>
      </c>
      <c r="H1613">
        <v>40.06</v>
      </c>
      <c r="I1613">
        <v>-85.84</v>
      </c>
      <c r="J1613" s="1">
        <v>19810</v>
      </c>
      <c r="K1613" s="1">
        <v>40392</v>
      </c>
      <c r="L1613" s="1">
        <v>52417</v>
      </c>
      <c r="M1613">
        <v>645</v>
      </c>
      <c r="N1613">
        <v>1</v>
      </c>
      <c r="O1613" s="2">
        <f t="shared" ca="1" si="125"/>
        <v>2022</v>
      </c>
      <c r="P1613">
        <f t="shared" ca="1" si="126"/>
        <v>3</v>
      </c>
      <c r="Q1613">
        <f t="shared" ca="1" si="127"/>
        <v>5</v>
      </c>
      <c r="R1613" s="2">
        <f t="shared" ca="1" si="128"/>
        <v>44625</v>
      </c>
      <c r="S1613" t="str">
        <f t="shared" ca="1" si="129"/>
        <v>Mar-2022</v>
      </c>
    </row>
    <row r="1614" spans="1:19" x14ac:dyDescent="0.3">
      <c r="A1614">
        <v>894</v>
      </c>
      <c r="B1614">
        <v>41</v>
      </c>
      <c r="C1614">
        <v>68</v>
      </c>
      <c r="D1614">
        <v>1978</v>
      </c>
      <c r="E1614">
        <v>5</v>
      </c>
      <c r="F1614" t="s">
        <v>14</v>
      </c>
      <c r="G1614" t="s">
        <v>1627</v>
      </c>
      <c r="H1614">
        <v>43.3</v>
      </c>
      <c r="I1614">
        <v>-71.33</v>
      </c>
      <c r="J1614" s="1">
        <v>19781</v>
      </c>
      <c r="K1614" s="1">
        <v>40334</v>
      </c>
      <c r="L1614" s="1">
        <v>65793</v>
      </c>
      <c r="M1614">
        <v>597</v>
      </c>
      <c r="N1614">
        <v>3</v>
      </c>
      <c r="O1614" s="2">
        <f t="shared" ca="1" si="125"/>
        <v>2021</v>
      </c>
      <c r="P1614">
        <f t="shared" ca="1" si="126"/>
        <v>4</v>
      </c>
      <c r="Q1614">
        <f t="shared" ca="1" si="127"/>
        <v>8</v>
      </c>
      <c r="R1614" s="2">
        <f t="shared" ca="1" si="128"/>
        <v>44294</v>
      </c>
      <c r="S1614" t="str">
        <f t="shared" ca="1" si="129"/>
        <v>Apr-2021</v>
      </c>
    </row>
    <row r="1615" spans="1:19" x14ac:dyDescent="0.3">
      <c r="A1615">
        <v>1633</v>
      </c>
      <c r="B1615">
        <v>36</v>
      </c>
      <c r="C1615">
        <v>65</v>
      </c>
      <c r="D1615">
        <v>1984</v>
      </c>
      <c r="E1615">
        <v>1</v>
      </c>
      <c r="F1615" t="s">
        <v>19</v>
      </c>
      <c r="G1615" t="s">
        <v>1628</v>
      </c>
      <c r="H1615">
        <v>33.380000000000003</v>
      </c>
      <c r="I1615">
        <v>-111.87</v>
      </c>
      <c r="J1615" s="1">
        <v>21053</v>
      </c>
      <c r="K1615" s="1">
        <v>42927</v>
      </c>
      <c r="L1615" s="1">
        <v>132343</v>
      </c>
      <c r="M1615">
        <v>687</v>
      </c>
      <c r="N1615">
        <v>4</v>
      </c>
      <c r="O1615" s="2">
        <f t="shared" ca="1" si="125"/>
        <v>2022</v>
      </c>
      <c r="P1615">
        <f t="shared" ca="1" si="126"/>
        <v>5</v>
      </c>
      <c r="Q1615">
        <f t="shared" ca="1" si="127"/>
        <v>23</v>
      </c>
      <c r="R1615" s="2">
        <f t="shared" ca="1" si="128"/>
        <v>44704</v>
      </c>
      <c r="S1615" t="str">
        <f t="shared" ca="1" si="129"/>
        <v>May-2022</v>
      </c>
    </row>
    <row r="1616" spans="1:19" x14ac:dyDescent="0.3">
      <c r="A1616">
        <v>1593</v>
      </c>
      <c r="B1616">
        <v>24</v>
      </c>
      <c r="C1616">
        <v>69</v>
      </c>
      <c r="D1616">
        <v>1995</v>
      </c>
      <c r="E1616">
        <v>12</v>
      </c>
      <c r="F1616" t="s">
        <v>19</v>
      </c>
      <c r="G1616" t="s">
        <v>1629</v>
      </c>
      <c r="H1616">
        <v>39.770000000000003</v>
      </c>
      <c r="I1616">
        <v>-84.19</v>
      </c>
      <c r="J1616" s="1">
        <v>18208</v>
      </c>
      <c r="K1616" s="1">
        <v>37122</v>
      </c>
      <c r="L1616" s="1">
        <v>58984</v>
      </c>
      <c r="M1616">
        <v>753</v>
      </c>
      <c r="N1616">
        <v>4</v>
      </c>
      <c r="O1616" s="2">
        <f t="shared" ca="1" si="125"/>
        <v>2023</v>
      </c>
      <c r="P1616">
        <f t="shared" ca="1" si="126"/>
        <v>10</v>
      </c>
      <c r="Q1616">
        <f t="shared" ca="1" si="127"/>
        <v>5</v>
      </c>
      <c r="R1616" s="2">
        <f t="shared" ca="1" si="128"/>
        <v>45204</v>
      </c>
      <c r="S1616" t="str">
        <f t="shared" ca="1" si="129"/>
        <v>Oct-2023</v>
      </c>
    </row>
    <row r="1617" spans="1:19" x14ac:dyDescent="0.3">
      <c r="A1617">
        <v>720</v>
      </c>
      <c r="B1617">
        <v>36</v>
      </c>
      <c r="C1617">
        <v>65</v>
      </c>
      <c r="D1617">
        <v>1983</v>
      </c>
      <c r="E1617">
        <v>5</v>
      </c>
      <c r="F1617" t="s">
        <v>14</v>
      </c>
      <c r="G1617" t="s">
        <v>1630</v>
      </c>
      <c r="H1617">
        <v>42.38</v>
      </c>
      <c r="I1617">
        <v>-83.1</v>
      </c>
      <c r="J1617" s="1">
        <v>9710</v>
      </c>
      <c r="K1617" s="1">
        <v>19800</v>
      </c>
      <c r="L1617" s="1">
        <v>40038</v>
      </c>
      <c r="M1617">
        <v>682</v>
      </c>
      <c r="N1617">
        <v>3</v>
      </c>
      <c r="O1617" s="2">
        <f t="shared" ca="1" si="125"/>
        <v>2023</v>
      </c>
      <c r="P1617">
        <f t="shared" ca="1" si="126"/>
        <v>4</v>
      </c>
      <c r="Q1617">
        <f t="shared" ca="1" si="127"/>
        <v>7</v>
      </c>
      <c r="R1617" s="2">
        <f t="shared" ca="1" si="128"/>
        <v>45023</v>
      </c>
      <c r="S1617" t="str">
        <f t="shared" ca="1" si="129"/>
        <v>Apr-2023</v>
      </c>
    </row>
    <row r="1618" spans="1:19" x14ac:dyDescent="0.3">
      <c r="A1618">
        <v>264</v>
      </c>
      <c r="B1618">
        <v>49</v>
      </c>
      <c r="C1618">
        <v>67</v>
      </c>
      <c r="D1618">
        <v>1970</v>
      </c>
      <c r="E1618">
        <v>8</v>
      </c>
      <c r="F1618" t="s">
        <v>19</v>
      </c>
      <c r="G1618" t="s">
        <v>1631</v>
      </c>
      <c r="H1618">
        <v>40.229999999999997</v>
      </c>
      <c r="I1618">
        <v>-77.02</v>
      </c>
      <c r="J1618" s="1">
        <v>21728</v>
      </c>
      <c r="K1618" s="1">
        <v>44303</v>
      </c>
      <c r="L1618" s="1">
        <v>53407</v>
      </c>
      <c r="M1618">
        <v>696</v>
      </c>
      <c r="N1618">
        <v>1</v>
      </c>
      <c r="O1618" s="2">
        <f t="shared" ca="1" si="125"/>
        <v>2023</v>
      </c>
      <c r="P1618">
        <f t="shared" ca="1" si="126"/>
        <v>1</v>
      </c>
      <c r="Q1618">
        <f t="shared" ca="1" si="127"/>
        <v>27</v>
      </c>
      <c r="R1618" s="2">
        <f t="shared" ca="1" si="128"/>
        <v>44953</v>
      </c>
      <c r="S1618" t="str">
        <f t="shared" ca="1" si="129"/>
        <v>Jan-2023</v>
      </c>
    </row>
    <row r="1619" spans="1:19" x14ac:dyDescent="0.3">
      <c r="A1619">
        <v>827</v>
      </c>
      <c r="B1619">
        <v>61</v>
      </c>
      <c r="C1619">
        <v>71</v>
      </c>
      <c r="D1619">
        <v>1958</v>
      </c>
      <c r="E1619">
        <v>4</v>
      </c>
      <c r="F1619" t="s">
        <v>14</v>
      </c>
      <c r="G1619" t="s">
        <v>1632</v>
      </c>
      <c r="H1619">
        <v>43.1</v>
      </c>
      <c r="I1619">
        <v>-75.23</v>
      </c>
      <c r="J1619" s="1">
        <v>15194</v>
      </c>
      <c r="K1619" s="1">
        <v>30984</v>
      </c>
      <c r="L1619" s="1">
        <v>39222</v>
      </c>
      <c r="M1619">
        <v>616</v>
      </c>
      <c r="N1619">
        <v>4</v>
      </c>
      <c r="O1619" s="2">
        <f t="shared" ca="1" si="125"/>
        <v>2022</v>
      </c>
      <c r="P1619">
        <f t="shared" ca="1" si="126"/>
        <v>3</v>
      </c>
      <c r="Q1619">
        <f t="shared" ca="1" si="127"/>
        <v>13</v>
      </c>
      <c r="R1619" s="2">
        <f t="shared" ca="1" si="128"/>
        <v>44633</v>
      </c>
      <c r="S1619" t="str">
        <f t="shared" ca="1" si="129"/>
        <v>Mar-2022</v>
      </c>
    </row>
    <row r="1620" spans="1:19" x14ac:dyDescent="0.3">
      <c r="A1620">
        <v>414</v>
      </c>
      <c r="B1620">
        <v>45</v>
      </c>
      <c r="C1620">
        <v>66</v>
      </c>
      <c r="D1620">
        <v>1975</v>
      </c>
      <c r="E1620">
        <v>1</v>
      </c>
      <c r="F1620" t="s">
        <v>14</v>
      </c>
      <c r="G1620" t="s">
        <v>1633</v>
      </c>
      <c r="H1620">
        <v>40.79</v>
      </c>
      <c r="I1620">
        <v>-74.47</v>
      </c>
      <c r="J1620" s="1">
        <v>55362</v>
      </c>
      <c r="K1620" s="1">
        <v>112875</v>
      </c>
      <c r="L1620" s="1">
        <v>44432</v>
      </c>
      <c r="M1620">
        <v>709</v>
      </c>
      <c r="N1620">
        <v>2</v>
      </c>
      <c r="O1620" s="2">
        <f t="shared" ca="1" si="125"/>
        <v>2023</v>
      </c>
      <c r="P1620">
        <f t="shared" ca="1" si="126"/>
        <v>5</v>
      </c>
      <c r="Q1620">
        <f t="shared" ca="1" si="127"/>
        <v>15</v>
      </c>
      <c r="R1620" s="2">
        <f t="shared" ca="1" si="128"/>
        <v>45061</v>
      </c>
      <c r="S1620" t="str">
        <f t="shared" ca="1" si="129"/>
        <v>May-2023</v>
      </c>
    </row>
    <row r="1621" spans="1:19" x14ac:dyDescent="0.3">
      <c r="A1621">
        <v>1439</v>
      </c>
      <c r="B1621">
        <v>28</v>
      </c>
      <c r="C1621">
        <v>65</v>
      </c>
      <c r="D1621">
        <v>1991</v>
      </c>
      <c r="E1621">
        <v>11</v>
      </c>
      <c r="F1621" t="s">
        <v>14</v>
      </c>
      <c r="G1621" t="s">
        <v>1634</v>
      </c>
      <c r="H1621">
        <v>36.19</v>
      </c>
      <c r="I1621">
        <v>-82.95</v>
      </c>
      <c r="J1621" s="1">
        <v>14406</v>
      </c>
      <c r="K1621" s="1">
        <v>29371</v>
      </c>
      <c r="L1621" s="1">
        <v>32300</v>
      </c>
      <c r="M1621">
        <v>715</v>
      </c>
      <c r="N1621">
        <v>2</v>
      </c>
      <c r="O1621" s="2">
        <f t="shared" ca="1" si="125"/>
        <v>2022</v>
      </c>
      <c r="P1621">
        <f t="shared" ca="1" si="126"/>
        <v>5</v>
      </c>
      <c r="Q1621">
        <f t="shared" ca="1" si="127"/>
        <v>17</v>
      </c>
      <c r="R1621" s="2">
        <f t="shared" ca="1" si="128"/>
        <v>44698</v>
      </c>
      <c r="S1621" t="str">
        <f t="shared" ca="1" si="129"/>
        <v>May-2022</v>
      </c>
    </row>
    <row r="1622" spans="1:19" x14ac:dyDescent="0.3">
      <c r="A1622">
        <v>843</v>
      </c>
      <c r="B1622">
        <v>35</v>
      </c>
      <c r="C1622">
        <v>64</v>
      </c>
      <c r="D1622">
        <v>1984</v>
      </c>
      <c r="E1622">
        <v>8</v>
      </c>
      <c r="F1622" t="s">
        <v>19</v>
      </c>
      <c r="G1622" t="s">
        <v>1635</v>
      </c>
      <c r="H1622">
        <v>41.84</v>
      </c>
      <c r="I1622">
        <v>-87.75</v>
      </c>
      <c r="J1622" s="1">
        <v>13891</v>
      </c>
      <c r="K1622" s="1">
        <v>28325</v>
      </c>
      <c r="L1622" s="1">
        <v>38658</v>
      </c>
      <c r="M1622">
        <v>822</v>
      </c>
      <c r="N1622">
        <v>6</v>
      </c>
      <c r="O1622" s="2">
        <f t="shared" ca="1" si="125"/>
        <v>2021</v>
      </c>
      <c r="P1622">
        <f t="shared" ca="1" si="126"/>
        <v>7</v>
      </c>
      <c r="Q1622">
        <f t="shared" ca="1" si="127"/>
        <v>12</v>
      </c>
      <c r="R1622" s="2">
        <f t="shared" ca="1" si="128"/>
        <v>44389</v>
      </c>
      <c r="S1622" t="str">
        <f t="shared" ca="1" si="129"/>
        <v>Jul-2021</v>
      </c>
    </row>
    <row r="1623" spans="1:19" x14ac:dyDescent="0.3">
      <c r="A1623">
        <v>1008</v>
      </c>
      <c r="B1623">
        <v>52</v>
      </c>
      <c r="C1623">
        <v>69</v>
      </c>
      <c r="D1623">
        <v>1968</v>
      </c>
      <c r="E1623">
        <v>2</v>
      </c>
      <c r="F1623" t="s">
        <v>14</v>
      </c>
      <c r="G1623" t="s">
        <v>1636</v>
      </c>
      <c r="H1623">
        <v>41.83</v>
      </c>
      <c r="I1623">
        <v>-87.68</v>
      </c>
      <c r="J1623" s="1">
        <v>22296</v>
      </c>
      <c r="K1623" s="1">
        <v>45462</v>
      </c>
      <c r="L1623" s="1">
        <v>68494</v>
      </c>
      <c r="M1623">
        <v>657</v>
      </c>
      <c r="N1623">
        <v>5</v>
      </c>
      <c r="O1623" s="2">
        <f t="shared" ca="1" si="125"/>
        <v>2022</v>
      </c>
      <c r="P1623">
        <f t="shared" ca="1" si="126"/>
        <v>9</v>
      </c>
      <c r="Q1623">
        <f t="shared" ca="1" si="127"/>
        <v>20</v>
      </c>
      <c r="R1623" s="2">
        <f t="shared" ca="1" si="128"/>
        <v>44824</v>
      </c>
      <c r="S1623" t="str">
        <f t="shared" ca="1" si="129"/>
        <v>Sep-2022</v>
      </c>
    </row>
    <row r="1624" spans="1:19" x14ac:dyDescent="0.3">
      <c r="A1624">
        <v>1834</v>
      </c>
      <c r="B1624">
        <v>32</v>
      </c>
      <c r="C1624">
        <v>66</v>
      </c>
      <c r="D1624">
        <v>1987</v>
      </c>
      <c r="E1624">
        <v>7</v>
      </c>
      <c r="F1624" t="s">
        <v>14</v>
      </c>
      <c r="G1624" t="s">
        <v>1637</v>
      </c>
      <c r="H1624">
        <v>33.57</v>
      </c>
      <c r="I1624">
        <v>-101.87</v>
      </c>
      <c r="J1624" s="1">
        <v>17444</v>
      </c>
      <c r="K1624" s="1">
        <v>35565</v>
      </c>
      <c r="L1624" s="1">
        <v>54634</v>
      </c>
      <c r="M1624">
        <v>681</v>
      </c>
      <c r="N1624">
        <v>3</v>
      </c>
      <c r="O1624" s="2">
        <f t="shared" ca="1" si="125"/>
        <v>2023</v>
      </c>
      <c r="P1624">
        <f t="shared" ca="1" si="126"/>
        <v>3</v>
      </c>
      <c r="Q1624">
        <f t="shared" ca="1" si="127"/>
        <v>20</v>
      </c>
      <c r="R1624" s="2">
        <f t="shared" ca="1" si="128"/>
        <v>45005</v>
      </c>
      <c r="S1624" t="str">
        <f t="shared" ca="1" si="129"/>
        <v>Mar-2023</v>
      </c>
    </row>
    <row r="1625" spans="1:19" x14ac:dyDescent="0.3">
      <c r="A1625">
        <v>1126</v>
      </c>
      <c r="B1625">
        <v>18</v>
      </c>
      <c r="C1625">
        <v>64</v>
      </c>
      <c r="D1625">
        <v>2002</v>
      </c>
      <c r="E1625">
        <v>1</v>
      </c>
      <c r="F1625" t="s">
        <v>19</v>
      </c>
      <c r="G1625" t="s">
        <v>1638</v>
      </c>
      <c r="H1625">
        <v>35.4</v>
      </c>
      <c r="I1625">
        <v>-80.59</v>
      </c>
      <c r="J1625" s="1">
        <v>20570</v>
      </c>
      <c r="K1625" s="1">
        <v>41940</v>
      </c>
      <c r="L1625" s="1">
        <v>82593</v>
      </c>
      <c r="M1625">
        <v>710</v>
      </c>
      <c r="N1625">
        <v>1</v>
      </c>
      <c r="O1625" s="2">
        <f t="shared" ca="1" si="125"/>
        <v>2021</v>
      </c>
      <c r="P1625">
        <f t="shared" ca="1" si="126"/>
        <v>7</v>
      </c>
      <c r="Q1625">
        <f t="shared" ca="1" si="127"/>
        <v>28</v>
      </c>
      <c r="R1625" s="2">
        <f t="shared" ca="1" si="128"/>
        <v>44405</v>
      </c>
      <c r="S1625" t="str">
        <f t="shared" ca="1" si="129"/>
        <v>Jul-2021</v>
      </c>
    </row>
    <row r="1626" spans="1:19" x14ac:dyDescent="0.3">
      <c r="A1626">
        <v>881</v>
      </c>
      <c r="B1626">
        <v>61</v>
      </c>
      <c r="C1626">
        <v>70</v>
      </c>
      <c r="D1626">
        <v>1958</v>
      </c>
      <c r="E1626">
        <v>3</v>
      </c>
      <c r="F1626" t="s">
        <v>14</v>
      </c>
      <c r="G1626" t="s">
        <v>1639</v>
      </c>
      <c r="H1626">
        <v>39.85</v>
      </c>
      <c r="I1626">
        <v>-75.180000000000007</v>
      </c>
      <c r="J1626" s="1">
        <v>28663</v>
      </c>
      <c r="K1626" s="1">
        <v>58433</v>
      </c>
      <c r="L1626" s="1">
        <v>48231</v>
      </c>
      <c r="M1626">
        <v>696</v>
      </c>
      <c r="N1626">
        <v>4</v>
      </c>
      <c r="O1626" s="2">
        <f t="shared" ca="1" si="125"/>
        <v>2023</v>
      </c>
      <c r="P1626">
        <f t="shared" ca="1" si="126"/>
        <v>8</v>
      </c>
      <c r="Q1626">
        <f t="shared" ca="1" si="127"/>
        <v>18</v>
      </c>
      <c r="R1626" s="2">
        <f t="shared" ca="1" si="128"/>
        <v>45156</v>
      </c>
      <c r="S1626" t="str">
        <f t="shared" ca="1" si="129"/>
        <v>Aug-2023</v>
      </c>
    </row>
    <row r="1627" spans="1:19" x14ac:dyDescent="0.3">
      <c r="A1627">
        <v>679</v>
      </c>
      <c r="B1627">
        <v>57</v>
      </c>
      <c r="C1627">
        <v>69</v>
      </c>
      <c r="D1627">
        <v>1962</v>
      </c>
      <c r="E1627">
        <v>11</v>
      </c>
      <c r="F1627" t="s">
        <v>19</v>
      </c>
      <c r="G1627" t="s">
        <v>1640</v>
      </c>
      <c r="H1627">
        <v>41.27</v>
      </c>
      <c r="I1627">
        <v>-80.13</v>
      </c>
      <c r="J1627" s="1">
        <v>16809</v>
      </c>
      <c r="K1627" s="1">
        <v>34272</v>
      </c>
      <c r="L1627" s="1">
        <v>39514</v>
      </c>
      <c r="M1627">
        <v>765</v>
      </c>
      <c r="N1627">
        <v>4</v>
      </c>
      <c r="O1627" s="2">
        <f t="shared" ca="1" si="125"/>
        <v>2021</v>
      </c>
      <c r="P1627">
        <f t="shared" ca="1" si="126"/>
        <v>1</v>
      </c>
      <c r="Q1627">
        <f t="shared" ca="1" si="127"/>
        <v>10</v>
      </c>
      <c r="R1627" s="2">
        <f t="shared" ca="1" si="128"/>
        <v>44206</v>
      </c>
      <c r="S1627" t="str">
        <f t="shared" ca="1" si="129"/>
        <v>Jan-2021</v>
      </c>
    </row>
    <row r="1628" spans="1:19" x14ac:dyDescent="0.3">
      <c r="A1628">
        <v>1333</v>
      </c>
      <c r="B1628">
        <v>18</v>
      </c>
      <c r="C1628">
        <v>69</v>
      </c>
      <c r="D1628">
        <v>2001</v>
      </c>
      <c r="E1628">
        <v>9</v>
      </c>
      <c r="F1628" t="s">
        <v>19</v>
      </c>
      <c r="G1628" t="s">
        <v>1641</v>
      </c>
      <c r="H1628">
        <v>27.75</v>
      </c>
      <c r="I1628">
        <v>-82.64</v>
      </c>
      <c r="J1628" s="1">
        <v>34974</v>
      </c>
      <c r="K1628" s="1">
        <v>71312</v>
      </c>
      <c r="L1628" s="1">
        <v>200793</v>
      </c>
      <c r="M1628">
        <v>741</v>
      </c>
      <c r="N1628">
        <v>4</v>
      </c>
      <c r="O1628" s="2">
        <f t="shared" ca="1" si="125"/>
        <v>2022</v>
      </c>
      <c r="P1628">
        <f t="shared" ca="1" si="126"/>
        <v>1</v>
      </c>
      <c r="Q1628">
        <f t="shared" ca="1" si="127"/>
        <v>25</v>
      </c>
      <c r="R1628" s="2">
        <f t="shared" ca="1" si="128"/>
        <v>44586</v>
      </c>
      <c r="S1628" t="str">
        <f t="shared" ca="1" si="129"/>
        <v>Jan-2022</v>
      </c>
    </row>
    <row r="1629" spans="1:19" x14ac:dyDescent="0.3">
      <c r="A1629">
        <v>398</v>
      </c>
      <c r="B1629">
        <v>49</v>
      </c>
      <c r="C1629">
        <v>69</v>
      </c>
      <c r="D1629">
        <v>1970</v>
      </c>
      <c r="E1629">
        <v>11</v>
      </c>
      <c r="F1629" t="s">
        <v>14</v>
      </c>
      <c r="G1629" t="s">
        <v>1642</v>
      </c>
      <c r="H1629">
        <v>38.51</v>
      </c>
      <c r="I1629">
        <v>-121.49</v>
      </c>
      <c r="J1629" s="1">
        <v>18344</v>
      </c>
      <c r="K1629" s="1">
        <v>37401</v>
      </c>
      <c r="L1629" s="1">
        <v>76201</v>
      </c>
      <c r="M1629">
        <v>737</v>
      </c>
      <c r="N1629">
        <v>4</v>
      </c>
      <c r="O1629" s="2">
        <f t="shared" ca="1" si="125"/>
        <v>2023</v>
      </c>
      <c r="P1629">
        <f t="shared" ca="1" si="126"/>
        <v>8</v>
      </c>
      <c r="Q1629">
        <f t="shared" ca="1" si="127"/>
        <v>26</v>
      </c>
      <c r="R1629" s="2">
        <f t="shared" ca="1" si="128"/>
        <v>45164</v>
      </c>
      <c r="S1629" t="str">
        <f t="shared" ca="1" si="129"/>
        <v>Aug-2023</v>
      </c>
    </row>
    <row r="1630" spans="1:19" x14ac:dyDescent="0.3">
      <c r="A1630">
        <v>151</v>
      </c>
      <c r="B1630">
        <v>18</v>
      </c>
      <c r="C1630">
        <v>65</v>
      </c>
      <c r="D1630">
        <v>2002</v>
      </c>
      <c r="E1630">
        <v>2</v>
      </c>
      <c r="F1630" t="s">
        <v>14</v>
      </c>
      <c r="G1630" t="s">
        <v>1643</v>
      </c>
      <c r="H1630">
        <v>26.23</v>
      </c>
      <c r="I1630">
        <v>-80.13</v>
      </c>
      <c r="J1630" s="1">
        <v>27916</v>
      </c>
      <c r="K1630" s="1">
        <v>56921</v>
      </c>
      <c r="L1630" s="1">
        <v>115330</v>
      </c>
      <c r="M1630">
        <v>823</v>
      </c>
      <c r="N1630">
        <v>1</v>
      </c>
      <c r="O1630" s="2">
        <f t="shared" ca="1" si="125"/>
        <v>2021</v>
      </c>
      <c r="P1630">
        <f t="shared" ca="1" si="126"/>
        <v>5</v>
      </c>
      <c r="Q1630">
        <f t="shared" ca="1" si="127"/>
        <v>23</v>
      </c>
      <c r="R1630" s="2">
        <f t="shared" ca="1" si="128"/>
        <v>44339</v>
      </c>
      <c r="S1630" t="str">
        <f t="shared" ca="1" si="129"/>
        <v>May-2021</v>
      </c>
    </row>
    <row r="1631" spans="1:19" x14ac:dyDescent="0.3">
      <c r="A1631">
        <v>106</v>
      </c>
      <c r="B1631">
        <v>52</v>
      </c>
      <c r="C1631">
        <v>60</v>
      </c>
      <c r="D1631">
        <v>1967</v>
      </c>
      <c r="E1631">
        <v>10</v>
      </c>
      <c r="F1631" t="s">
        <v>19</v>
      </c>
      <c r="G1631" t="s">
        <v>1644</v>
      </c>
      <c r="H1631">
        <v>39.770000000000003</v>
      </c>
      <c r="I1631">
        <v>-86.14</v>
      </c>
      <c r="J1631" s="1">
        <v>14691</v>
      </c>
      <c r="K1631" s="1">
        <v>29957</v>
      </c>
      <c r="L1631" s="1">
        <v>60321</v>
      </c>
      <c r="M1631">
        <v>624</v>
      </c>
      <c r="N1631">
        <v>5</v>
      </c>
      <c r="O1631" s="2">
        <f t="shared" ca="1" si="125"/>
        <v>2023</v>
      </c>
      <c r="P1631">
        <f t="shared" ca="1" si="126"/>
        <v>12</v>
      </c>
      <c r="Q1631">
        <f t="shared" ca="1" si="127"/>
        <v>16</v>
      </c>
      <c r="R1631" s="2">
        <f t="shared" ca="1" si="128"/>
        <v>45276</v>
      </c>
      <c r="S1631" t="str">
        <f t="shared" ca="1" si="129"/>
        <v>Dec-2023</v>
      </c>
    </row>
    <row r="1632" spans="1:19" x14ac:dyDescent="0.3">
      <c r="A1632">
        <v>1784</v>
      </c>
      <c r="B1632">
        <v>51</v>
      </c>
      <c r="C1632">
        <v>68</v>
      </c>
      <c r="D1632">
        <v>1969</v>
      </c>
      <c r="E1632">
        <v>1</v>
      </c>
      <c r="F1632" t="s">
        <v>19</v>
      </c>
      <c r="G1632" t="s">
        <v>1645</v>
      </c>
      <c r="H1632">
        <v>38.96</v>
      </c>
      <c r="I1632">
        <v>-90.18</v>
      </c>
      <c r="J1632" s="1">
        <v>21680</v>
      </c>
      <c r="K1632" s="1">
        <v>44206</v>
      </c>
      <c r="L1632" s="1">
        <v>62813</v>
      </c>
      <c r="M1632">
        <v>690</v>
      </c>
      <c r="N1632">
        <v>1</v>
      </c>
      <c r="O1632" s="2">
        <f t="shared" ca="1" si="125"/>
        <v>2022</v>
      </c>
      <c r="P1632">
        <f t="shared" ca="1" si="126"/>
        <v>2</v>
      </c>
      <c r="Q1632">
        <f t="shared" ca="1" si="127"/>
        <v>15</v>
      </c>
      <c r="R1632" s="2">
        <f t="shared" ca="1" si="128"/>
        <v>44607</v>
      </c>
      <c r="S1632" t="str">
        <f t="shared" ca="1" si="129"/>
        <v>Feb-2022</v>
      </c>
    </row>
    <row r="1633" spans="1:19" x14ac:dyDescent="0.3">
      <c r="A1633">
        <v>1924</v>
      </c>
      <c r="B1633">
        <v>47</v>
      </c>
      <c r="C1633">
        <v>57</v>
      </c>
      <c r="D1633">
        <v>1973</v>
      </c>
      <c r="E1633">
        <v>1</v>
      </c>
      <c r="F1633" t="s">
        <v>19</v>
      </c>
      <c r="G1633" t="s">
        <v>1646</v>
      </c>
      <c r="H1633">
        <v>29.97</v>
      </c>
      <c r="I1633">
        <v>-92.12</v>
      </c>
      <c r="J1633" s="1">
        <v>18730</v>
      </c>
      <c r="K1633" s="1">
        <v>38190</v>
      </c>
      <c r="L1633" s="1">
        <v>81968</v>
      </c>
      <c r="M1633">
        <v>652</v>
      </c>
      <c r="N1633">
        <v>1</v>
      </c>
      <c r="O1633" s="2">
        <f t="shared" ca="1" si="125"/>
        <v>2022</v>
      </c>
      <c r="P1633">
        <f t="shared" ca="1" si="126"/>
        <v>10</v>
      </c>
      <c r="Q1633">
        <f t="shared" ca="1" si="127"/>
        <v>18</v>
      </c>
      <c r="R1633" s="2">
        <f t="shared" ca="1" si="128"/>
        <v>44852</v>
      </c>
      <c r="S1633" t="str">
        <f t="shared" ca="1" si="129"/>
        <v>Oct-2022</v>
      </c>
    </row>
    <row r="1634" spans="1:19" x14ac:dyDescent="0.3">
      <c r="A1634">
        <v>671</v>
      </c>
      <c r="B1634">
        <v>37</v>
      </c>
      <c r="C1634">
        <v>66</v>
      </c>
      <c r="D1634">
        <v>1982</v>
      </c>
      <c r="E1634">
        <v>4</v>
      </c>
      <c r="F1634" t="s">
        <v>14</v>
      </c>
      <c r="G1634" t="s">
        <v>1647</v>
      </c>
      <c r="H1634">
        <v>35.93</v>
      </c>
      <c r="I1634">
        <v>-89.92</v>
      </c>
      <c r="J1634" s="1">
        <v>16689</v>
      </c>
      <c r="K1634" s="1">
        <v>34032</v>
      </c>
      <c r="L1634" s="1">
        <v>68762</v>
      </c>
      <c r="M1634">
        <v>769</v>
      </c>
      <c r="N1634">
        <v>2</v>
      </c>
      <c r="O1634" s="2">
        <f t="shared" ca="1" si="125"/>
        <v>2023</v>
      </c>
      <c r="P1634">
        <f t="shared" ca="1" si="126"/>
        <v>11</v>
      </c>
      <c r="Q1634">
        <f t="shared" ca="1" si="127"/>
        <v>1</v>
      </c>
      <c r="R1634" s="2">
        <f t="shared" ca="1" si="128"/>
        <v>45231</v>
      </c>
      <c r="S1634" t="str">
        <f t="shared" ca="1" si="129"/>
        <v>Nov-2023</v>
      </c>
    </row>
    <row r="1635" spans="1:19" x14ac:dyDescent="0.3">
      <c r="A1635">
        <v>1472</v>
      </c>
      <c r="B1635">
        <v>43</v>
      </c>
      <c r="C1635">
        <v>69</v>
      </c>
      <c r="D1635">
        <v>1976</v>
      </c>
      <c r="E1635">
        <v>6</v>
      </c>
      <c r="F1635" t="s">
        <v>19</v>
      </c>
      <c r="G1635" t="s">
        <v>1648</v>
      </c>
      <c r="H1635">
        <v>35.049999999999997</v>
      </c>
      <c r="I1635">
        <v>-78.87</v>
      </c>
      <c r="J1635" s="1">
        <v>17751</v>
      </c>
      <c r="K1635" s="1">
        <v>36189</v>
      </c>
      <c r="L1635" s="1">
        <v>16988</v>
      </c>
      <c r="M1635">
        <v>694</v>
      </c>
      <c r="N1635">
        <v>3</v>
      </c>
      <c r="O1635" s="2">
        <f t="shared" ca="1" si="125"/>
        <v>2021</v>
      </c>
      <c r="P1635">
        <f t="shared" ca="1" si="126"/>
        <v>8</v>
      </c>
      <c r="Q1635">
        <f t="shared" ca="1" si="127"/>
        <v>28</v>
      </c>
      <c r="R1635" s="2">
        <f t="shared" ca="1" si="128"/>
        <v>44436</v>
      </c>
      <c r="S1635" t="str">
        <f t="shared" ca="1" si="129"/>
        <v>Aug-2021</v>
      </c>
    </row>
    <row r="1636" spans="1:19" x14ac:dyDescent="0.3">
      <c r="A1636">
        <v>855</v>
      </c>
      <c r="B1636">
        <v>51</v>
      </c>
      <c r="C1636">
        <v>65</v>
      </c>
      <c r="D1636">
        <v>1969</v>
      </c>
      <c r="E1636">
        <v>1</v>
      </c>
      <c r="F1636" t="s">
        <v>19</v>
      </c>
      <c r="G1636" t="s">
        <v>1649</v>
      </c>
      <c r="H1636">
        <v>32.32</v>
      </c>
      <c r="I1636">
        <v>-90.2</v>
      </c>
      <c r="J1636" s="1">
        <v>11061</v>
      </c>
      <c r="K1636" s="1">
        <v>22557</v>
      </c>
      <c r="L1636" s="1">
        <v>63019</v>
      </c>
      <c r="M1636">
        <v>699</v>
      </c>
      <c r="N1636">
        <v>5</v>
      </c>
      <c r="O1636" s="2">
        <f t="shared" ca="1" si="125"/>
        <v>2021</v>
      </c>
      <c r="P1636">
        <f t="shared" ca="1" si="126"/>
        <v>11</v>
      </c>
      <c r="Q1636">
        <f t="shared" ca="1" si="127"/>
        <v>19</v>
      </c>
      <c r="R1636" s="2">
        <f t="shared" ca="1" si="128"/>
        <v>44519</v>
      </c>
      <c r="S1636" t="str">
        <f t="shared" ca="1" si="129"/>
        <v>Nov-2021</v>
      </c>
    </row>
    <row r="1637" spans="1:19" x14ac:dyDescent="0.3">
      <c r="A1637">
        <v>981</v>
      </c>
      <c r="B1637">
        <v>44</v>
      </c>
      <c r="C1637">
        <v>68</v>
      </c>
      <c r="D1637">
        <v>1975</v>
      </c>
      <c r="E1637">
        <v>11</v>
      </c>
      <c r="F1637" t="s">
        <v>19</v>
      </c>
      <c r="G1637" t="s">
        <v>1650</v>
      </c>
      <c r="H1637">
        <v>34.229999999999997</v>
      </c>
      <c r="I1637">
        <v>-119.07</v>
      </c>
      <c r="J1637" s="1">
        <v>27544</v>
      </c>
      <c r="K1637" s="1">
        <v>56163</v>
      </c>
      <c r="L1637" s="1">
        <v>104767</v>
      </c>
      <c r="M1637">
        <v>671</v>
      </c>
      <c r="N1637">
        <v>1</v>
      </c>
      <c r="O1637" s="2">
        <f t="shared" ca="1" si="125"/>
        <v>2022</v>
      </c>
      <c r="P1637">
        <f t="shared" ca="1" si="126"/>
        <v>12</v>
      </c>
      <c r="Q1637">
        <f t="shared" ca="1" si="127"/>
        <v>16</v>
      </c>
      <c r="R1637" s="2">
        <f t="shared" ca="1" si="128"/>
        <v>44911</v>
      </c>
      <c r="S1637" t="str">
        <f t="shared" ca="1" si="129"/>
        <v>Dec-2022</v>
      </c>
    </row>
    <row r="1638" spans="1:19" x14ac:dyDescent="0.3">
      <c r="A1638">
        <v>1030</v>
      </c>
      <c r="B1638">
        <v>44</v>
      </c>
      <c r="C1638">
        <v>71</v>
      </c>
      <c r="D1638">
        <v>1975</v>
      </c>
      <c r="E1638">
        <v>10</v>
      </c>
      <c r="F1638" t="s">
        <v>19</v>
      </c>
      <c r="G1638" t="s">
        <v>1651</v>
      </c>
      <c r="H1638">
        <v>45.63</v>
      </c>
      <c r="I1638">
        <v>-122.52</v>
      </c>
      <c r="J1638" s="1">
        <v>22050</v>
      </c>
      <c r="K1638" s="1">
        <v>44963</v>
      </c>
      <c r="L1638" s="1">
        <v>90682</v>
      </c>
      <c r="M1638">
        <v>705</v>
      </c>
      <c r="N1638">
        <v>4</v>
      </c>
      <c r="O1638" s="2">
        <f t="shared" ca="1" si="125"/>
        <v>2023</v>
      </c>
      <c r="P1638">
        <f t="shared" ca="1" si="126"/>
        <v>11</v>
      </c>
      <c r="Q1638">
        <f t="shared" ca="1" si="127"/>
        <v>18</v>
      </c>
      <c r="R1638" s="2">
        <f t="shared" ca="1" si="128"/>
        <v>45248</v>
      </c>
      <c r="S1638" t="str">
        <f t="shared" ca="1" si="129"/>
        <v>Nov-2023</v>
      </c>
    </row>
    <row r="1639" spans="1:19" x14ac:dyDescent="0.3">
      <c r="A1639">
        <v>384</v>
      </c>
      <c r="B1639">
        <v>20</v>
      </c>
      <c r="C1639">
        <v>68</v>
      </c>
      <c r="D1639">
        <v>1999</v>
      </c>
      <c r="E1639">
        <v>11</v>
      </c>
      <c r="F1639" t="s">
        <v>19</v>
      </c>
      <c r="G1639" t="s">
        <v>1652</v>
      </c>
      <c r="H1639">
        <v>42.58</v>
      </c>
      <c r="I1639">
        <v>-83.03</v>
      </c>
      <c r="J1639" s="1">
        <v>19200</v>
      </c>
      <c r="K1639" s="1">
        <v>39144</v>
      </c>
      <c r="L1639" s="1">
        <v>55347</v>
      </c>
      <c r="M1639">
        <v>702</v>
      </c>
      <c r="N1639">
        <v>1</v>
      </c>
      <c r="O1639" s="2">
        <f t="shared" ca="1" si="125"/>
        <v>2022</v>
      </c>
      <c r="P1639">
        <f t="shared" ca="1" si="126"/>
        <v>8</v>
      </c>
      <c r="Q1639">
        <f t="shared" ca="1" si="127"/>
        <v>12</v>
      </c>
      <c r="R1639" s="2">
        <f t="shared" ca="1" si="128"/>
        <v>44785</v>
      </c>
      <c r="S1639" t="str">
        <f t="shared" ca="1" si="129"/>
        <v>Aug-2022</v>
      </c>
    </row>
    <row r="1640" spans="1:19" x14ac:dyDescent="0.3">
      <c r="A1640">
        <v>80</v>
      </c>
      <c r="B1640">
        <v>82</v>
      </c>
      <c r="C1640">
        <v>67</v>
      </c>
      <c r="D1640">
        <v>1937</v>
      </c>
      <c r="E1640">
        <v>8</v>
      </c>
      <c r="F1640" t="s">
        <v>14</v>
      </c>
      <c r="G1640" t="s">
        <v>1653</v>
      </c>
      <c r="H1640">
        <v>41.01</v>
      </c>
      <c r="I1640">
        <v>-84.47</v>
      </c>
      <c r="J1640" s="1">
        <v>15090</v>
      </c>
      <c r="K1640" s="1">
        <v>21815</v>
      </c>
      <c r="L1640" s="1">
        <v>1597</v>
      </c>
      <c r="M1640">
        <v>498</v>
      </c>
      <c r="N1640">
        <v>5</v>
      </c>
      <c r="O1640" s="2">
        <f t="shared" ca="1" si="125"/>
        <v>2023</v>
      </c>
      <c r="P1640">
        <f t="shared" ca="1" si="126"/>
        <v>11</v>
      </c>
      <c r="Q1640">
        <f t="shared" ca="1" si="127"/>
        <v>28</v>
      </c>
      <c r="R1640" s="2">
        <f t="shared" ca="1" si="128"/>
        <v>45258</v>
      </c>
      <c r="S1640" t="str">
        <f t="shared" ca="1" si="129"/>
        <v>Nov-2023</v>
      </c>
    </row>
    <row r="1641" spans="1:19" x14ac:dyDescent="0.3">
      <c r="A1641">
        <v>1331</v>
      </c>
      <c r="B1641">
        <v>49</v>
      </c>
      <c r="C1641">
        <v>70</v>
      </c>
      <c r="D1641">
        <v>1971</v>
      </c>
      <c r="E1641">
        <v>2</v>
      </c>
      <c r="F1641" t="s">
        <v>14</v>
      </c>
      <c r="G1641" t="s">
        <v>1654</v>
      </c>
      <c r="H1641">
        <v>47.11</v>
      </c>
      <c r="I1641">
        <v>-122.76</v>
      </c>
      <c r="J1641" s="1">
        <v>24044</v>
      </c>
      <c r="K1641" s="1">
        <v>49026</v>
      </c>
      <c r="L1641" s="1">
        <v>83385</v>
      </c>
      <c r="M1641">
        <v>718</v>
      </c>
      <c r="N1641">
        <v>1</v>
      </c>
      <c r="O1641" s="2">
        <f t="shared" ca="1" si="125"/>
        <v>2022</v>
      </c>
      <c r="P1641">
        <f t="shared" ca="1" si="126"/>
        <v>6</v>
      </c>
      <c r="Q1641">
        <f t="shared" ca="1" si="127"/>
        <v>14</v>
      </c>
      <c r="R1641" s="2">
        <f t="shared" ca="1" si="128"/>
        <v>44726</v>
      </c>
      <c r="S1641" t="str">
        <f t="shared" ca="1" si="129"/>
        <v>Jun-2022</v>
      </c>
    </row>
    <row r="1642" spans="1:19" x14ac:dyDescent="0.3">
      <c r="A1642">
        <v>205</v>
      </c>
      <c r="B1642">
        <v>38</v>
      </c>
      <c r="C1642">
        <v>68</v>
      </c>
      <c r="D1642">
        <v>1982</v>
      </c>
      <c r="E1642">
        <v>1</v>
      </c>
      <c r="F1642" t="s">
        <v>19</v>
      </c>
      <c r="G1642" t="s">
        <v>1655</v>
      </c>
      <c r="H1642">
        <v>47.65</v>
      </c>
      <c r="I1642">
        <v>-111.38</v>
      </c>
      <c r="J1642" s="1">
        <v>19560</v>
      </c>
      <c r="K1642" s="1">
        <v>39882</v>
      </c>
      <c r="L1642" s="1">
        <v>77817</v>
      </c>
      <c r="M1642">
        <v>809</v>
      </c>
      <c r="N1642">
        <v>4</v>
      </c>
      <c r="O1642" s="2">
        <f t="shared" ca="1" si="125"/>
        <v>2023</v>
      </c>
      <c r="P1642">
        <f t="shared" ca="1" si="126"/>
        <v>4</v>
      </c>
      <c r="Q1642">
        <f t="shared" ca="1" si="127"/>
        <v>2</v>
      </c>
      <c r="R1642" s="2">
        <f t="shared" ca="1" si="128"/>
        <v>45018</v>
      </c>
      <c r="S1642" t="str">
        <f t="shared" ca="1" si="129"/>
        <v>Apr-2023</v>
      </c>
    </row>
    <row r="1643" spans="1:19" x14ac:dyDescent="0.3">
      <c r="A1643">
        <v>1048</v>
      </c>
      <c r="B1643">
        <v>59</v>
      </c>
      <c r="C1643">
        <v>63</v>
      </c>
      <c r="D1643">
        <v>1960</v>
      </c>
      <c r="E1643">
        <v>12</v>
      </c>
      <c r="F1643" t="s">
        <v>14</v>
      </c>
      <c r="G1643" t="s">
        <v>1656</v>
      </c>
      <c r="H1643">
        <v>29.79</v>
      </c>
      <c r="I1643">
        <v>-95.82</v>
      </c>
      <c r="J1643" s="1">
        <v>26422</v>
      </c>
      <c r="K1643" s="1">
        <v>53878</v>
      </c>
      <c r="L1643" s="1">
        <v>78143</v>
      </c>
      <c r="M1643">
        <v>779</v>
      </c>
      <c r="N1643">
        <v>4</v>
      </c>
      <c r="O1643" s="2">
        <f t="shared" ca="1" si="125"/>
        <v>2022</v>
      </c>
      <c r="P1643">
        <f t="shared" ca="1" si="126"/>
        <v>1</v>
      </c>
      <c r="Q1643">
        <f t="shared" ca="1" si="127"/>
        <v>22</v>
      </c>
      <c r="R1643" s="2">
        <f t="shared" ca="1" si="128"/>
        <v>44583</v>
      </c>
      <c r="S1643" t="str">
        <f t="shared" ca="1" si="129"/>
        <v>Jan-2022</v>
      </c>
    </row>
    <row r="1644" spans="1:19" x14ac:dyDescent="0.3">
      <c r="A1644">
        <v>1801</v>
      </c>
      <c r="B1644">
        <v>18</v>
      </c>
      <c r="C1644">
        <v>64</v>
      </c>
      <c r="D1644">
        <v>2001</v>
      </c>
      <c r="E1644">
        <v>9</v>
      </c>
      <c r="F1644" t="s">
        <v>14</v>
      </c>
      <c r="G1644" t="s">
        <v>1657</v>
      </c>
      <c r="H1644">
        <v>33.29</v>
      </c>
      <c r="I1644">
        <v>-117.3</v>
      </c>
      <c r="J1644" s="1">
        <v>15520</v>
      </c>
      <c r="K1644" s="1">
        <v>31644</v>
      </c>
      <c r="L1644" s="1">
        <v>70064</v>
      </c>
      <c r="M1644">
        <v>480</v>
      </c>
      <c r="N1644">
        <v>1</v>
      </c>
      <c r="O1644" s="2">
        <f t="shared" ca="1" si="125"/>
        <v>2023</v>
      </c>
      <c r="P1644">
        <f t="shared" ca="1" si="126"/>
        <v>10</v>
      </c>
      <c r="Q1644">
        <f t="shared" ca="1" si="127"/>
        <v>21</v>
      </c>
      <c r="R1644" s="2">
        <f t="shared" ca="1" si="128"/>
        <v>45220</v>
      </c>
      <c r="S1644" t="str">
        <f t="shared" ca="1" si="129"/>
        <v>Oct-2023</v>
      </c>
    </row>
    <row r="1645" spans="1:19" x14ac:dyDescent="0.3">
      <c r="A1645">
        <v>1490</v>
      </c>
      <c r="B1645">
        <v>30</v>
      </c>
      <c r="C1645">
        <v>69</v>
      </c>
      <c r="D1645">
        <v>1989</v>
      </c>
      <c r="E1645">
        <v>4</v>
      </c>
      <c r="F1645" t="s">
        <v>14</v>
      </c>
      <c r="G1645" t="s">
        <v>1658</v>
      </c>
      <c r="H1645">
        <v>39.86</v>
      </c>
      <c r="I1645">
        <v>-104.86</v>
      </c>
      <c r="J1645" s="1">
        <v>20522</v>
      </c>
      <c r="K1645" s="1">
        <v>41839</v>
      </c>
      <c r="L1645" s="1">
        <v>46226</v>
      </c>
      <c r="M1645">
        <v>761</v>
      </c>
      <c r="N1645">
        <v>4</v>
      </c>
      <c r="O1645" s="2">
        <f t="shared" ca="1" si="125"/>
        <v>2021</v>
      </c>
      <c r="P1645">
        <f t="shared" ca="1" si="126"/>
        <v>6</v>
      </c>
      <c r="Q1645">
        <f t="shared" ca="1" si="127"/>
        <v>5</v>
      </c>
      <c r="R1645" s="2">
        <f t="shared" ca="1" si="128"/>
        <v>44352</v>
      </c>
      <c r="S1645" t="str">
        <f t="shared" ca="1" si="129"/>
        <v>Jun-2021</v>
      </c>
    </row>
    <row r="1646" spans="1:19" x14ac:dyDescent="0.3">
      <c r="A1646">
        <v>818</v>
      </c>
      <c r="B1646">
        <v>54</v>
      </c>
      <c r="C1646">
        <v>66</v>
      </c>
      <c r="D1646">
        <v>1965</v>
      </c>
      <c r="E1646">
        <v>3</v>
      </c>
      <c r="F1646" t="s">
        <v>14</v>
      </c>
      <c r="G1646" t="s">
        <v>1659</v>
      </c>
      <c r="H1646">
        <v>27.98</v>
      </c>
      <c r="I1646">
        <v>-80.66</v>
      </c>
      <c r="J1646" s="1">
        <v>15318</v>
      </c>
      <c r="K1646" s="1">
        <v>31240</v>
      </c>
      <c r="L1646" s="1">
        <v>26005</v>
      </c>
      <c r="M1646">
        <v>770</v>
      </c>
      <c r="N1646">
        <v>5</v>
      </c>
      <c r="O1646" s="2">
        <f t="shared" ca="1" si="125"/>
        <v>2021</v>
      </c>
      <c r="P1646">
        <f t="shared" ca="1" si="126"/>
        <v>5</v>
      </c>
      <c r="Q1646">
        <f t="shared" ca="1" si="127"/>
        <v>1</v>
      </c>
      <c r="R1646" s="2">
        <f t="shared" ca="1" si="128"/>
        <v>44317</v>
      </c>
      <c r="S1646" t="str">
        <f t="shared" ca="1" si="129"/>
        <v>May-2021</v>
      </c>
    </row>
    <row r="1647" spans="1:19" x14ac:dyDescent="0.3">
      <c r="A1647">
        <v>1463</v>
      </c>
      <c r="B1647">
        <v>80</v>
      </c>
      <c r="C1647">
        <v>69</v>
      </c>
      <c r="D1647">
        <v>1940</v>
      </c>
      <c r="E1647">
        <v>1</v>
      </c>
      <c r="F1647" t="s">
        <v>14</v>
      </c>
      <c r="G1647" t="s">
        <v>1660</v>
      </c>
      <c r="H1647">
        <v>42.15</v>
      </c>
      <c r="I1647">
        <v>-74.53</v>
      </c>
      <c r="J1647" s="1">
        <v>14515</v>
      </c>
      <c r="K1647" s="1">
        <v>9766</v>
      </c>
      <c r="L1647" s="1">
        <v>66</v>
      </c>
      <c r="M1647">
        <v>732</v>
      </c>
      <c r="N1647">
        <v>4</v>
      </c>
      <c r="O1647" s="2">
        <f t="shared" ca="1" si="125"/>
        <v>2023</v>
      </c>
      <c r="P1647">
        <f t="shared" ca="1" si="126"/>
        <v>9</v>
      </c>
      <c r="Q1647">
        <f t="shared" ca="1" si="127"/>
        <v>12</v>
      </c>
      <c r="R1647" s="2">
        <f t="shared" ca="1" si="128"/>
        <v>45181</v>
      </c>
      <c r="S1647" t="str">
        <f t="shared" ca="1" si="129"/>
        <v>Sep-2023</v>
      </c>
    </row>
    <row r="1648" spans="1:19" x14ac:dyDescent="0.3">
      <c r="A1648">
        <v>1835</v>
      </c>
      <c r="B1648">
        <v>25</v>
      </c>
      <c r="C1648">
        <v>65</v>
      </c>
      <c r="D1648">
        <v>1994</v>
      </c>
      <c r="E1648">
        <v>8</v>
      </c>
      <c r="F1648" t="s">
        <v>14</v>
      </c>
      <c r="G1648" t="s">
        <v>1661</v>
      </c>
      <c r="H1648">
        <v>40.86</v>
      </c>
      <c r="I1648">
        <v>-76.78</v>
      </c>
      <c r="J1648" s="1">
        <v>16519</v>
      </c>
      <c r="K1648" s="1">
        <v>33682</v>
      </c>
      <c r="L1648" s="1">
        <v>42690</v>
      </c>
      <c r="M1648">
        <v>793</v>
      </c>
      <c r="N1648">
        <v>1</v>
      </c>
      <c r="O1648" s="2">
        <f t="shared" ca="1" si="125"/>
        <v>2023</v>
      </c>
      <c r="P1648">
        <f t="shared" ca="1" si="126"/>
        <v>4</v>
      </c>
      <c r="Q1648">
        <f t="shared" ca="1" si="127"/>
        <v>18</v>
      </c>
      <c r="R1648" s="2">
        <f t="shared" ca="1" si="128"/>
        <v>45034</v>
      </c>
      <c r="S1648" t="str">
        <f t="shared" ca="1" si="129"/>
        <v>Apr-2023</v>
      </c>
    </row>
    <row r="1649" spans="1:19" x14ac:dyDescent="0.3">
      <c r="A1649">
        <v>952</v>
      </c>
      <c r="B1649">
        <v>29</v>
      </c>
      <c r="C1649">
        <v>66</v>
      </c>
      <c r="D1649">
        <v>1990</v>
      </c>
      <c r="E1649">
        <v>5</v>
      </c>
      <c r="F1649" t="s">
        <v>19</v>
      </c>
      <c r="G1649" t="s">
        <v>1662</v>
      </c>
      <c r="H1649">
        <v>42.31</v>
      </c>
      <c r="I1649">
        <v>-71.16</v>
      </c>
      <c r="J1649" s="1">
        <v>62177</v>
      </c>
      <c r="K1649" s="1">
        <v>126775</v>
      </c>
      <c r="L1649" s="1">
        <v>28869</v>
      </c>
      <c r="M1649">
        <v>685</v>
      </c>
      <c r="N1649">
        <v>2</v>
      </c>
      <c r="O1649" s="2">
        <f t="shared" ca="1" si="125"/>
        <v>2021</v>
      </c>
      <c r="P1649">
        <f t="shared" ca="1" si="126"/>
        <v>1</v>
      </c>
      <c r="Q1649">
        <f t="shared" ca="1" si="127"/>
        <v>11</v>
      </c>
      <c r="R1649" s="2">
        <f t="shared" ca="1" si="128"/>
        <v>44207</v>
      </c>
      <c r="S1649" t="str">
        <f t="shared" ca="1" si="129"/>
        <v>Jan-2021</v>
      </c>
    </row>
    <row r="1650" spans="1:19" x14ac:dyDescent="0.3">
      <c r="A1650">
        <v>616</v>
      </c>
      <c r="B1650">
        <v>45</v>
      </c>
      <c r="C1650">
        <v>72</v>
      </c>
      <c r="D1650">
        <v>1974</v>
      </c>
      <c r="E1650">
        <v>5</v>
      </c>
      <c r="F1650" t="s">
        <v>14</v>
      </c>
      <c r="G1650" t="s">
        <v>1663</v>
      </c>
      <c r="H1650">
        <v>32.19</v>
      </c>
      <c r="I1650">
        <v>-88.05</v>
      </c>
      <c r="J1650" s="1">
        <v>17076</v>
      </c>
      <c r="K1650" s="1">
        <v>34817</v>
      </c>
      <c r="L1650" s="1">
        <v>63313</v>
      </c>
      <c r="M1650">
        <v>586</v>
      </c>
      <c r="N1650">
        <v>1</v>
      </c>
      <c r="O1650" s="2">
        <f t="shared" ca="1" si="125"/>
        <v>2023</v>
      </c>
      <c r="P1650">
        <f t="shared" ca="1" si="126"/>
        <v>1</v>
      </c>
      <c r="Q1650">
        <f t="shared" ca="1" si="127"/>
        <v>23</v>
      </c>
      <c r="R1650" s="2">
        <f t="shared" ca="1" si="128"/>
        <v>44949</v>
      </c>
      <c r="S1650" t="str">
        <f t="shared" ca="1" si="129"/>
        <v>Jan-2023</v>
      </c>
    </row>
    <row r="1651" spans="1:19" x14ac:dyDescent="0.3">
      <c r="A1651">
        <v>638</v>
      </c>
      <c r="B1651">
        <v>65</v>
      </c>
      <c r="C1651">
        <v>65</v>
      </c>
      <c r="D1651">
        <v>1955</v>
      </c>
      <c r="E1651">
        <v>2</v>
      </c>
      <c r="F1651" t="s">
        <v>14</v>
      </c>
      <c r="G1651" t="s">
        <v>1664</v>
      </c>
      <c r="H1651">
        <v>41.54</v>
      </c>
      <c r="I1651">
        <v>-96.13</v>
      </c>
      <c r="J1651" s="1">
        <v>25102</v>
      </c>
      <c r="K1651" s="1">
        <v>16889</v>
      </c>
      <c r="L1651" s="1">
        <v>38489</v>
      </c>
      <c r="M1651">
        <v>679</v>
      </c>
      <c r="N1651">
        <v>5</v>
      </c>
      <c r="O1651" s="2">
        <f t="shared" ca="1" si="125"/>
        <v>2023</v>
      </c>
      <c r="P1651">
        <f t="shared" ca="1" si="126"/>
        <v>10</v>
      </c>
      <c r="Q1651">
        <f t="shared" ca="1" si="127"/>
        <v>7</v>
      </c>
      <c r="R1651" s="2">
        <f t="shared" ca="1" si="128"/>
        <v>45206</v>
      </c>
      <c r="S1651" t="str">
        <f t="shared" ca="1" si="129"/>
        <v>Oct-2023</v>
      </c>
    </row>
    <row r="1652" spans="1:19" x14ac:dyDescent="0.3">
      <c r="A1652">
        <v>1366</v>
      </c>
      <c r="B1652">
        <v>25</v>
      </c>
      <c r="C1652">
        <v>63</v>
      </c>
      <c r="D1652">
        <v>1994</v>
      </c>
      <c r="E1652">
        <v>9</v>
      </c>
      <c r="F1652" t="s">
        <v>14</v>
      </c>
      <c r="G1652" t="s">
        <v>1665</v>
      </c>
      <c r="H1652">
        <v>30.33</v>
      </c>
      <c r="I1652">
        <v>-81.650000000000006</v>
      </c>
      <c r="J1652" s="1">
        <v>19617</v>
      </c>
      <c r="K1652" s="1">
        <v>40000</v>
      </c>
      <c r="L1652" s="1">
        <v>127951</v>
      </c>
      <c r="M1652">
        <v>767</v>
      </c>
      <c r="N1652">
        <v>3</v>
      </c>
      <c r="O1652" s="2">
        <f t="shared" ca="1" si="125"/>
        <v>2023</v>
      </c>
      <c r="P1652">
        <f t="shared" ca="1" si="126"/>
        <v>1</v>
      </c>
      <c r="Q1652">
        <f t="shared" ca="1" si="127"/>
        <v>5</v>
      </c>
      <c r="R1652" s="2">
        <f t="shared" ca="1" si="128"/>
        <v>44931</v>
      </c>
      <c r="S1652" t="str">
        <f t="shared" ca="1" si="129"/>
        <v>Jan-2023</v>
      </c>
    </row>
    <row r="1653" spans="1:19" x14ac:dyDescent="0.3">
      <c r="A1653">
        <v>443</v>
      </c>
      <c r="B1653">
        <v>31</v>
      </c>
      <c r="C1653">
        <v>71</v>
      </c>
      <c r="D1653">
        <v>1988</v>
      </c>
      <c r="E1653">
        <v>5</v>
      </c>
      <c r="F1653" t="s">
        <v>19</v>
      </c>
      <c r="G1653" t="s">
        <v>1666</v>
      </c>
      <c r="H1653">
        <v>43.15</v>
      </c>
      <c r="I1653">
        <v>-72.36</v>
      </c>
      <c r="J1653" s="1">
        <v>20592</v>
      </c>
      <c r="K1653" s="1">
        <v>41986</v>
      </c>
      <c r="L1653" s="1">
        <v>134162</v>
      </c>
      <c r="M1653">
        <v>697</v>
      </c>
      <c r="N1653">
        <v>1</v>
      </c>
      <c r="O1653" s="2">
        <f t="shared" ca="1" si="125"/>
        <v>2021</v>
      </c>
      <c r="P1653">
        <f t="shared" ca="1" si="126"/>
        <v>2</v>
      </c>
      <c r="Q1653">
        <f t="shared" ca="1" si="127"/>
        <v>3</v>
      </c>
      <c r="R1653" s="2">
        <f t="shared" ca="1" si="128"/>
        <v>44230</v>
      </c>
      <c r="S1653" t="str">
        <f t="shared" ca="1" si="129"/>
        <v>Feb-2021</v>
      </c>
    </row>
    <row r="1654" spans="1:19" x14ac:dyDescent="0.3">
      <c r="A1654">
        <v>336</v>
      </c>
      <c r="B1654">
        <v>23</v>
      </c>
      <c r="C1654">
        <v>65</v>
      </c>
      <c r="D1654">
        <v>1996</v>
      </c>
      <c r="E1654">
        <v>12</v>
      </c>
      <c r="F1654" t="s">
        <v>19</v>
      </c>
      <c r="G1654" t="s">
        <v>1667</v>
      </c>
      <c r="H1654">
        <v>40.71</v>
      </c>
      <c r="I1654">
        <v>-74.06</v>
      </c>
      <c r="J1654" s="1">
        <v>21642</v>
      </c>
      <c r="K1654" s="1">
        <v>44128</v>
      </c>
      <c r="L1654" s="1">
        <v>0</v>
      </c>
      <c r="M1654">
        <v>760</v>
      </c>
      <c r="N1654">
        <v>1</v>
      </c>
      <c r="O1654" s="2">
        <f t="shared" ca="1" si="125"/>
        <v>2022</v>
      </c>
      <c r="P1654">
        <f t="shared" ca="1" si="126"/>
        <v>1</v>
      </c>
      <c r="Q1654">
        <f t="shared" ca="1" si="127"/>
        <v>4</v>
      </c>
      <c r="R1654" s="2">
        <f t="shared" ca="1" si="128"/>
        <v>44565</v>
      </c>
      <c r="S1654" t="str">
        <f t="shared" ca="1" si="129"/>
        <v>Jan-2022</v>
      </c>
    </row>
    <row r="1655" spans="1:19" x14ac:dyDescent="0.3">
      <c r="A1655">
        <v>611</v>
      </c>
      <c r="B1655">
        <v>23</v>
      </c>
      <c r="C1655">
        <v>65</v>
      </c>
      <c r="D1655">
        <v>1996</v>
      </c>
      <c r="E1655">
        <v>7</v>
      </c>
      <c r="F1655" t="s">
        <v>19</v>
      </c>
      <c r="G1655" t="s">
        <v>1668</v>
      </c>
      <c r="H1655">
        <v>42.26</v>
      </c>
      <c r="I1655">
        <v>-88</v>
      </c>
      <c r="J1655" s="1">
        <v>28799</v>
      </c>
      <c r="K1655" s="1">
        <v>58721</v>
      </c>
      <c r="L1655" s="1">
        <v>135065</v>
      </c>
      <c r="M1655">
        <v>758</v>
      </c>
      <c r="N1655">
        <v>1</v>
      </c>
      <c r="O1655" s="2">
        <f t="shared" ca="1" si="125"/>
        <v>2023</v>
      </c>
      <c r="P1655">
        <f t="shared" ca="1" si="126"/>
        <v>5</v>
      </c>
      <c r="Q1655">
        <f t="shared" ca="1" si="127"/>
        <v>6</v>
      </c>
      <c r="R1655" s="2">
        <f t="shared" ca="1" si="128"/>
        <v>45052</v>
      </c>
      <c r="S1655" t="str">
        <f t="shared" ca="1" si="129"/>
        <v>May-2023</v>
      </c>
    </row>
    <row r="1656" spans="1:19" x14ac:dyDescent="0.3">
      <c r="A1656">
        <v>973</v>
      </c>
      <c r="B1656">
        <v>55</v>
      </c>
      <c r="C1656">
        <v>68</v>
      </c>
      <c r="D1656">
        <v>1964</v>
      </c>
      <c r="E1656">
        <v>5</v>
      </c>
      <c r="F1656" t="s">
        <v>19</v>
      </c>
      <c r="G1656" t="s">
        <v>1669</v>
      </c>
      <c r="H1656">
        <v>34.51</v>
      </c>
      <c r="I1656">
        <v>-89.94</v>
      </c>
      <c r="J1656" s="1">
        <v>12285</v>
      </c>
      <c r="K1656" s="1">
        <v>25051</v>
      </c>
      <c r="L1656" s="1">
        <v>19465</v>
      </c>
      <c r="M1656">
        <v>734</v>
      </c>
      <c r="N1656">
        <v>4</v>
      </c>
      <c r="O1656" s="2">
        <f t="shared" ca="1" si="125"/>
        <v>2021</v>
      </c>
      <c r="P1656">
        <f t="shared" ca="1" si="126"/>
        <v>2</v>
      </c>
      <c r="Q1656">
        <f t="shared" ca="1" si="127"/>
        <v>14</v>
      </c>
      <c r="R1656" s="2">
        <f t="shared" ca="1" si="128"/>
        <v>44241</v>
      </c>
      <c r="S1656" t="str">
        <f t="shared" ca="1" si="129"/>
        <v>Feb-2021</v>
      </c>
    </row>
    <row r="1657" spans="1:19" x14ac:dyDescent="0.3">
      <c r="A1657">
        <v>632</v>
      </c>
      <c r="B1657">
        <v>20</v>
      </c>
      <c r="C1657">
        <v>67</v>
      </c>
      <c r="D1657">
        <v>1999</v>
      </c>
      <c r="E1657">
        <v>12</v>
      </c>
      <c r="F1657" t="s">
        <v>14</v>
      </c>
      <c r="G1657" t="s">
        <v>1670</v>
      </c>
      <c r="H1657">
        <v>40.119999999999997</v>
      </c>
      <c r="I1657">
        <v>-102.72</v>
      </c>
      <c r="J1657" s="1">
        <v>14242</v>
      </c>
      <c r="K1657" s="1">
        <v>29040</v>
      </c>
      <c r="L1657" s="1">
        <v>36331</v>
      </c>
      <c r="M1657">
        <v>703</v>
      </c>
      <c r="N1657">
        <v>1</v>
      </c>
      <c r="O1657" s="2">
        <f t="shared" ca="1" si="125"/>
        <v>2022</v>
      </c>
      <c r="P1657">
        <f t="shared" ca="1" si="126"/>
        <v>6</v>
      </c>
      <c r="Q1657">
        <f t="shared" ca="1" si="127"/>
        <v>19</v>
      </c>
      <c r="R1657" s="2">
        <f t="shared" ca="1" si="128"/>
        <v>44731</v>
      </c>
      <c r="S1657" t="str">
        <f t="shared" ca="1" si="129"/>
        <v>Jun-2022</v>
      </c>
    </row>
    <row r="1658" spans="1:19" x14ac:dyDescent="0.3">
      <c r="A1658">
        <v>1918</v>
      </c>
      <c r="B1658">
        <v>45</v>
      </c>
      <c r="C1658">
        <v>67</v>
      </c>
      <c r="D1658">
        <v>1974</v>
      </c>
      <c r="E1658">
        <v>6</v>
      </c>
      <c r="F1658" t="s">
        <v>19</v>
      </c>
      <c r="G1658" t="s">
        <v>1671</v>
      </c>
      <c r="H1658">
        <v>32.590000000000003</v>
      </c>
      <c r="I1658">
        <v>-85.48</v>
      </c>
      <c r="J1658" s="1">
        <v>20782</v>
      </c>
      <c r="K1658" s="1">
        <v>42379</v>
      </c>
      <c r="L1658" s="1">
        <v>64124</v>
      </c>
      <c r="M1658">
        <v>550</v>
      </c>
      <c r="N1658">
        <v>1</v>
      </c>
      <c r="O1658" s="2">
        <f t="shared" ca="1" si="125"/>
        <v>2023</v>
      </c>
      <c r="P1658">
        <f t="shared" ca="1" si="126"/>
        <v>4</v>
      </c>
      <c r="Q1658">
        <f t="shared" ca="1" si="127"/>
        <v>25</v>
      </c>
      <c r="R1658" s="2">
        <f t="shared" ca="1" si="128"/>
        <v>45041</v>
      </c>
      <c r="S1658" t="str">
        <f t="shared" ca="1" si="129"/>
        <v>Apr-2023</v>
      </c>
    </row>
    <row r="1659" spans="1:19" x14ac:dyDescent="0.3">
      <c r="A1659">
        <v>1827</v>
      </c>
      <c r="B1659">
        <v>59</v>
      </c>
      <c r="C1659">
        <v>67</v>
      </c>
      <c r="D1659">
        <v>1960</v>
      </c>
      <c r="E1659">
        <v>5</v>
      </c>
      <c r="F1659" t="s">
        <v>19</v>
      </c>
      <c r="G1659" t="s">
        <v>1672</v>
      </c>
      <c r="H1659">
        <v>33.25</v>
      </c>
      <c r="I1659">
        <v>-116.98</v>
      </c>
      <c r="J1659" s="1">
        <v>22727</v>
      </c>
      <c r="K1659" s="1">
        <v>46341</v>
      </c>
      <c r="L1659" s="1">
        <v>78610</v>
      </c>
      <c r="M1659">
        <v>686</v>
      </c>
      <c r="N1659">
        <v>6</v>
      </c>
      <c r="O1659" s="2">
        <f t="shared" ca="1" si="125"/>
        <v>2023</v>
      </c>
      <c r="P1659">
        <f t="shared" ca="1" si="126"/>
        <v>3</v>
      </c>
      <c r="Q1659">
        <f t="shared" ca="1" si="127"/>
        <v>21</v>
      </c>
      <c r="R1659" s="2">
        <f t="shared" ca="1" si="128"/>
        <v>45006</v>
      </c>
      <c r="S1659" t="str">
        <f t="shared" ca="1" si="129"/>
        <v>Mar-2023</v>
      </c>
    </row>
    <row r="1660" spans="1:19" x14ac:dyDescent="0.3">
      <c r="A1660">
        <v>70</v>
      </c>
      <c r="B1660">
        <v>20</v>
      </c>
      <c r="C1660">
        <v>64</v>
      </c>
      <c r="D1660">
        <v>2000</v>
      </c>
      <c r="E1660">
        <v>2</v>
      </c>
      <c r="F1660" t="s">
        <v>19</v>
      </c>
      <c r="G1660" t="s">
        <v>1673</v>
      </c>
      <c r="H1660">
        <v>40.26</v>
      </c>
      <c r="I1660">
        <v>-76.709999999999994</v>
      </c>
      <c r="J1660" s="1">
        <v>31040</v>
      </c>
      <c r="K1660" s="1">
        <v>63292</v>
      </c>
      <c r="L1660" s="1">
        <v>145756</v>
      </c>
      <c r="M1660">
        <v>635</v>
      </c>
      <c r="N1660">
        <v>1</v>
      </c>
      <c r="O1660" s="2">
        <f t="shared" ca="1" si="125"/>
        <v>2021</v>
      </c>
      <c r="P1660">
        <f t="shared" ca="1" si="126"/>
        <v>5</v>
      </c>
      <c r="Q1660">
        <f t="shared" ca="1" si="127"/>
        <v>16</v>
      </c>
      <c r="R1660" s="2">
        <f t="shared" ca="1" si="128"/>
        <v>44332</v>
      </c>
      <c r="S1660" t="str">
        <f t="shared" ca="1" si="129"/>
        <v>May-2021</v>
      </c>
    </row>
    <row r="1661" spans="1:19" x14ac:dyDescent="0.3">
      <c r="A1661">
        <v>672</v>
      </c>
      <c r="B1661">
        <v>37</v>
      </c>
      <c r="C1661">
        <v>68</v>
      </c>
      <c r="D1661">
        <v>1983</v>
      </c>
      <c r="E1661">
        <v>2</v>
      </c>
      <c r="F1661" t="s">
        <v>19</v>
      </c>
      <c r="G1661" t="s">
        <v>1674</v>
      </c>
      <c r="H1661">
        <v>35.81</v>
      </c>
      <c r="I1661">
        <v>-83.25</v>
      </c>
      <c r="J1661" s="1">
        <v>11755</v>
      </c>
      <c r="K1661" s="1">
        <v>23967</v>
      </c>
      <c r="L1661" s="1">
        <v>3880</v>
      </c>
      <c r="M1661">
        <v>722</v>
      </c>
      <c r="N1661">
        <v>4</v>
      </c>
      <c r="O1661" s="2">
        <f t="shared" ca="1" si="125"/>
        <v>2022</v>
      </c>
      <c r="P1661">
        <f t="shared" ca="1" si="126"/>
        <v>5</v>
      </c>
      <c r="Q1661">
        <f t="shared" ca="1" si="127"/>
        <v>16</v>
      </c>
      <c r="R1661" s="2">
        <f t="shared" ca="1" si="128"/>
        <v>44697</v>
      </c>
      <c r="S1661" t="str">
        <f t="shared" ca="1" si="129"/>
        <v>May-2022</v>
      </c>
    </row>
    <row r="1662" spans="1:19" x14ac:dyDescent="0.3">
      <c r="A1662">
        <v>1461</v>
      </c>
      <c r="B1662">
        <v>41</v>
      </c>
      <c r="C1662">
        <v>72</v>
      </c>
      <c r="D1662">
        <v>1978</v>
      </c>
      <c r="E1662">
        <v>12</v>
      </c>
      <c r="F1662" t="s">
        <v>14</v>
      </c>
      <c r="G1662" t="s">
        <v>1675</v>
      </c>
      <c r="H1662">
        <v>41.24</v>
      </c>
      <c r="I1662">
        <v>-81.819999999999993</v>
      </c>
      <c r="J1662" s="1">
        <v>23559</v>
      </c>
      <c r="K1662" s="1">
        <v>48038</v>
      </c>
      <c r="L1662" s="1">
        <v>83238</v>
      </c>
      <c r="M1662">
        <v>704</v>
      </c>
      <c r="N1662">
        <v>6</v>
      </c>
      <c r="O1662" s="2">
        <f t="shared" ca="1" si="125"/>
        <v>2022</v>
      </c>
      <c r="P1662">
        <f t="shared" ca="1" si="126"/>
        <v>4</v>
      </c>
      <c r="Q1662">
        <f t="shared" ca="1" si="127"/>
        <v>19</v>
      </c>
      <c r="R1662" s="2">
        <f t="shared" ca="1" si="128"/>
        <v>44670</v>
      </c>
      <c r="S1662" t="str">
        <f t="shared" ca="1" si="129"/>
        <v>Apr-2022</v>
      </c>
    </row>
    <row r="1663" spans="1:19" x14ac:dyDescent="0.3">
      <c r="A1663">
        <v>510</v>
      </c>
      <c r="B1663">
        <v>27</v>
      </c>
      <c r="C1663">
        <v>65</v>
      </c>
      <c r="D1663">
        <v>1992</v>
      </c>
      <c r="E1663">
        <v>10</v>
      </c>
      <c r="F1663" t="s">
        <v>19</v>
      </c>
      <c r="G1663" t="s">
        <v>1676</v>
      </c>
      <c r="H1663">
        <v>37.72</v>
      </c>
      <c r="I1663">
        <v>-122.44</v>
      </c>
      <c r="J1663" s="1">
        <v>22549</v>
      </c>
      <c r="K1663" s="1">
        <v>45973</v>
      </c>
      <c r="L1663" s="1">
        <v>0</v>
      </c>
      <c r="M1663">
        <v>777</v>
      </c>
      <c r="N1663">
        <v>2</v>
      </c>
      <c r="O1663" s="2">
        <f t="shared" ca="1" si="125"/>
        <v>2023</v>
      </c>
      <c r="P1663">
        <f t="shared" ca="1" si="126"/>
        <v>10</v>
      </c>
      <c r="Q1663">
        <f t="shared" ca="1" si="127"/>
        <v>7</v>
      </c>
      <c r="R1663" s="2">
        <f t="shared" ca="1" si="128"/>
        <v>45206</v>
      </c>
      <c r="S1663" t="str">
        <f t="shared" ca="1" si="129"/>
        <v>Oct-2023</v>
      </c>
    </row>
    <row r="1664" spans="1:19" x14ac:dyDescent="0.3">
      <c r="A1664">
        <v>256</v>
      </c>
      <c r="B1664">
        <v>75</v>
      </c>
      <c r="C1664">
        <v>65</v>
      </c>
      <c r="D1664">
        <v>1945</v>
      </c>
      <c r="E1664">
        <v>2</v>
      </c>
      <c r="F1664" t="s">
        <v>19</v>
      </c>
      <c r="G1664" t="s">
        <v>1677</v>
      </c>
      <c r="H1664">
        <v>35.82</v>
      </c>
      <c r="I1664">
        <v>-78.31</v>
      </c>
      <c r="J1664" s="1">
        <v>19485</v>
      </c>
      <c r="K1664" s="1">
        <v>22850</v>
      </c>
      <c r="L1664" s="1">
        <v>17453</v>
      </c>
      <c r="M1664">
        <v>714</v>
      </c>
      <c r="N1664">
        <v>6</v>
      </c>
      <c r="O1664" s="2">
        <f t="shared" ca="1" si="125"/>
        <v>2023</v>
      </c>
      <c r="P1664">
        <f t="shared" ca="1" si="126"/>
        <v>4</v>
      </c>
      <c r="Q1664">
        <f t="shared" ca="1" si="127"/>
        <v>11</v>
      </c>
      <c r="R1664" s="2">
        <f t="shared" ca="1" si="128"/>
        <v>45027</v>
      </c>
      <c r="S1664" t="str">
        <f t="shared" ca="1" si="129"/>
        <v>Apr-2023</v>
      </c>
    </row>
    <row r="1665" spans="1:19" x14ac:dyDescent="0.3">
      <c r="A1665">
        <v>1410</v>
      </c>
      <c r="B1665">
        <v>22</v>
      </c>
      <c r="C1665">
        <v>63</v>
      </c>
      <c r="D1665">
        <v>1998</v>
      </c>
      <c r="E1665">
        <v>1</v>
      </c>
      <c r="F1665" t="s">
        <v>14</v>
      </c>
      <c r="G1665" t="s">
        <v>1678</v>
      </c>
      <c r="H1665">
        <v>39.299999999999997</v>
      </c>
      <c r="I1665">
        <v>-76.44</v>
      </c>
      <c r="J1665" s="1">
        <v>21017</v>
      </c>
      <c r="K1665" s="1">
        <v>42856</v>
      </c>
      <c r="L1665" s="1">
        <v>67954</v>
      </c>
      <c r="M1665">
        <v>571</v>
      </c>
      <c r="N1665">
        <v>1</v>
      </c>
      <c r="O1665" s="2">
        <f t="shared" ca="1" si="125"/>
        <v>2021</v>
      </c>
      <c r="P1665">
        <f t="shared" ca="1" si="126"/>
        <v>12</v>
      </c>
      <c r="Q1665">
        <f t="shared" ca="1" si="127"/>
        <v>13</v>
      </c>
      <c r="R1665" s="2">
        <f t="shared" ca="1" si="128"/>
        <v>44543</v>
      </c>
      <c r="S1665" t="str">
        <f t="shared" ca="1" si="129"/>
        <v>Dec-2021</v>
      </c>
    </row>
    <row r="1666" spans="1:19" x14ac:dyDescent="0.3">
      <c r="A1666">
        <v>574</v>
      </c>
      <c r="B1666">
        <v>22</v>
      </c>
      <c r="C1666">
        <v>66</v>
      </c>
      <c r="D1666">
        <v>1997</v>
      </c>
      <c r="E1666">
        <v>12</v>
      </c>
      <c r="F1666" t="s">
        <v>19</v>
      </c>
      <c r="G1666" t="s">
        <v>1679</v>
      </c>
      <c r="H1666">
        <v>38.380000000000003</v>
      </c>
      <c r="I1666">
        <v>-84.29</v>
      </c>
      <c r="J1666" s="1">
        <v>17478</v>
      </c>
      <c r="K1666" s="1">
        <v>35635</v>
      </c>
      <c r="L1666" s="1">
        <v>16372</v>
      </c>
      <c r="M1666">
        <v>713</v>
      </c>
      <c r="N1666">
        <v>4</v>
      </c>
      <c r="O1666" s="2">
        <f t="shared" ca="1" si="125"/>
        <v>2022</v>
      </c>
      <c r="P1666">
        <f t="shared" ca="1" si="126"/>
        <v>3</v>
      </c>
      <c r="Q1666">
        <f t="shared" ca="1" si="127"/>
        <v>1</v>
      </c>
      <c r="R1666" s="2">
        <f t="shared" ca="1" si="128"/>
        <v>44621</v>
      </c>
      <c r="S1666" t="str">
        <f t="shared" ca="1" si="129"/>
        <v>Mar-2022</v>
      </c>
    </row>
    <row r="1667" spans="1:19" x14ac:dyDescent="0.3">
      <c r="A1667">
        <v>1837</v>
      </c>
      <c r="B1667">
        <v>66</v>
      </c>
      <c r="C1667">
        <v>66</v>
      </c>
      <c r="D1667">
        <v>1953</v>
      </c>
      <c r="E1667">
        <v>5</v>
      </c>
      <c r="F1667" t="s">
        <v>14</v>
      </c>
      <c r="G1667" t="s">
        <v>1680</v>
      </c>
      <c r="H1667">
        <v>33.97</v>
      </c>
      <c r="I1667">
        <v>-118.24</v>
      </c>
      <c r="J1667" s="1">
        <v>11649</v>
      </c>
      <c r="K1667" s="1">
        <v>24947</v>
      </c>
      <c r="L1667" s="1">
        <v>1767</v>
      </c>
      <c r="M1667">
        <v>766</v>
      </c>
      <c r="N1667">
        <v>4</v>
      </c>
      <c r="O1667" s="2">
        <f t="shared" ref="O1667:O1730" ca="1" si="130">2021+RANDBETWEEN(0,2)</f>
        <v>2021</v>
      </c>
      <c r="P1667">
        <f t="shared" ref="P1667:P1730" ca="1" si="131">RANDBETWEEN(1,12)</f>
        <v>4</v>
      </c>
      <c r="Q1667">
        <f t="shared" ref="Q1667:Q1730" ca="1" si="132">RANDBETWEEN(1,28)</f>
        <v>7</v>
      </c>
      <c r="R1667" s="2">
        <f t="shared" ref="R1667:R1730" ca="1" si="133">DATE(O1667,P1667,Q1667)</f>
        <v>44293</v>
      </c>
      <c r="S1667" t="str">
        <f t="shared" ref="S1667:S1730" ca="1" si="134">TEXT(R1667, "mmm-yyy")</f>
        <v>Apr-2021</v>
      </c>
    </row>
    <row r="1668" spans="1:19" x14ac:dyDescent="0.3">
      <c r="A1668">
        <v>1974</v>
      </c>
      <c r="B1668">
        <v>74</v>
      </c>
      <c r="C1668">
        <v>57</v>
      </c>
      <c r="D1668">
        <v>1945</v>
      </c>
      <c r="E1668">
        <v>4</v>
      </c>
      <c r="F1668" t="s">
        <v>14</v>
      </c>
      <c r="G1668" t="s">
        <v>1681</v>
      </c>
      <c r="H1668">
        <v>39.99</v>
      </c>
      <c r="I1668">
        <v>-111.81</v>
      </c>
      <c r="J1668" s="1">
        <v>18058</v>
      </c>
      <c r="K1668" s="1">
        <v>31792</v>
      </c>
      <c r="L1668" s="1">
        <v>28723</v>
      </c>
      <c r="M1668">
        <v>647</v>
      </c>
      <c r="N1668">
        <v>3</v>
      </c>
      <c r="O1668" s="2">
        <f t="shared" ca="1" si="130"/>
        <v>2023</v>
      </c>
      <c r="P1668">
        <f t="shared" ca="1" si="131"/>
        <v>9</v>
      </c>
      <c r="Q1668">
        <f t="shared" ca="1" si="132"/>
        <v>24</v>
      </c>
      <c r="R1668" s="2">
        <f t="shared" ca="1" si="133"/>
        <v>45193</v>
      </c>
      <c r="S1668" t="str">
        <f t="shared" ca="1" si="134"/>
        <v>Sep-2023</v>
      </c>
    </row>
    <row r="1669" spans="1:19" x14ac:dyDescent="0.3">
      <c r="A1669">
        <v>30</v>
      </c>
      <c r="B1669">
        <v>23</v>
      </c>
      <c r="C1669">
        <v>59</v>
      </c>
      <c r="D1669">
        <v>1996</v>
      </c>
      <c r="E1669">
        <v>8</v>
      </c>
      <c r="F1669" t="s">
        <v>14</v>
      </c>
      <c r="G1669" t="s">
        <v>1682</v>
      </c>
      <c r="H1669">
        <v>31.96</v>
      </c>
      <c r="I1669">
        <v>-94.05</v>
      </c>
      <c r="J1669" s="1">
        <v>19119</v>
      </c>
      <c r="K1669" s="1">
        <v>38983</v>
      </c>
      <c r="L1669" s="1">
        <v>96098</v>
      </c>
      <c r="M1669">
        <v>577</v>
      </c>
      <c r="N1669">
        <v>1</v>
      </c>
      <c r="O1669" s="2">
        <f t="shared" ca="1" si="130"/>
        <v>2021</v>
      </c>
      <c r="P1669">
        <f t="shared" ca="1" si="131"/>
        <v>10</v>
      </c>
      <c r="Q1669">
        <f t="shared" ca="1" si="132"/>
        <v>4</v>
      </c>
      <c r="R1669" s="2">
        <f t="shared" ca="1" si="133"/>
        <v>44473</v>
      </c>
      <c r="S1669" t="str">
        <f t="shared" ca="1" si="134"/>
        <v>Oct-2021</v>
      </c>
    </row>
    <row r="1670" spans="1:19" x14ac:dyDescent="0.3">
      <c r="A1670">
        <v>1270</v>
      </c>
      <c r="B1670">
        <v>31</v>
      </c>
      <c r="C1670">
        <v>67</v>
      </c>
      <c r="D1670">
        <v>1988</v>
      </c>
      <c r="E1670">
        <v>4</v>
      </c>
      <c r="F1670" t="s">
        <v>14</v>
      </c>
      <c r="G1670" t="s">
        <v>1683</v>
      </c>
      <c r="H1670">
        <v>40.21</v>
      </c>
      <c r="I1670">
        <v>-75.27</v>
      </c>
      <c r="J1670" s="1">
        <v>35861</v>
      </c>
      <c r="K1670" s="1">
        <v>73117</v>
      </c>
      <c r="L1670" s="1">
        <v>73557</v>
      </c>
      <c r="M1670">
        <v>685</v>
      </c>
      <c r="N1670">
        <v>2</v>
      </c>
      <c r="O1670" s="2">
        <f t="shared" ca="1" si="130"/>
        <v>2023</v>
      </c>
      <c r="P1670">
        <f t="shared" ca="1" si="131"/>
        <v>6</v>
      </c>
      <c r="Q1670">
        <f t="shared" ca="1" si="132"/>
        <v>1</v>
      </c>
      <c r="R1670" s="2">
        <f t="shared" ca="1" si="133"/>
        <v>45078</v>
      </c>
      <c r="S1670" t="str">
        <f t="shared" ca="1" si="134"/>
        <v>Jun-2023</v>
      </c>
    </row>
    <row r="1671" spans="1:19" x14ac:dyDescent="0.3">
      <c r="A1671">
        <v>1815</v>
      </c>
      <c r="B1671">
        <v>59</v>
      </c>
      <c r="C1671">
        <v>66</v>
      </c>
      <c r="D1671">
        <v>1960</v>
      </c>
      <c r="E1671">
        <v>3</v>
      </c>
      <c r="F1671" t="s">
        <v>14</v>
      </c>
      <c r="G1671" t="s">
        <v>1684</v>
      </c>
      <c r="H1671">
        <v>41.82</v>
      </c>
      <c r="I1671">
        <v>-71.41</v>
      </c>
      <c r="J1671" s="1">
        <v>30403</v>
      </c>
      <c r="K1671" s="1">
        <v>61991</v>
      </c>
      <c r="L1671" s="1">
        <v>2151</v>
      </c>
      <c r="M1671">
        <v>758</v>
      </c>
      <c r="N1671">
        <v>4</v>
      </c>
      <c r="O1671" s="2">
        <f t="shared" ca="1" si="130"/>
        <v>2022</v>
      </c>
      <c r="P1671">
        <f t="shared" ca="1" si="131"/>
        <v>11</v>
      </c>
      <c r="Q1671">
        <f t="shared" ca="1" si="132"/>
        <v>4</v>
      </c>
      <c r="R1671" s="2">
        <f t="shared" ca="1" si="133"/>
        <v>44869</v>
      </c>
      <c r="S1671" t="str">
        <f t="shared" ca="1" si="134"/>
        <v>Nov-2022</v>
      </c>
    </row>
    <row r="1672" spans="1:19" x14ac:dyDescent="0.3">
      <c r="A1672">
        <v>805</v>
      </c>
      <c r="B1672">
        <v>19</v>
      </c>
      <c r="C1672">
        <v>65</v>
      </c>
      <c r="D1672">
        <v>2000</v>
      </c>
      <c r="E1672">
        <v>3</v>
      </c>
      <c r="F1672" t="s">
        <v>14</v>
      </c>
      <c r="G1672" t="s">
        <v>1685</v>
      </c>
      <c r="H1672">
        <v>42.38</v>
      </c>
      <c r="I1672">
        <v>-83.1</v>
      </c>
      <c r="J1672" s="1">
        <v>15790</v>
      </c>
      <c r="K1672" s="1">
        <v>32192</v>
      </c>
      <c r="L1672" s="1">
        <v>24074</v>
      </c>
      <c r="M1672">
        <v>686</v>
      </c>
      <c r="N1672">
        <v>2</v>
      </c>
      <c r="O1672" s="2">
        <f t="shared" ca="1" si="130"/>
        <v>2021</v>
      </c>
      <c r="P1672">
        <f t="shared" ca="1" si="131"/>
        <v>12</v>
      </c>
      <c r="Q1672">
        <f t="shared" ca="1" si="132"/>
        <v>15</v>
      </c>
      <c r="R1672" s="2">
        <f t="shared" ca="1" si="133"/>
        <v>44545</v>
      </c>
      <c r="S1672" t="str">
        <f t="shared" ca="1" si="134"/>
        <v>Dec-2021</v>
      </c>
    </row>
    <row r="1673" spans="1:19" x14ac:dyDescent="0.3">
      <c r="A1673">
        <v>464</v>
      </c>
      <c r="B1673">
        <v>36</v>
      </c>
      <c r="C1673">
        <v>64</v>
      </c>
      <c r="D1673">
        <v>1983</v>
      </c>
      <c r="E1673">
        <v>11</v>
      </c>
      <c r="F1673" t="s">
        <v>19</v>
      </c>
      <c r="G1673" t="s">
        <v>1686</v>
      </c>
      <c r="H1673">
        <v>28.5</v>
      </c>
      <c r="I1673">
        <v>-81.37</v>
      </c>
      <c r="J1673" s="1">
        <v>33078</v>
      </c>
      <c r="K1673" s="1">
        <v>67444</v>
      </c>
      <c r="L1673" s="1">
        <v>93513</v>
      </c>
      <c r="M1673">
        <v>850</v>
      </c>
      <c r="N1673">
        <v>1</v>
      </c>
      <c r="O1673" s="2">
        <f t="shared" ca="1" si="130"/>
        <v>2022</v>
      </c>
      <c r="P1673">
        <f t="shared" ca="1" si="131"/>
        <v>4</v>
      </c>
      <c r="Q1673">
        <f t="shared" ca="1" si="132"/>
        <v>2</v>
      </c>
      <c r="R1673" s="2">
        <f t="shared" ca="1" si="133"/>
        <v>44653</v>
      </c>
      <c r="S1673" t="str">
        <f t="shared" ca="1" si="134"/>
        <v>Apr-2022</v>
      </c>
    </row>
    <row r="1674" spans="1:19" x14ac:dyDescent="0.3">
      <c r="A1674">
        <v>1042</v>
      </c>
      <c r="B1674">
        <v>22</v>
      </c>
      <c r="C1674">
        <v>67</v>
      </c>
      <c r="D1674">
        <v>1997</v>
      </c>
      <c r="E1674">
        <v>10</v>
      </c>
      <c r="F1674" t="s">
        <v>14</v>
      </c>
      <c r="G1674" t="s">
        <v>1687</v>
      </c>
      <c r="H1674">
        <v>43.73</v>
      </c>
      <c r="I1674">
        <v>-70.55</v>
      </c>
      <c r="J1674" s="1">
        <v>22485</v>
      </c>
      <c r="K1674" s="1">
        <v>45846</v>
      </c>
      <c r="L1674" s="1">
        <v>103277</v>
      </c>
      <c r="M1674">
        <v>766</v>
      </c>
      <c r="N1674">
        <v>1</v>
      </c>
      <c r="O1674" s="2">
        <f t="shared" ca="1" si="130"/>
        <v>2021</v>
      </c>
      <c r="P1674">
        <f t="shared" ca="1" si="131"/>
        <v>6</v>
      </c>
      <c r="Q1674">
        <f t="shared" ca="1" si="132"/>
        <v>15</v>
      </c>
      <c r="R1674" s="2">
        <f t="shared" ca="1" si="133"/>
        <v>44362</v>
      </c>
      <c r="S1674" t="str">
        <f t="shared" ca="1" si="134"/>
        <v>Jun-2021</v>
      </c>
    </row>
    <row r="1675" spans="1:19" x14ac:dyDescent="0.3">
      <c r="A1675">
        <v>1579</v>
      </c>
      <c r="B1675">
        <v>81</v>
      </c>
      <c r="C1675">
        <v>70</v>
      </c>
      <c r="D1675">
        <v>1938</v>
      </c>
      <c r="E1675">
        <v>6</v>
      </c>
      <c r="F1675" t="s">
        <v>14</v>
      </c>
      <c r="G1675" t="s">
        <v>1688</v>
      </c>
      <c r="H1675">
        <v>27.95</v>
      </c>
      <c r="I1675">
        <v>-82.48</v>
      </c>
      <c r="J1675" s="1">
        <v>18881</v>
      </c>
      <c r="K1675" s="1">
        <v>28594</v>
      </c>
      <c r="L1675" s="1">
        <v>1821</v>
      </c>
      <c r="M1675">
        <v>728</v>
      </c>
      <c r="N1675">
        <v>5</v>
      </c>
      <c r="O1675" s="2">
        <f t="shared" ca="1" si="130"/>
        <v>2022</v>
      </c>
      <c r="P1675">
        <f t="shared" ca="1" si="131"/>
        <v>3</v>
      </c>
      <c r="Q1675">
        <f t="shared" ca="1" si="132"/>
        <v>26</v>
      </c>
      <c r="R1675" s="2">
        <f t="shared" ca="1" si="133"/>
        <v>44646</v>
      </c>
      <c r="S1675" t="str">
        <f t="shared" ca="1" si="134"/>
        <v>Mar-2022</v>
      </c>
    </row>
    <row r="1676" spans="1:19" x14ac:dyDescent="0.3">
      <c r="A1676">
        <v>830</v>
      </c>
      <c r="B1676">
        <v>29</v>
      </c>
      <c r="C1676">
        <v>71</v>
      </c>
      <c r="D1676">
        <v>1990</v>
      </c>
      <c r="E1676">
        <v>10</v>
      </c>
      <c r="F1676" t="s">
        <v>14</v>
      </c>
      <c r="G1676" t="s">
        <v>1689</v>
      </c>
      <c r="H1676">
        <v>29.99</v>
      </c>
      <c r="I1676">
        <v>-95.26</v>
      </c>
      <c r="J1676" s="1">
        <v>32943</v>
      </c>
      <c r="K1676" s="1">
        <v>67166</v>
      </c>
      <c r="L1676" s="1">
        <v>123932</v>
      </c>
      <c r="M1676">
        <v>688</v>
      </c>
      <c r="N1676">
        <v>2</v>
      </c>
      <c r="O1676" s="2">
        <f t="shared" ca="1" si="130"/>
        <v>2023</v>
      </c>
      <c r="P1676">
        <f t="shared" ca="1" si="131"/>
        <v>7</v>
      </c>
      <c r="Q1676">
        <f t="shared" ca="1" si="132"/>
        <v>15</v>
      </c>
      <c r="R1676" s="2">
        <f t="shared" ca="1" si="133"/>
        <v>45122</v>
      </c>
      <c r="S1676" t="str">
        <f t="shared" ca="1" si="134"/>
        <v>Jul-2023</v>
      </c>
    </row>
    <row r="1677" spans="1:19" x14ac:dyDescent="0.3">
      <c r="A1677">
        <v>465</v>
      </c>
      <c r="B1677">
        <v>47</v>
      </c>
      <c r="C1677">
        <v>72</v>
      </c>
      <c r="D1677">
        <v>1972</v>
      </c>
      <c r="E1677">
        <v>5</v>
      </c>
      <c r="F1677" t="s">
        <v>19</v>
      </c>
      <c r="G1677" t="s">
        <v>1690</v>
      </c>
      <c r="H1677">
        <v>34.42</v>
      </c>
      <c r="I1677">
        <v>-84.11</v>
      </c>
      <c r="J1677" s="1">
        <v>20581</v>
      </c>
      <c r="K1677" s="1">
        <v>41965</v>
      </c>
      <c r="L1677" s="1">
        <v>55700</v>
      </c>
      <c r="M1677">
        <v>724</v>
      </c>
      <c r="N1677">
        <v>2</v>
      </c>
      <c r="O1677" s="2">
        <f t="shared" ca="1" si="130"/>
        <v>2023</v>
      </c>
      <c r="P1677">
        <f t="shared" ca="1" si="131"/>
        <v>6</v>
      </c>
      <c r="Q1677">
        <f t="shared" ca="1" si="132"/>
        <v>15</v>
      </c>
      <c r="R1677" s="2">
        <f t="shared" ca="1" si="133"/>
        <v>45092</v>
      </c>
      <c r="S1677" t="str">
        <f t="shared" ca="1" si="134"/>
        <v>Jun-2023</v>
      </c>
    </row>
    <row r="1678" spans="1:19" x14ac:dyDescent="0.3">
      <c r="A1678">
        <v>1954</v>
      </c>
      <c r="B1678">
        <v>47</v>
      </c>
      <c r="C1678">
        <v>68</v>
      </c>
      <c r="D1678">
        <v>1973</v>
      </c>
      <c r="E1678">
        <v>1</v>
      </c>
      <c r="F1678" t="s">
        <v>14</v>
      </c>
      <c r="G1678" t="s">
        <v>1691</v>
      </c>
      <c r="H1678">
        <v>33.94</v>
      </c>
      <c r="I1678">
        <v>-117.95</v>
      </c>
      <c r="J1678" s="1">
        <v>23740</v>
      </c>
      <c r="K1678" s="1">
        <v>48406</v>
      </c>
      <c r="L1678" s="1">
        <v>80441</v>
      </c>
      <c r="M1678">
        <v>683</v>
      </c>
      <c r="N1678">
        <v>3</v>
      </c>
      <c r="O1678" s="2">
        <f t="shared" ca="1" si="130"/>
        <v>2023</v>
      </c>
      <c r="P1678">
        <f t="shared" ca="1" si="131"/>
        <v>6</v>
      </c>
      <c r="Q1678">
        <f t="shared" ca="1" si="132"/>
        <v>18</v>
      </c>
      <c r="R1678" s="2">
        <f t="shared" ca="1" si="133"/>
        <v>45095</v>
      </c>
      <c r="S1678" t="str">
        <f t="shared" ca="1" si="134"/>
        <v>Jun-2023</v>
      </c>
    </row>
    <row r="1679" spans="1:19" x14ac:dyDescent="0.3">
      <c r="A1679">
        <v>959</v>
      </c>
      <c r="B1679">
        <v>35</v>
      </c>
      <c r="C1679">
        <v>67</v>
      </c>
      <c r="D1679">
        <v>1984</v>
      </c>
      <c r="E1679">
        <v>11</v>
      </c>
      <c r="F1679" t="s">
        <v>14</v>
      </c>
      <c r="G1679" t="s">
        <v>1692</v>
      </c>
      <c r="H1679">
        <v>40.22</v>
      </c>
      <c r="I1679">
        <v>-74.930000000000007</v>
      </c>
      <c r="J1679" s="1">
        <v>50208</v>
      </c>
      <c r="K1679" s="1">
        <v>102369</v>
      </c>
      <c r="L1679" s="1">
        <v>189558</v>
      </c>
      <c r="M1679">
        <v>738</v>
      </c>
      <c r="N1679">
        <v>2</v>
      </c>
      <c r="O1679" s="2">
        <f t="shared" ca="1" si="130"/>
        <v>2021</v>
      </c>
      <c r="P1679">
        <f t="shared" ca="1" si="131"/>
        <v>12</v>
      </c>
      <c r="Q1679">
        <f t="shared" ca="1" si="132"/>
        <v>21</v>
      </c>
      <c r="R1679" s="2">
        <f t="shared" ca="1" si="133"/>
        <v>44551</v>
      </c>
      <c r="S1679" t="str">
        <f t="shared" ca="1" si="134"/>
        <v>Dec-2021</v>
      </c>
    </row>
    <row r="1680" spans="1:19" x14ac:dyDescent="0.3">
      <c r="A1680">
        <v>1049</v>
      </c>
      <c r="B1680">
        <v>66</v>
      </c>
      <c r="C1680">
        <v>67</v>
      </c>
      <c r="D1680">
        <v>1953</v>
      </c>
      <c r="E1680">
        <v>11</v>
      </c>
      <c r="F1680" t="s">
        <v>14</v>
      </c>
      <c r="G1680" t="s">
        <v>1693</v>
      </c>
      <c r="H1680">
        <v>25.77</v>
      </c>
      <c r="I1680">
        <v>-80.2</v>
      </c>
      <c r="J1680" s="1">
        <v>17893</v>
      </c>
      <c r="K1680" s="1">
        <v>36481</v>
      </c>
      <c r="L1680" s="1">
        <v>81550</v>
      </c>
      <c r="M1680">
        <v>850</v>
      </c>
      <c r="N1680">
        <v>6</v>
      </c>
      <c r="O1680" s="2">
        <f t="shared" ca="1" si="130"/>
        <v>2022</v>
      </c>
      <c r="P1680">
        <f t="shared" ca="1" si="131"/>
        <v>5</v>
      </c>
      <c r="Q1680">
        <f t="shared" ca="1" si="132"/>
        <v>26</v>
      </c>
      <c r="R1680" s="2">
        <f t="shared" ca="1" si="133"/>
        <v>44707</v>
      </c>
      <c r="S1680" t="str">
        <f t="shared" ca="1" si="134"/>
        <v>May-2022</v>
      </c>
    </row>
    <row r="1681" spans="1:19" x14ac:dyDescent="0.3">
      <c r="A1681">
        <v>1925</v>
      </c>
      <c r="B1681">
        <v>25</v>
      </c>
      <c r="C1681">
        <v>63</v>
      </c>
      <c r="D1681">
        <v>1994</v>
      </c>
      <c r="E1681">
        <v>11</v>
      </c>
      <c r="F1681" t="s">
        <v>19</v>
      </c>
      <c r="G1681" t="s">
        <v>1694</v>
      </c>
      <c r="H1681">
        <v>45.11</v>
      </c>
      <c r="I1681">
        <v>-93.39</v>
      </c>
      <c r="J1681" s="1">
        <v>29872</v>
      </c>
      <c r="K1681" s="1">
        <v>60910</v>
      </c>
      <c r="L1681" s="1">
        <v>110864</v>
      </c>
      <c r="M1681">
        <v>679</v>
      </c>
      <c r="N1681">
        <v>2</v>
      </c>
      <c r="O1681" s="2">
        <f t="shared" ca="1" si="130"/>
        <v>2023</v>
      </c>
      <c r="P1681">
        <f t="shared" ca="1" si="131"/>
        <v>11</v>
      </c>
      <c r="Q1681">
        <f t="shared" ca="1" si="132"/>
        <v>6</v>
      </c>
      <c r="R1681" s="2">
        <f t="shared" ca="1" si="133"/>
        <v>45236</v>
      </c>
      <c r="S1681" t="str">
        <f t="shared" ca="1" si="134"/>
        <v>Nov-2023</v>
      </c>
    </row>
    <row r="1682" spans="1:19" x14ac:dyDescent="0.3">
      <c r="A1682">
        <v>1088</v>
      </c>
      <c r="B1682">
        <v>49</v>
      </c>
      <c r="C1682">
        <v>65</v>
      </c>
      <c r="D1682">
        <v>1970</v>
      </c>
      <c r="E1682">
        <v>11</v>
      </c>
      <c r="F1682" t="s">
        <v>14</v>
      </c>
      <c r="G1682" t="s">
        <v>1695</v>
      </c>
      <c r="H1682">
        <v>32.78</v>
      </c>
      <c r="I1682">
        <v>-79.989999999999995</v>
      </c>
      <c r="J1682" s="1">
        <v>17158</v>
      </c>
      <c r="K1682" s="1">
        <v>34982</v>
      </c>
      <c r="L1682" s="1">
        <v>134631</v>
      </c>
      <c r="M1682">
        <v>765</v>
      </c>
      <c r="N1682">
        <v>3</v>
      </c>
      <c r="O1682" s="2">
        <f t="shared" ca="1" si="130"/>
        <v>2023</v>
      </c>
      <c r="P1682">
        <f t="shared" ca="1" si="131"/>
        <v>9</v>
      </c>
      <c r="Q1682">
        <f t="shared" ca="1" si="132"/>
        <v>20</v>
      </c>
      <c r="R1682" s="2">
        <f t="shared" ca="1" si="133"/>
        <v>45189</v>
      </c>
      <c r="S1682" t="str">
        <f t="shared" ca="1" si="134"/>
        <v>Sep-2023</v>
      </c>
    </row>
    <row r="1683" spans="1:19" x14ac:dyDescent="0.3">
      <c r="A1683">
        <v>14</v>
      </c>
      <c r="B1683">
        <v>79</v>
      </c>
      <c r="C1683">
        <v>57</v>
      </c>
      <c r="D1683">
        <v>1940</v>
      </c>
      <c r="E1683">
        <v>12</v>
      </c>
      <c r="F1683" t="s">
        <v>14</v>
      </c>
      <c r="G1683" t="s">
        <v>1696</v>
      </c>
      <c r="H1683">
        <v>21.39</v>
      </c>
      <c r="I1683">
        <v>-158.01</v>
      </c>
      <c r="J1683" s="1">
        <v>21314</v>
      </c>
      <c r="K1683" s="1">
        <v>32232</v>
      </c>
      <c r="L1683" s="1">
        <v>21134</v>
      </c>
      <c r="M1683">
        <v>652</v>
      </c>
      <c r="N1683">
        <v>5</v>
      </c>
      <c r="O1683" s="2">
        <f t="shared" ca="1" si="130"/>
        <v>2021</v>
      </c>
      <c r="P1683">
        <f t="shared" ca="1" si="131"/>
        <v>4</v>
      </c>
      <c r="Q1683">
        <f t="shared" ca="1" si="132"/>
        <v>14</v>
      </c>
      <c r="R1683" s="2">
        <f t="shared" ca="1" si="133"/>
        <v>44300</v>
      </c>
      <c r="S1683" t="str">
        <f t="shared" ca="1" si="134"/>
        <v>Apr-2021</v>
      </c>
    </row>
    <row r="1684" spans="1:19" x14ac:dyDescent="0.3">
      <c r="A1684">
        <v>162</v>
      </c>
      <c r="B1684">
        <v>37</v>
      </c>
      <c r="C1684">
        <v>69</v>
      </c>
      <c r="D1684">
        <v>1983</v>
      </c>
      <c r="E1684">
        <v>1</v>
      </c>
      <c r="F1684" t="s">
        <v>19</v>
      </c>
      <c r="G1684" t="s">
        <v>1697</v>
      </c>
      <c r="H1684">
        <v>42.56</v>
      </c>
      <c r="I1684">
        <v>-83.38</v>
      </c>
      <c r="J1684" s="1">
        <v>32423</v>
      </c>
      <c r="K1684" s="1">
        <v>66111</v>
      </c>
      <c r="L1684" s="1">
        <v>98102</v>
      </c>
      <c r="M1684">
        <v>771</v>
      </c>
      <c r="N1684">
        <v>5</v>
      </c>
      <c r="O1684" s="2">
        <f t="shared" ca="1" si="130"/>
        <v>2021</v>
      </c>
      <c r="P1684">
        <f t="shared" ca="1" si="131"/>
        <v>5</v>
      </c>
      <c r="Q1684">
        <f t="shared" ca="1" si="132"/>
        <v>3</v>
      </c>
      <c r="R1684" s="2">
        <f t="shared" ca="1" si="133"/>
        <v>44319</v>
      </c>
      <c r="S1684" t="str">
        <f t="shared" ca="1" si="134"/>
        <v>May-2021</v>
      </c>
    </row>
    <row r="1685" spans="1:19" x14ac:dyDescent="0.3">
      <c r="A1685">
        <v>1692</v>
      </c>
      <c r="B1685">
        <v>81</v>
      </c>
      <c r="C1685">
        <v>59</v>
      </c>
      <c r="D1685">
        <v>1938</v>
      </c>
      <c r="E1685">
        <v>8</v>
      </c>
      <c r="F1685" t="s">
        <v>14</v>
      </c>
      <c r="G1685" t="s">
        <v>1698</v>
      </c>
      <c r="H1685">
        <v>41.03</v>
      </c>
      <c r="I1685">
        <v>-73.86</v>
      </c>
      <c r="J1685" s="1">
        <v>74205</v>
      </c>
      <c r="K1685" s="1">
        <v>162709</v>
      </c>
      <c r="L1685" s="1">
        <v>5642</v>
      </c>
      <c r="M1685">
        <v>542</v>
      </c>
      <c r="N1685">
        <v>3</v>
      </c>
      <c r="O1685" s="2">
        <f t="shared" ca="1" si="130"/>
        <v>2022</v>
      </c>
      <c r="P1685">
        <f t="shared" ca="1" si="131"/>
        <v>7</v>
      </c>
      <c r="Q1685">
        <f t="shared" ca="1" si="132"/>
        <v>23</v>
      </c>
      <c r="R1685" s="2">
        <f t="shared" ca="1" si="133"/>
        <v>44765</v>
      </c>
      <c r="S1685" t="str">
        <f t="shared" ca="1" si="134"/>
        <v>Jul-2022</v>
      </c>
    </row>
    <row r="1686" spans="1:19" x14ac:dyDescent="0.3">
      <c r="A1686">
        <v>380</v>
      </c>
      <c r="B1686">
        <v>46</v>
      </c>
      <c r="C1686">
        <v>70</v>
      </c>
      <c r="D1686">
        <v>1974</v>
      </c>
      <c r="E1686">
        <v>1</v>
      </c>
      <c r="F1686" t="s">
        <v>19</v>
      </c>
      <c r="G1686" t="s">
        <v>1699</v>
      </c>
      <c r="H1686">
        <v>41.57</v>
      </c>
      <c r="I1686">
        <v>-93.61</v>
      </c>
      <c r="J1686" s="1">
        <v>18568</v>
      </c>
      <c r="K1686" s="1">
        <v>37857</v>
      </c>
      <c r="L1686" s="1">
        <v>57727</v>
      </c>
      <c r="M1686">
        <v>800</v>
      </c>
      <c r="N1686">
        <v>2</v>
      </c>
      <c r="O1686" s="2">
        <f t="shared" ca="1" si="130"/>
        <v>2023</v>
      </c>
      <c r="P1686">
        <f t="shared" ca="1" si="131"/>
        <v>7</v>
      </c>
      <c r="Q1686">
        <f t="shared" ca="1" si="132"/>
        <v>4</v>
      </c>
      <c r="R1686" s="2">
        <f t="shared" ca="1" si="133"/>
        <v>45111</v>
      </c>
      <c r="S1686" t="str">
        <f t="shared" ca="1" si="134"/>
        <v>Jul-2023</v>
      </c>
    </row>
    <row r="1687" spans="1:19" x14ac:dyDescent="0.3">
      <c r="A1687">
        <v>141</v>
      </c>
      <c r="B1687">
        <v>70</v>
      </c>
      <c r="C1687">
        <v>66</v>
      </c>
      <c r="D1687">
        <v>1949</v>
      </c>
      <c r="E1687">
        <v>7</v>
      </c>
      <c r="F1687" t="s">
        <v>19</v>
      </c>
      <c r="G1687" t="s">
        <v>1700</v>
      </c>
      <c r="H1687">
        <v>31.02</v>
      </c>
      <c r="I1687">
        <v>-96.48</v>
      </c>
      <c r="J1687" s="1">
        <v>17356</v>
      </c>
      <c r="K1687" s="1">
        <v>23082</v>
      </c>
      <c r="L1687" s="1">
        <v>23406</v>
      </c>
      <c r="M1687">
        <v>638</v>
      </c>
      <c r="N1687">
        <v>5</v>
      </c>
      <c r="O1687" s="2">
        <f t="shared" ca="1" si="130"/>
        <v>2022</v>
      </c>
      <c r="P1687">
        <f t="shared" ca="1" si="131"/>
        <v>9</v>
      </c>
      <c r="Q1687">
        <f t="shared" ca="1" si="132"/>
        <v>7</v>
      </c>
      <c r="R1687" s="2">
        <f t="shared" ca="1" si="133"/>
        <v>44811</v>
      </c>
      <c r="S1687" t="str">
        <f t="shared" ca="1" si="134"/>
        <v>Sep-2022</v>
      </c>
    </row>
    <row r="1688" spans="1:19" x14ac:dyDescent="0.3">
      <c r="A1688">
        <v>1348</v>
      </c>
      <c r="B1688">
        <v>83</v>
      </c>
      <c r="C1688">
        <v>64</v>
      </c>
      <c r="D1688">
        <v>1936</v>
      </c>
      <c r="E1688">
        <v>6</v>
      </c>
      <c r="F1688" t="s">
        <v>19</v>
      </c>
      <c r="G1688" t="s">
        <v>1701</v>
      </c>
      <c r="H1688">
        <v>40.64</v>
      </c>
      <c r="I1688">
        <v>-73.94</v>
      </c>
      <c r="J1688" s="1">
        <v>0</v>
      </c>
      <c r="K1688" s="1">
        <v>2</v>
      </c>
      <c r="L1688" s="1">
        <v>0</v>
      </c>
      <c r="M1688">
        <v>667</v>
      </c>
      <c r="N1688">
        <v>6</v>
      </c>
      <c r="O1688" s="2">
        <f t="shared" ca="1" si="130"/>
        <v>2023</v>
      </c>
      <c r="P1688">
        <f t="shared" ca="1" si="131"/>
        <v>7</v>
      </c>
      <c r="Q1688">
        <f t="shared" ca="1" si="132"/>
        <v>18</v>
      </c>
      <c r="R1688" s="2">
        <f t="shared" ca="1" si="133"/>
        <v>45125</v>
      </c>
      <c r="S1688" t="str">
        <f t="shared" ca="1" si="134"/>
        <v>Jul-2023</v>
      </c>
    </row>
    <row r="1689" spans="1:19" x14ac:dyDescent="0.3">
      <c r="A1689">
        <v>1256</v>
      </c>
      <c r="B1689">
        <v>37</v>
      </c>
      <c r="C1689">
        <v>68</v>
      </c>
      <c r="D1689">
        <v>1982</v>
      </c>
      <c r="E1689">
        <v>9</v>
      </c>
      <c r="F1689" t="s">
        <v>19</v>
      </c>
      <c r="G1689" t="s">
        <v>1702</v>
      </c>
      <c r="H1689">
        <v>41.2</v>
      </c>
      <c r="I1689">
        <v>-73.13</v>
      </c>
      <c r="J1689" s="1">
        <v>27589</v>
      </c>
      <c r="K1689" s="1">
        <v>56248</v>
      </c>
      <c r="L1689" s="1">
        <v>149587</v>
      </c>
      <c r="M1689">
        <v>728</v>
      </c>
      <c r="N1689">
        <v>4</v>
      </c>
      <c r="O1689" s="2">
        <f t="shared" ca="1" si="130"/>
        <v>2023</v>
      </c>
      <c r="P1689">
        <f t="shared" ca="1" si="131"/>
        <v>12</v>
      </c>
      <c r="Q1689">
        <f t="shared" ca="1" si="132"/>
        <v>13</v>
      </c>
      <c r="R1689" s="2">
        <f t="shared" ca="1" si="133"/>
        <v>45273</v>
      </c>
      <c r="S1689" t="str">
        <f t="shared" ca="1" si="134"/>
        <v>Dec-2023</v>
      </c>
    </row>
    <row r="1690" spans="1:19" x14ac:dyDescent="0.3">
      <c r="A1690">
        <v>1690</v>
      </c>
      <c r="B1690">
        <v>18</v>
      </c>
      <c r="C1690">
        <v>67</v>
      </c>
      <c r="D1690">
        <v>2001</v>
      </c>
      <c r="E1690">
        <v>3</v>
      </c>
      <c r="F1690" t="s">
        <v>14</v>
      </c>
      <c r="G1690" t="s">
        <v>1703</v>
      </c>
      <c r="H1690">
        <v>32.93</v>
      </c>
      <c r="I1690">
        <v>-94.7</v>
      </c>
      <c r="J1690" s="1">
        <v>15832</v>
      </c>
      <c r="K1690" s="1">
        <v>32281</v>
      </c>
      <c r="L1690" s="1">
        <v>80882</v>
      </c>
      <c r="M1690">
        <v>630</v>
      </c>
      <c r="N1690">
        <v>2</v>
      </c>
      <c r="O1690" s="2">
        <f t="shared" ca="1" si="130"/>
        <v>2022</v>
      </c>
      <c r="P1690">
        <f t="shared" ca="1" si="131"/>
        <v>6</v>
      </c>
      <c r="Q1690">
        <f t="shared" ca="1" si="132"/>
        <v>1</v>
      </c>
      <c r="R1690" s="2">
        <f t="shared" ca="1" si="133"/>
        <v>44713</v>
      </c>
      <c r="S1690" t="str">
        <f t="shared" ca="1" si="134"/>
        <v>Jun-2022</v>
      </c>
    </row>
    <row r="1691" spans="1:19" x14ac:dyDescent="0.3">
      <c r="A1691">
        <v>169</v>
      </c>
      <c r="B1691">
        <v>85</v>
      </c>
      <c r="C1691">
        <v>71</v>
      </c>
      <c r="D1691">
        <v>1934</v>
      </c>
      <c r="E1691">
        <v>5</v>
      </c>
      <c r="F1691" t="s">
        <v>19</v>
      </c>
      <c r="G1691" t="s">
        <v>1704</v>
      </c>
      <c r="H1691">
        <v>33.94</v>
      </c>
      <c r="I1691">
        <v>-80.39</v>
      </c>
      <c r="J1691" s="1">
        <v>14224</v>
      </c>
      <c r="K1691" s="1">
        <v>30451</v>
      </c>
      <c r="L1691" s="1">
        <v>93</v>
      </c>
      <c r="M1691">
        <v>686</v>
      </c>
      <c r="N1691">
        <v>4</v>
      </c>
      <c r="O1691" s="2">
        <f t="shared" ca="1" si="130"/>
        <v>2021</v>
      </c>
      <c r="P1691">
        <f t="shared" ca="1" si="131"/>
        <v>10</v>
      </c>
      <c r="Q1691">
        <f t="shared" ca="1" si="132"/>
        <v>19</v>
      </c>
      <c r="R1691" s="2">
        <f t="shared" ca="1" si="133"/>
        <v>44488</v>
      </c>
      <c r="S1691" t="str">
        <f t="shared" ca="1" si="134"/>
        <v>Oct-2021</v>
      </c>
    </row>
    <row r="1692" spans="1:19" x14ac:dyDescent="0.3">
      <c r="A1692">
        <v>1955</v>
      </c>
      <c r="B1692">
        <v>85</v>
      </c>
      <c r="C1692">
        <v>62</v>
      </c>
      <c r="D1692">
        <v>1934</v>
      </c>
      <c r="E1692">
        <v>4</v>
      </c>
      <c r="F1692" t="s">
        <v>14</v>
      </c>
      <c r="G1692" t="s">
        <v>1705</v>
      </c>
      <c r="H1692">
        <v>35.54</v>
      </c>
      <c r="I1692">
        <v>-82.84</v>
      </c>
      <c r="J1692" s="1">
        <v>16248</v>
      </c>
      <c r="K1692" s="1">
        <v>28134</v>
      </c>
      <c r="L1692" s="1">
        <v>2081</v>
      </c>
      <c r="M1692">
        <v>674</v>
      </c>
      <c r="N1692">
        <v>2</v>
      </c>
      <c r="O1692" s="2">
        <f t="shared" ca="1" si="130"/>
        <v>2023</v>
      </c>
      <c r="P1692">
        <f t="shared" ca="1" si="131"/>
        <v>8</v>
      </c>
      <c r="Q1692">
        <f t="shared" ca="1" si="132"/>
        <v>1</v>
      </c>
      <c r="R1692" s="2">
        <f t="shared" ca="1" si="133"/>
        <v>45139</v>
      </c>
      <c r="S1692" t="str">
        <f t="shared" ca="1" si="134"/>
        <v>Aug-2023</v>
      </c>
    </row>
    <row r="1693" spans="1:19" x14ac:dyDescent="0.3">
      <c r="A1693">
        <v>1807</v>
      </c>
      <c r="B1693">
        <v>47</v>
      </c>
      <c r="C1693">
        <v>65</v>
      </c>
      <c r="D1693">
        <v>1972</v>
      </c>
      <c r="E1693">
        <v>12</v>
      </c>
      <c r="F1693" t="s">
        <v>14</v>
      </c>
      <c r="G1693" t="s">
        <v>1706</v>
      </c>
      <c r="H1693">
        <v>40.840000000000003</v>
      </c>
      <c r="I1693">
        <v>-73.87</v>
      </c>
      <c r="J1693" s="1">
        <v>25537</v>
      </c>
      <c r="K1693" s="1">
        <v>52065</v>
      </c>
      <c r="L1693" s="1">
        <v>98613</v>
      </c>
      <c r="M1693">
        <v>828</v>
      </c>
      <c r="N1693">
        <v>5</v>
      </c>
      <c r="O1693" s="2">
        <f t="shared" ca="1" si="130"/>
        <v>2021</v>
      </c>
      <c r="P1693">
        <f t="shared" ca="1" si="131"/>
        <v>10</v>
      </c>
      <c r="Q1693">
        <f t="shared" ca="1" si="132"/>
        <v>6</v>
      </c>
      <c r="R1693" s="2">
        <f t="shared" ca="1" si="133"/>
        <v>44475</v>
      </c>
      <c r="S1693" t="str">
        <f t="shared" ca="1" si="134"/>
        <v>Oct-2021</v>
      </c>
    </row>
    <row r="1694" spans="1:19" x14ac:dyDescent="0.3">
      <c r="A1694">
        <v>102</v>
      </c>
      <c r="B1694">
        <v>32</v>
      </c>
      <c r="C1694">
        <v>67</v>
      </c>
      <c r="D1694">
        <v>1987</v>
      </c>
      <c r="E1694">
        <v>7</v>
      </c>
      <c r="F1694" t="s">
        <v>14</v>
      </c>
      <c r="G1694" t="s">
        <v>1707</v>
      </c>
      <c r="H1694">
        <v>33.76</v>
      </c>
      <c r="I1694">
        <v>-117.97</v>
      </c>
      <c r="J1694" s="1">
        <v>16289</v>
      </c>
      <c r="K1694" s="1">
        <v>33212</v>
      </c>
      <c r="L1694" s="1">
        <v>59638</v>
      </c>
      <c r="M1694">
        <v>649</v>
      </c>
      <c r="N1694">
        <v>1</v>
      </c>
      <c r="O1694" s="2">
        <f t="shared" ca="1" si="130"/>
        <v>2023</v>
      </c>
      <c r="P1694">
        <f t="shared" ca="1" si="131"/>
        <v>6</v>
      </c>
      <c r="Q1694">
        <f t="shared" ca="1" si="132"/>
        <v>20</v>
      </c>
      <c r="R1694" s="2">
        <f t="shared" ca="1" si="133"/>
        <v>45097</v>
      </c>
      <c r="S1694" t="str">
        <f t="shared" ca="1" si="134"/>
        <v>Jun-2023</v>
      </c>
    </row>
    <row r="1695" spans="1:19" x14ac:dyDescent="0.3">
      <c r="A1695">
        <v>257</v>
      </c>
      <c r="B1695">
        <v>52</v>
      </c>
      <c r="C1695">
        <v>65</v>
      </c>
      <c r="D1695">
        <v>1967</v>
      </c>
      <c r="E1695">
        <v>9</v>
      </c>
      <c r="F1695" t="s">
        <v>19</v>
      </c>
      <c r="G1695" t="s">
        <v>1708</v>
      </c>
      <c r="H1695">
        <v>34.200000000000003</v>
      </c>
      <c r="I1695">
        <v>-118.39</v>
      </c>
      <c r="J1695" s="1">
        <v>15239</v>
      </c>
      <c r="K1695" s="1">
        <v>31070</v>
      </c>
      <c r="L1695" s="1">
        <v>86747</v>
      </c>
      <c r="M1695">
        <v>708</v>
      </c>
      <c r="N1695">
        <v>4</v>
      </c>
      <c r="O1695" s="2">
        <f t="shared" ca="1" si="130"/>
        <v>2021</v>
      </c>
      <c r="P1695">
        <f t="shared" ca="1" si="131"/>
        <v>5</v>
      </c>
      <c r="Q1695">
        <f t="shared" ca="1" si="132"/>
        <v>4</v>
      </c>
      <c r="R1695" s="2">
        <f t="shared" ca="1" si="133"/>
        <v>44320</v>
      </c>
      <c r="S1695" t="str">
        <f t="shared" ca="1" si="134"/>
        <v>May-2021</v>
      </c>
    </row>
    <row r="1696" spans="1:19" x14ac:dyDescent="0.3">
      <c r="A1696">
        <v>911</v>
      </c>
      <c r="B1696">
        <v>18</v>
      </c>
      <c r="C1696">
        <v>68</v>
      </c>
      <c r="D1696">
        <v>2001</v>
      </c>
      <c r="E1696">
        <v>11</v>
      </c>
      <c r="F1696" t="s">
        <v>19</v>
      </c>
      <c r="G1696" t="s">
        <v>1709</v>
      </c>
      <c r="H1696">
        <v>37.33</v>
      </c>
      <c r="I1696">
        <v>-88.07</v>
      </c>
      <c r="J1696" s="1">
        <v>14500</v>
      </c>
      <c r="K1696" s="1">
        <v>29562</v>
      </c>
      <c r="L1696" s="1">
        <v>31509</v>
      </c>
      <c r="M1696">
        <v>757</v>
      </c>
      <c r="N1696">
        <v>1</v>
      </c>
      <c r="O1696" s="2">
        <f t="shared" ca="1" si="130"/>
        <v>2021</v>
      </c>
      <c r="P1696">
        <f t="shared" ca="1" si="131"/>
        <v>6</v>
      </c>
      <c r="Q1696">
        <f t="shared" ca="1" si="132"/>
        <v>2</v>
      </c>
      <c r="R1696" s="2">
        <f t="shared" ca="1" si="133"/>
        <v>44349</v>
      </c>
      <c r="S1696" t="str">
        <f t="shared" ca="1" si="134"/>
        <v>Jun-2021</v>
      </c>
    </row>
    <row r="1697" spans="1:19" x14ac:dyDescent="0.3">
      <c r="A1697">
        <v>987</v>
      </c>
      <c r="B1697">
        <v>52</v>
      </c>
      <c r="C1697">
        <v>67</v>
      </c>
      <c r="D1697">
        <v>1967</v>
      </c>
      <c r="E1697">
        <v>10</v>
      </c>
      <c r="F1697" t="s">
        <v>19</v>
      </c>
      <c r="G1697" t="s">
        <v>1710</v>
      </c>
      <c r="H1697">
        <v>39.14</v>
      </c>
      <c r="I1697">
        <v>-77.209999999999994</v>
      </c>
      <c r="J1697" s="1">
        <v>30179</v>
      </c>
      <c r="K1697" s="1">
        <v>61532</v>
      </c>
      <c r="L1697" s="1">
        <v>26832</v>
      </c>
      <c r="M1697">
        <v>683</v>
      </c>
      <c r="N1697">
        <v>4</v>
      </c>
      <c r="O1697" s="2">
        <f t="shared" ca="1" si="130"/>
        <v>2023</v>
      </c>
      <c r="P1697">
        <f t="shared" ca="1" si="131"/>
        <v>4</v>
      </c>
      <c r="Q1697">
        <f t="shared" ca="1" si="132"/>
        <v>28</v>
      </c>
      <c r="R1697" s="2">
        <f t="shared" ca="1" si="133"/>
        <v>45044</v>
      </c>
      <c r="S1697" t="str">
        <f t="shared" ca="1" si="134"/>
        <v>Apr-2023</v>
      </c>
    </row>
    <row r="1698" spans="1:19" x14ac:dyDescent="0.3">
      <c r="A1698">
        <v>101</v>
      </c>
      <c r="B1698">
        <v>18</v>
      </c>
      <c r="C1698">
        <v>62</v>
      </c>
      <c r="D1698">
        <v>2002</v>
      </c>
      <c r="E1698">
        <v>1</v>
      </c>
      <c r="F1698" t="s">
        <v>14</v>
      </c>
      <c r="G1698" t="s">
        <v>1711</v>
      </c>
      <c r="H1698">
        <v>32.880000000000003</v>
      </c>
      <c r="I1698">
        <v>-105.95</v>
      </c>
      <c r="J1698" s="1">
        <v>15095</v>
      </c>
      <c r="K1698" s="1">
        <v>30778</v>
      </c>
      <c r="L1698" s="1">
        <v>73680</v>
      </c>
      <c r="M1698">
        <v>681</v>
      </c>
      <c r="N1698">
        <v>1</v>
      </c>
      <c r="O1698" s="2">
        <f t="shared" ca="1" si="130"/>
        <v>2023</v>
      </c>
      <c r="P1698">
        <f t="shared" ca="1" si="131"/>
        <v>9</v>
      </c>
      <c r="Q1698">
        <f t="shared" ca="1" si="132"/>
        <v>12</v>
      </c>
      <c r="R1698" s="2">
        <f t="shared" ca="1" si="133"/>
        <v>45181</v>
      </c>
      <c r="S1698" t="str">
        <f t="shared" ca="1" si="134"/>
        <v>Sep-2023</v>
      </c>
    </row>
    <row r="1699" spans="1:19" x14ac:dyDescent="0.3">
      <c r="A1699">
        <v>1141</v>
      </c>
      <c r="B1699">
        <v>66</v>
      </c>
      <c r="C1699">
        <v>57</v>
      </c>
      <c r="D1699">
        <v>1953</v>
      </c>
      <c r="E1699">
        <v>10</v>
      </c>
      <c r="F1699" t="s">
        <v>19</v>
      </c>
      <c r="G1699" t="s">
        <v>1712</v>
      </c>
      <c r="H1699">
        <v>36.479999999999997</v>
      </c>
      <c r="I1699">
        <v>-80.61</v>
      </c>
      <c r="J1699" s="1">
        <v>15838</v>
      </c>
      <c r="K1699" s="1">
        <v>27266</v>
      </c>
      <c r="L1699" s="1">
        <v>19798</v>
      </c>
      <c r="M1699">
        <v>777</v>
      </c>
      <c r="N1699">
        <v>5</v>
      </c>
      <c r="O1699" s="2">
        <f t="shared" ca="1" si="130"/>
        <v>2023</v>
      </c>
      <c r="P1699">
        <f t="shared" ca="1" si="131"/>
        <v>8</v>
      </c>
      <c r="Q1699">
        <f t="shared" ca="1" si="132"/>
        <v>25</v>
      </c>
      <c r="R1699" s="2">
        <f t="shared" ca="1" si="133"/>
        <v>45163</v>
      </c>
      <c r="S1699" t="str">
        <f t="shared" ca="1" si="134"/>
        <v>Aug-2023</v>
      </c>
    </row>
    <row r="1700" spans="1:19" x14ac:dyDescent="0.3">
      <c r="A1700">
        <v>1682</v>
      </c>
      <c r="B1700">
        <v>57</v>
      </c>
      <c r="C1700">
        <v>69</v>
      </c>
      <c r="D1700">
        <v>1962</v>
      </c>
      <c r="E1700">
        <v>5</v>
      </c>
      <c r="F1700" t="s">
        <v>19</v>
      </c>
      <c r="G1700" t="s">
        <v>1713</v>
      </c>
      <c r="H1700">
        <v>47.91</v>
      </c>
      <c r="I1700">
        <v>-97.07</v>
      </c>
      <c r="J1700" s="1">
        <v>23910</v>
      </c>
      <c r="K1700" s="1">
        <v>48750</v>
      </c>
      <c r="L1700" s="1">
        <v>117616</v>
      </c>
      <c r="M1700">
        <v>716</v>
      </c>
      <c r="N1700">
        <v>5</v>
      </c>
      <c r="O1700" s="2">
        <f t="shared" ca="1" si="130"/>
        <v>2023</v>
      </c>
      <c r="P1700">
        <f t="shared" ca="1" si="131"/>
        <v>4</v>
      </c>
      <c r="Q1700">
        <f t="shared" ca="1" si="132"/>
        <v>12</v>
      </c>
      <c r="R1700" s="2">
        <f t="shared" ca="1" si="133"/>
        <v>45028</v>
      </c>
      <c r="S1700" t="str">
        <f t="shared" ca="1" si="134"/>
        <v>Apr-2023</v>
      </c>
    </row>
    <row r="1701" spans="1:19" x14ac:dyDescent="0.3">
      <c r="A1701">
        <v>481</v>
      </c>
      <c r="B1701">
        <v>18</v>
      </c>
      <c r="C1701">
        <v>67</v>
      </c>
      <c r="D1701">
        <v>2002</v>
      </c>
      <c r="E1701">
        <v>2</v>
      </c>
      <c r="F1701" t="s">
        <v>19</v>
      </c>
      <c r="G1701" t="s">
        <v>1714</v>
      </c>
      <c r="H1701">
        <v>42.41</v>
      </c>
      <c r="I1701">
        <v>-71.16</v>
      </c>
      <c r="J1701" s="1">
        <v>40694</v>
      </c>
      <c r="K1701" s="1">
        <v>82972</v>
      </c>
      <c r="L1701" s="1">
        <v>173295</v>
      </c>
      <c r="M1701">
        <v>653</v>
      </c>
      <c r="N1701">
        <v>1</v>
      </c>
      <c r="O1701" s="2">
        <f t="shared" ca="1" si="130"/>
        <v>2021</v>
      </c>
      <c r="P1701">
        <f t="shared" ca="1" si="131"/>
        <v>9</v>
      </c>
      <c r="Q1701">
        <f t="shared" ca="1" si="132"/>
        <v>16</v>
      </c>
      <c r="R1701" s="2">
        <f t="shared" ca="1" si="133"/>
        <v>44455</v>
      </c>
      <c r="S1701" t="str">
        <f t="shared" ca="1" si="134"/>
        <v>Sep-2021</v>
      </c>
    </row>
    <row r="1702" spans="1:19" x14ac:dyDescent="0.3">
      <c r="A1702">
        <v>978</v>
      </c>
      <c r="B1702">
        <v>21</v>
      </c>
      <c r="C1702">
        <v>62</v>
      </c>
      <c r="D1702">
        <v>1998</v>
      </c>
      <c r="E1702">
        <v>7</v>
      </c>
      <c r="F1702" t="s">
        <v>14</v>
      </c>
      <c r="G1702" t="s">
        <v>1715</v>
      </c>
      <c r="H1702">
        <v>30.06</v>
      </c>
      <c r="I1702">
        <v>-89.93</v>
      </c>
      <c r="J1702" s="1">
        <v>27603</v>
      </c>
      <c r="K1702" s="1">
        <v>56280</v>
      </c>
      <c r="L1702" s="1">
        <v>81803</v>
      </c>
      <c r="M1702">
        <v>760</v>
      </c>
      <c r="N1702">
        <v>1</v>
      </c>
      <c r="O1702" s="2">
        <f t="shared" ca="1" si="130"/>
        <v>2022</v>
      </c>
      <c r="P1702">
        <f t="shared" ca="1" si="131"/>
        <v>1</v>
      </c>
      <c r="Q1702">
        <f t="shared" ca="1" si="132"/>
        <v>2</v>
      </c>
      <c r="R1702" s="2">
        <f t="shared" ca="1" si="133"/>
        <v>44563</v>
      </c>
      <c r="S1702" t="str">
        <f t="shared" ca="1" si="134"/>
        <v>Jan-2022</v>
      </c>
    </row>
    <row r="1703" spans="1:19" x14ac:dyDescent="0.3">
      <c r="A1703">
        <v>1550</v>
      </c>
      <c r="B1703">
        <v>18</v>
      </c>
      <c r="C1703">
        <v>67</v>
      </c>
      <c r="D1703">
        <v>2001</v>
      </c>
      <c r="E1703">
        <v>4</v>
      </c>
      <c r="F1703" t="s">
        <v>19</v>
      </c>
      <c r="G1703" t="s">
        <v>1716</v>
      </c>
      <c r="H1703">
        <v>47.85</v>
      </c>
      <c r="I1703">
        <v>-122.28</v>
      </c>
      <c r="J1703" s="1">
        <v>24564</v>
      </c>
      <c r="K1703" s="1">
        <v>50086</v>
      </c>
      <c r="L1703" s="1">
        <v>51164</v>
      </c>
      <c r="M1703">
        <v>776</v>
      </c>
      <c r="N1703">
        <v>3</v>
      </c>
      <c r="O1703" s="2">
        <f t="shared" ca="1" si="130"/>
        <v>2023</v>
      </c>
      <c r="P1703">
        <f t="shared" ca="1" si="131"/>
        <v>9</v>
      </c>
      <c r="Q1703">
        <f t="shared" ca="1" si="132"/>
        <v>2</v>
      </c>
      <c r="R1703" s="2">
        <f t="shared" ca="1" si="133"/>
        <v>45171</v>
      </c>
      <c r="S1703" t="str">
        <f t="shared" ca="1" si="134"/>
        <v>Sep-2023</v>
      </c>
    </row>
    <row r="1704" spans="1:19" x14ac:dyDescent="0.3">
      <c r="A1704">
        <v>1162</v>
      </c>
      <c r="B1704">
        <v>22</v>
      </c>
      <c r="C1704">
        <v>69</v>
      </c>
      <c r="D1704">
        <v>1997</v>
      </c>
      <c r="E1704">
        <v>12</v>
      </c>
      <c r="F1704" t="s">
        <v>14</v>
      </c>
      <c r="G1704" t="s">
        <v>1717</v>
      </c>
      <c r="H1704">
        <v>35.46</v>
      </c>
      <c r="I1704">
        <v>-97.51</v>
      </c>
      <c r="J1704" s="1">
        <v>19076</v>
      </c>
      <c r="K1704" s="1">
        <v>38892</v>
      </c>
      <c r="L1704" s="1">
        <v>50150</v>
      </c>
      <c r="M1704">
        <v>705</v>
      </c>
      <c r="N1704">
        <v>2</v>
      </c>
      <c r="O1704" s="2">
        <f t="shared" ca="1" si="130"/>
        <v>2022</v>
      </c>
      <c r="P1704">
        <f t="shared" ca="1" si="131"/>
        <v>10</v>
      </c>
      <c r="Q1704">
        <f t="shared" ca="1" si="132"/>
        <v>24</v>
      </c>
      <c r="R1704" s="2">
        <f t="shared" ca="1" si="133"/>
        <v>44858</v>
      </c>
      <c r="S1704" t="str">
        <f t="shared" ca="1" si="134"/>
        <v>Oct-2022</v>
      </c>
    </row>
    <row r="1705" spans="1:19" x14ac:dyDescent="0.3">
      <c r="A1705">
        <v>172</v>
      </c>
      <c r="B1705">
        <v>47</v>
      </c>
      <c r="C1705">
        <v>66</v>
      </c>
      <c r="D1705">
        <v>1972</v>
      </c>
      <c r="E1705">
        <v>4</v>
      </c>
      <c r="F1705" t="s">
        <v>14</v>
      </c>
      <c r="G1705" t="s">
        <v>1718</v>
      </c>
      <c r="H1705">
        <v>39.85</v>
      </c>
      <c r="I1705">
        <v>-88.93</v>
      </c>
      <c r="J1705" s="1">
        <v>22153</v>
      </c>
      <c r="K1705" s="1">
        <v>45164</v>
      </c>
      <c r="L1705" s="1">
        <v>0</v>
      </c>
      <c r="M1705">
        <v>730</v>
      </c>
      <c r="N1705">
        <v>3</v>
      </c>
      <c r="O1705" s="2">
        <f t="shared" ca="1" si="130"/>
        <v>2021</v>
      </c>
      <c r="P1705">
        <f t="shared" ca="1" si="131"/>
        <v>8</v>
      </c>
      <c r="Q1705">
        <f t="shared" ca="1" si="132"/>
        <v>14</v>
      </c>
      <c r="R1705" s="2">
        <f t="shared" ca="1" si="133"/>
        <v>44422</v>
      </c>
      <c r="S1705" t="str">
        <f t="shared" ca="1" si="134"/>
        <v>Aug-2021</v>
      </c>
    </row>
    <row r="1706" spans="1:19" x14ac:dyDescent="0.3">
      <c r="A1706">
        <v>892</v>
      </c>
      <c r="B1706">
        <v>38</v>
      </c>
      <c r="C1706">
        <v>66</v>
      </c>
      <c r="D1706">
        <v>1981</v>
      </c>
      <c r="E1706">
        <v>7</v>
      </c>
      <c r="F1706" t="s">
        <v>14</v>
      </c>
      <c r="G1706" t="s">
        <v>1719</v>
      </c>
      <c r="H1706">
        <v>40.43</v>
      </c>
      <c r="I1706">
        <v>-75.34</v>
      </c>
      <c r="J1706" s="1">
        <v>25205</v>
      </c>
      <c r="K1706" s="1">
        <v>51391</v>
      </c>
      <c r="L1706" s="1">
        <v>94145</v>
      </c>
      <c r="M1706">
        <v>656</v>
      </c>
      <c r="N1706">
        <v>1</v>
      </c>
      <c r="O1706" s="2">
        <f t="shared" ca="1" si="130"/>
        <v>2023</v>
      </c>
      <c r="P1706">
        <f t="shared" ca="1" si="131"/>
        <v>1</v>
      </c>
      <c r="Q1706">
        <f t="shared" ca="1" si="132"/>
        <v>11</v>
      </c>
      <c r="R1706" s="2">
        <f t="shared" ca="1" si="133"/>
        <v>44937</v>
      </c>
      <c r="S1706" t="str">
        <f t="shared" ca="1" si="134"/>
        <v>Jan-2023</v>
      </c>
    </row>
    <row r="1707" spans="1:19" x14ac:dyDescent="0.3">
      <c r="A1707">
        <v>315</v>
      </c>
      <c r="B1707">
        <v>54</v>
      </c>
      <c r="C1707">
        <v>69</v>
      </c>
      <c r="D1707">
        <v>1966</v>
      </c>
      <c r="E1707">
        <v>1</v>
      </c>
      <c r="F1707" t="s">
        <v>19</v>
      </c>
      <c r="G1707" t="s">
        <v>1720</v>
      </c>
      <c r="H1707">
        <v>40.78</v>
      </c>
      <c r="I1707">
        <v>-81.52</v>
      </c>
      <c r="J1707" s="1">
        <v>20783</v>
      </c>
      <c r="K1707" s="1">
        <v>42379</v>
      </c>
      <c r="L1707" s="1">
        <v>136748</v>
      </c>
      <c r="M1707">
        <v>692</v>
      </c>
      <c r="N1707">
        <v>3</v>
      </c>
      <c r="O1707" s="2">
        <f t="shared" ca="1" si="130"/>
        <v>2021</v>
      </c>
      <c r="P1707">
        <f t="shared" ca="1" si="131"/>
        <v>5</v>
      </c>
      <c r="Q1707">
        <f t="shared" ca="1" si="132"/>
        <v>24</v>
      </c>
      <c r="R1707" s="2">
        <f t="shared" ca="1" si="133"/>
        <v>44340</v>
      </c>
      <c r="S1707" t="str">
        <f t="shared" ca="1" si="134"/>
        <v>May-2021</v>
      </c>
    </row>
    <row r="1708" spans="1:19" x14ac:dyDescent="0.3">
      <c r="A1708">
        <v>1739</v>
      </c>
      <c r="B1708">
        <v>49</v>
      </c>
      <c r="C1708">
        <v>62</v>
      </c>
      <c r="D1708">
        <v>1970</v>
      </c>
      <c r="E1708">
        <v>8</v>
      </c>
      <c r="F1708" t="s">
        <v>19</v>
      </c>
      <c r="G1708" t="s">
        <v>1721</v>
      </c>
      <c r="H1708">
        <v>42.01</v>
      </c>
      <c r="I1708">
        <v>-95.34</v>
      </c>
      <c r="J1708" s="1">
        <v>16673</v>
      </c>
      <c r="K1708" s="1">
        <v>33995</v>
      </c>
      <c r="L1708" s="1">
        <v>46102</v>
      </c>
      <c r="M1708">
        <v>531</v>
      </c>
      <c r="N1708">
        <v>1</v>
      </c>
      <c r="O1708" s="2">
        <f t="shared" ca="1" si="130"/>
        <v>2022</v>
      </c>
      <c r="P1708">
        <f t="shared" ca="1" si="131"/>
        <v>12</v>
      </c>
      <c r="Q1708">
        <f t="shared" ca="1" si="132"/>
        <v>19</v>
      </c>
      <c r="R1708" s="2">
        <f t="shared" ca="1" si="133"/>
        <v>44914</v>
      </c>
      <c r="S1708" t="str">
        <f t="shared" ca="1" si="134"/>
        <v>Dec-2022</v>
      </c>
    </row>
    <row r="1709" spans="1:19" x14ac:dyDescent="0.3">
      <c r="A1709">
        <v>836</v>
      </c>
      <c r="B1709">
        <v>18</v>
      </c>
      <c r="C1709">
        <v>65</v>
      </c>
      <c r="D1709">
        <v>2002</v>
      </c>
      <c r="E1709">
        <v>1</v>
      </c>
      <c r="F1709" t="s">
        <v>19</v>
      </c>
      <c r="G1709" t="s">
        <v>1722</v>
      </c>
      <c r="H1709">
        <v>34.090000000000003</v>
      </c>
      <c r="I1709">
        <v>-117.96</v>
      </c>
      <c r="J1709" s="1">
        <v>15775</v>
      </c>
      <c r="K1709" s="1">
        <v>32165</v>
      </c>
      <c r="L1709" s="1">
        <v>25778</v>
      </c>
      <c r="M1709">
        <v>689</v>
      </c>
      <c r="N1709">
        <v>1</v>
      </c>
      <c r="O1709" s="2">
        <f t="shared" ca="1" si="130"/>
        <v>2021</v>
      </c>
      <c r="P1709">
        <f t="shared" ca="1" si="131"/>
        <v>1</v>
      </c>
      <c r="Q1709">
        <f t="shared" ca="1" si="132"/>
        <v>26</v>
      </c>
      <c r="R1709" s="2">
        <f t="shared" ca="1" si="133"/>
        <v>44222</v>
      </c>
      <c r="S1709" t="str">
        <f t="shared" ca="1" si="134"/>
        <v>Jan-2021</v>
      </c>
    </row>
    <row r="1710" spans="1:19" x14ac:dyDescent="0.3">
      <c r="A1710">
        <v>39</v>
      </c>
      <c r="B1710">
        <v>54</v>
      </c>
      <c r="C1710">
        <v>67</v>
      </c>
      <c r="D1710">
        <v>1965</v>
      </c>
      <c r="E1710">
        <v>5</v>
      </c>
      <c r="F1710" t="s">
        <v>14</v>
      </c>
      <c r="G1710" t="s">
        <v>1723</v>
      </c>
      <c r="H1710">
        <v>41.29</v>
      </c>
      <c r="I1710">
        <v>-72.36</v>
      </c>
      <c r="J1710" s="1">
        <v>30281</v>
      </c>
      <c r="K1710" s="1">
        <v>61740</v>
      </c>
      <c r="L1710" s="1">
        <v>126015</v>
      </c>
      <c r="M1710">
        <v>583</v>
      </c>
      <c r="N1710">
        <v>2</v>
      </c>
      <c r="O1710" s="2">
        <f t="shared" ca="1" si="130"/>
        <v>2021</v>
      </c>
      <c r="P1710">
        <f t="shared" ca="1" si="131"/>
        <v>8</v>
      </c>
      <c r="Q1710">
        <f t="shared" ca="1" si="132"/>
        <v>18</v>
      </c>
      <c r="R1710" s="2">
        <f t="shared" ca="1" si="133"/>
        <v>44426</v>
      </c>
      <c r="S1710" t="str">
        <f t="shared" ca="1" si="134"/>
        <v>Aug-2021</v>
      </c>
    </row>
    <row r="1711" spans="1:19" x14ac:dyDescent="0.3">
      <c r="A1711">
        <v>155</v>
      </c>
      <c r="B1711">
        <v>86</v>
      </c>
      <c r="C1711">
        <v>69</v>
      </c>
      <c r="D1711">
        <v>1933</v>
      </c>
      <c r="E1711">
        <v>11</v>
      </c>
      <c r="F1711" t="s">
        <v>14</v>
      </c>
      <c r="G1711" t="s">
        <v>1724</v>
      </c>
      <c r="H1711">
        <v>31.31</v>
      </c>
      <c r="I1711">
        <v>-89.3</v>
      </c>
      <c r="J1711" s="1">
        <v>14383</v>
      </c>
      <c r="K1711" s="1">
        <v>9678</v>
      </c>
      <c r="L1711" s="1">
        <v>812</v>
      </c>
      <c r="M1711">
        <v>688</v>
      </c>
      <c r="N1711">
        <v>6</v>
      </c>
      <c r="O1711" s="2">
        <f t="shared" ca="1" si="130"/>
        <v>2022</v>
      </c>
      <c r="P1711">
        <f t="shared" ca="1" si="131"/>
        <v>4</v>
      </c>
      <c r="Q1711">
        <f t="shared" ca="1" si="132"/>
        <v>4</v>
      </c>
      <c r="R1711" s="2">
        <f t="shared" ca="1" si="133"/>
        <v>44655</v>
      </c>
      <c r="S1711" t="str">
        <f t="shared" ca="1" si="134"/>
        <v>Apr-2022</v>
      </c>
    </row>
    <row r="1712" spans="1:19" x14ac:dyDescent="0.3">
      <c r="A1712">
        <v>1305</v>
      </c>
      <c r="B1712">
        <v>46</v>
      </c>
      <c r="C1712">
        <v>73</v>
      </c>
      <c r="D1712">
        <v>1974</v>
      </c>
      <c r="E1712">
        <v>2</v>
      </c>
      <c r="F1712" t="s">
        <v>14</v>
      </c>
      <c r="G1712" t="s">
        <v>1725</v>
      </c>
      <c r="H1712">
        <v>35.33</v>
      </c>
      <c r="I1712">
        <v>-89.88</v>
      </c>
      <c r="J1712" s="1">
        <v>19115</v>
      </c>
      <c r="K1712" s="1">
        <v>38971</v>
      </c>
      <c r="L1712" s="1">
        <v>0</v>
      </c>
      <c r="M1712">
        <v>784</v>
      </c>
      <c r="N1712">
        <v>3</v>
      </c>
      <c r="O1712" s="2">
        <f t="shared" ca="1" si="130"/>
        <v>2021</v>
      </c>
      <c r="P1712">
        <f t="shared" ca="1" si="131"/>
        <v>5</v>
      </c>
      <c r="Q1712">
        <f t="shared" ca="1" si="132"/>
        <v>21</v>
      </c>
      <c r="R1712" s="2">
        <f t="shared" ca="1" si="133"/>
        <v>44337</v>
      </c>
      <c r="S1712" t="str">
        <f t="shared" ca="1" si="134"/>
        <v>May-2021</v>
      </c>
    </row>
    <row r="1713" spans="1:19" x14ac:dyDescent="0.3">
      <c r="A1713">
        <v>1504</v>
      </c>
      <c r="B1713">
        <v>85</v>
      </c>
      <c r="C1713">
        <v>71</v>
      </c>
      <c r="D1713">
        <v>1934</v>
      </c>
      <c r="E1713">
        <v>7</v>
      </c>
      <c r="F1713" t="s">
        <v>19</v>
      </c>
      <c r="G1713" t="s">
        <v>1726</v>
      </c>
      <c r="H1713">
        <v>33.57</v>
      </c>
      <c r="I1713">
        <v>-101.87</v>
      </c>
      <c r="J1713" s="1">
        <v>12187</v>
      </c>
      <c r="K1713" s="1">
        <v>12826</v>
      </c>
      <c r="L1713" s="1">
        <v>1550</v>
      </c>
      <c r="M1713">
        <v>734</v>
      </c>
      <c r="N1713">
        <v>5</v>
      </c>
      <c r="O1713" s="2">
        <f t="shared" ca="1" si="130"/>
        <v>2022</v>
      </c>
      <c r="P1713">
        <f t="shared" ca="1" si="131"/>
        <v>12</v>
      </c>
      <c r="Q1713">
        <f t="shared" ca="1" si="132"/>
        <v>25</v>
      </c>
      <c r="R1713" s="2">
        <f t="shared" ca="1" si="133"/>
        <v>44920</v>
      </c>
      <c r="S1713" t="str">
        <f t="shared" ca="1" si="134"/>
        <v>Dec-2022</v>
      </c>
    </row>
    <row r="1714" spans="1:19" x14ac:dyDescent="0.3">
      <c r="A1714">
        <v>1105</v>
      </c>
      <c r="B1714">
        <v>77</v>
      </c>
      <c r="C1714">
        <v>60</v>
      </c>
      <c r="D1714">
        <v>1942</v>
      </c>
      <c r="E1714">
        <v>6</v>
      </c>
      <c r="F1714" t="s">
        <v>19</v>
      </c>
      <c r="G1714" t="s">
        <v>1727</v>
      </c>
      <c r="H1714">
        <v>26.21</v>
      </c>
      <c r="I1714">
        <v>-98.31</v>
      </c>
      <c r="J1714" s="1">
        <v>14275</v>
      </c>
      <c r="K1714" s="1">
        <v>22104</v>
      </c>
      <c r="L1714" s="1">
        <v>20031</v>
      </c>
      <c r="M1714">
        <v>670</v>
      </c>
      <c r="N1714">
        <v>3</v>
      </c>
      <c r="O1714" s="2">
        <f t="shared" ca="1" si="130"/>
        <v>2021</v>
      </c>
      <c r="P1714">
        <f t="shared" ca="1" si="131"/>
        <v>4</v>
      </c>
      <c r="Q1714">
        <f t="shared" ca="1" si="132"/>
        <v>28</v>
      </c>
      <c r="R1714" s="2">
        <f t="shared" ca="1" si="133"/>
        <v>44314</v>
      </c>
      <c r="S1714" t="str">
        <f t="shared" ca="1" si="134"/>
        <v>Apr-2021</v>
      </c>
    </row>
    <row r="1715" spans="1:19" x14ac:dyDescent="0.3">
      <c r="A1715">
        <v>1761</v>
      </c>
      <c r="B1715">
        <v>23</v>
      </c>
      <c r="C1715">
        <v>71</v>
      </c>
      <c r="D1715">
        <v>1996</v>
      </c>
      <c r="E1715">
        <v>10</v>
      </c>
      <c r="F1715" t="s">
        <v>14</v>
      </c>
      <c r="G1715" t="s">
        <v>1728</v>
      </c>
      <c r="H1715">
        <v>38.65</v>
      </c>
      <c r="I1715">
        <v>-121.25</v>
      </c>
      <c r="J1715" s="1">
        <v>27548</v>
      </c>
      <c r="K1715" s="1">
        <v>56168</v>
      </c>
      <c r="L1715" s="1">
        <v>186534</v>
      </c>
      <c r="M1715">
        <v>703</v>
      </c>
      <c r="N1715">
        <v>3</v>
      </c>
      <c r="O1715" s="2">
        <f t="shared" ca="1" si="130"/>
        <v>2021</v>
      </c>
      <c r="P1715">
        <f t="shared" ca="1" si="131"/>
        <v>5</v>
      </c>
      <c r="Q1715">
        <f t="shared" ca="1" si="132"/>
        <v>25</v>
      </c>
      <c r="R1715" s="2">
        <f t="shared" ca="1" si="133"/>
        <v>44341</v>
      </c>
      <c r="S1715" t="str">
        <f t="shared" ca="1" si="134"/>
        <v>May-2021</v>
      </c>
    </row>
    <row r="1716" spans="1:19" x14ac:dyDescent="0.3">
      <c r="A1716">
        <v>215</v>
      </c>
      <c r="B1716">
        <v>18</v>
      </c>
      <c r="C1716">
        <v>65</v>
      </c>
      <c r="D1716">
        <v>2002</v>
      </c>
      <c r="E1716">
        <v>2</v>
      </c>
      <c r="F1716" t="s">
        <v>19</v>
      </c>
      <c r="G1716" t="s">
        <v>1729</v>
      </c>
      <c r="H1716">
        <v>35.57</v>
      </c>
      <c r="I1716">
        <v>-82.54</v>
      </c>
      <c r="J1716" s="1">
        <v>22223</v>
      </c>
      <c r="K1716" s="1">
        <v>45313</v>
      </c>
      <c r="L1716" s="1">
        <v>21488</v>
      </c>
      <c r="M1716">
        <v>716</v>
      </c>
      <c r="N1716">
        <v>2</v>
      </c>
      <c r="O1716" s="2">
        <f t="shared" ca="1" si="130"/>
        <v>2023</v>
      </c>
      <c r="P1716">
        <f t="shared" ca="1" si="131"/>
        <v>9</v>
      </c>
      <c r="Q1716">
        <f t="shared" ca="1" si="132"/>
        <v>8</v>
      </c>
      <c r="R1716" s="2">
        <f t="shared" ca="1" si="133"/>
        <v>45177</v>
      </c>
      <c r="S1716" t="str">
        <f t="shared" ca="1" si="134"/>
        <v>Sep-2023</v>
      </c>
    </row>
    <row r="1717" spans="1:19" x14ac:dyDescent="0.3">
      <c r="A1717">
        <v>948</v>
      </c>
      <c r="B1717">
        <v>53</v>
      </c>
      <c r="C1717">
        <v>65</v>
      </c>
      <c r="D1717">
        <v>1966</v>
      </c>
      <c r="E1717">
        <v>12</v>
      </c>
      <c r="F1717" t="s">
        <v>14</v>
      </c>
      <c r="G1717" t="s">
        <v>1730</v>
      </c>
      <c r="H1717">
        <v>26.74</v>
      </c>
      <c r="I1717">
        <v>-80.12</v>
      </c>
      <c r="J1717" s="1">
        <v>18205</v>
      </c>
      <c r="K1717" s="1">
        <v>37119</v>
      </c>
      <c r="L1717" s="1">
        <v>55010</v>
      </c>
      <c r="M1717">
        <v>718</v>
      </c>
      <c r="N1717">
        <v>5</v>
      </c>
      <c r="O1717" s="2">
        <f t="shared" ca="1" si="130"/>
        <v>2021</v>
      </c>
      <c r="P1717">
        <f t="shared" ca="1" si="131"/>
        <v>11</v>
      </c>
      <c r="Q1717">
        <f t="shared" ca="1" si="132"/>
        <v>16</v>
      </c>
      <c r="R1717" s="2">
        <f t="shared" ca="1" si="133"/>
        <v>44516</v>
      </c>
      <c r="S1717" t="str">
        <f t="shared" ca="1" si="134"/>
        <v>Nov-2021</v>
      </c>
    </row>
    <row r="1718" spans="1:19" x14ac:dyDescent="0.3">
      <c r="A1718">
        <v>862</v>
      </c>
      <c r="B1718">
        <v>25</v>
      </c>
      <c r="C1718">
        <v>67</v>
      </c>
      <c r="D1718">
        <v>1995</v>
      </c>
      <c r="E1718">
        <v>1</v>
      </c>
      <c r="F1718" t="s">
        <v>14</v>
      </c>
      <c r="G1718" t="s">
        <v>1731</v>
      </c>
      <c r="H1718">
        <v>32.42</v>
      </c>
      <c r="I1718">
        <v>-96.67</v>
      </c>
      <c r="J1718" s="1">
        <v>21032</v>
      </c>
      <c r="K1718" s="1">
        <v>42883</v>
      </c>
      <c r="L1718" s="1">
        <v>65917</v>
      </c>
      <c r="M1718">
        <v>807</v>
      </c>
      <c r="N1718">
        <v>3</v>
      </c>
      <c r="O1718" s="2">
        <f t="shared" ca="1" si="130"/>
        <v>2022</v>
      </c>
      <c r="P1718">
        <f t="shared" ca="1" si="131"/>
        <v>2</v>
      </c>
      <c r="Q1718">
        <f t="shared" ca="1" si="132"/>
        <v>20</v>
      </c>
      <c r="R1718" s="2">
        <f t="shared" ca="1" si="133"/>
        <v>44612</v>
      </c>
      <c r="S1718" t="str">
        <f t="shared" ca="1" si="134"/>
        <v>Feb-2022</v>
      </c>
    </row>
    <row r="1719" spans="1:19" x14ac:dyDescent="0.3">
      <c r="A1719">
        <v>1514</v>
      </c>
      <c r="B1719">
        <v>53</v>
      </c>
      <c r="C1719">
        <v>58</v>
      </c>
      <c r="D1719">
        <v>1966</v>
      </c>
      <c r="E1719">
        <v>11</v>
      </c>
      <c r="F1719" t="s">
        <v>14</v>
      </c>
      <c r="G1719" t="s">
        <v>1732</v>
      </c>
      <c r="H1719">
        <v>41.37</v>
      </c>
      <c r="I1719">
        <v>-82.1</v>
      </c>
      <c r="J1719" s="1">
        <v>18110</v>
      </c>
      <c r="K1719" s="1">
        <v>36925</v>
      </c>
      <c r="L1719" s="1">
        <v>89762</v>
      </c>
      <c r="M1719">
        <v>721</v>
      </c>
      <c r="N1719">
        <v>5</v>
      </c>
      <c r="O1719" s="2">
        <f t="shared" ca="1" si="130"/>
        <v>2021</v>
      </c>
      <c r="P1719">
        <f t="shared" ca="1" si="131"/>
        <v>3</v>
      </c>
      <c r="Q1719">
        <f t="shared" ca="1" si="132"/>
        <v>14</v>
      </c>
      <c r="R1719" s="2">
        <f t="shared" ca="1" si="133"/>
        <v>44269</v>
      </c>
      <c r="S1719" t="str">
        <f t="shared" ca="1" si="134"/>
        <v>Mar-2021</v>
      </c>
    </row>
    <row r="1720" spans="1:19" x14ac:dyDescent="0.3">
      <c r="A1720">
        <v>1698</v>
      </c>
      <c r="B1720">
        <v>32</v>
      </c>
      <c r="C1720">
        <v>64</v>
      </c>
      <c r="D1720">
        <v>1987</v>
      </c>
      <c r="E1720">
        <v>7</v>
      </c>
      <c r="F1720" t="s">
        <v>19</v>
      </c>
      <c r="G1720" t="s">
        <v>1733</v>
      </c>
      <c r="H1720">
        <v>40.869999999999997</v>
      </c>
      <c r="I1720">
        <v>-73.319999999999993</v>
      </c>
      <c r="J1720" s="1">
        <v>33338</v>
      </c>
      <c r="K1720" s="1">
        <v>67976</v>
      </c>
      <c r="L1720" s="1">
        <v>105337</v>
      </c>
      <c r="M1720">
        <v>747</v>
      </c>
      <c r="N1720">
        <v>3</v>
      </c>
      <c r="O1720" s="2">
        <f t="shared" ca="1" si="130"/>
        <v>2023</v>
      </c>
      <c r="P1720">
        <f t="shared" ca="1" si="131"/>
        <v>8</v>
      </c>
      <c r="Q1720">
        <f t="shared" ca="1" si="132"/>
        <v>12</v>
      </c>
      <c r="R1720" s="2">
        <f t="shared" ca="1" si="133"/>
        <v>45150</v>
      </c>
      <c r="S1720" t="str">
        <f t="shared" ca="1" si="134"/>
        <v>Aug-2023</v>
      </c>
    </row>
    <row r="1721" spans="1:19" x14ac:dyDescent="0.3">
      <c r="A1721">
        <v>1316</v>
      </c>
      <c r="B1721">
        <v>27</v>
      </c>
      <c r="C1721">
        <v>65</v>
      </c>
      <c r="D1721">
        <v>1993</v>
      </c>
      <c r="E1721">
        <v>2</v>
      </c>
      <c r="F1721" t="s">
        <v>14</v>
      </c>
      <c r="G1721" t="s">
        <v>1734</v>
      </c>
      <c r="H1721">
        <v>40.6</v>
      </c>
      <c r="I1721">
        <v>-80.650000000000006</v>
      </c>
      <c r="J1721" s="1">
        <v>16314</v>
      </c>
      <c r="K1721" s="1">
        <v>33266</v>
      </c>
      <c r="L1721" s="1">
        <v>0</v>
      </c>
      <c r="M1721">
        <v>693</v>
      </c>
      <c r="N1721">
        <v>5</v>
      </c>
      <c r="O1721" s="2">
        <f t="shared" ca="1" si="130"/>
        <v>2021</v>
      </c>
      <c r="P1721">
        <f t="shared" ca="1" si="131"/>
        <v>8</v>
      </c>
      <c r="Q1721">
        <f t="shared" ca="1" si="132"/>
        <v>22</v>
      </c>
      <c r="R1721" s="2">
        <f t="shared" ca="1" si="133"/>
        <v>44430</v>
      </c>
      <c r="S1721" t="str">
        <f t="shared" ca="1" si="134"/>
        <v>Aug-2021</v>
      </c>
    </row>
    <row r="1722" spans="1:19" x14ac:dyDescent="0.3">
      <c r="A1722">
        <v>1831</v>
      </c>
      <c r="B1722">
        <v>25</v>
      </c>
      <c r="C1722">
        <v>60</v>
      </c>
      <c r="D1722">
        <v>1994</v>
      </c>
      <c r="E1722">
        <v>5</v>
      </c>
      <c r="F1722" t="s">
        <v>14</v>
      </c>
      <c r="G1722" t="s">
        <v>1735</v>
      </c>
      <c r="H1722">
        <v>30.33</v>
      </c>
      <c r="I1722">
        <v>-81.650000000000006</v>
      </c>
      <c r="J1722" s="1">
        <v>19382</v>
      </c>
      <c r="K1722" s="1">
        <v>39520</v>
      </c>
      <c r="L1722" s="1">
        <v>61310</v>
      </c>
      <c r="M1722">
        <v>595</v>
      </c>
      <c r="N1722">
        <v>2</v>
      </c>
      <c r="O1722" s="2">
        <f t="shared" ca="1" si="130"/>
        <v>2022</v>
      </c>
      <c r="P1722">
        <f t="shared" ca="1" si="131"/>
        <v>5</v>
      </c>
      <c r="Q1722">
        <f t="shared" ca="1" si="132"/>
        <v>21</v>
      </c>
      <c r="R1722" s="2">
        <f t="shared" ca="1" si="133"/>
        <v>44702</v>
      </c>
      <c r="S1722" t="str">
        <f t="shared" ca="1" si="134"/>
        <v>May-2022</v>
      </c>
    </row>
    <row r="1723" spans="1:19" x14ac:dyDescent="0.3">
      <c r="A1723">
        <v>889</v>
      </c>
      <c r="B1723">
        <v>27</v>
      </c>
      <c r="C1723">
        <v>65</v>
      </c>
      <c r="D1723">
        <v>1992</v>
      </c>
      <c r="E1723">
        <v>3</v>
      </c>
      <c r="F1723" t="s">
        <v>19</v>
      </c>
      <c r="G1723" t="s">
        <v>1736</v>
      </c>
      <c r="H1723">
        <v>39.61</v>
      </c>
      <c r="I1723">
        <v>-86.11</v>
      </c>
      <c r="J1723" s="1">
        <v>25773</v>
      </c>
      <c r="K1723" s="1">
        <v>52550</v>
      </c>
      <c r="L1723" s="1">
        <v>140825</v>
      </c>
      <c r="M1723">
        <v>710</v>
      </c>
      <c r="N1723">
        <v>1</v>
      </c>
      <c r="O1723" s="2">
        <f t="shared" ca="1" si="130"/>
        <v>2023</v>
      </c>
      <c r="P1723">
        <f t="shared" ca="1" si="131"/>
        <v>2</v>
      </c>
      <c r="Q1723">
        <f t="shared" ca="1" si="132"/>
        <v>28</v>
      </c>
      <c r="R1723" s="2">
        <f t="shared" ca="1" si="133"/>
        <v>44985</v>
      </c>
      <c r="S1723" t="str">
        <f t="shared" ca="1" si="134"/>
        <v>Feb-2023</v>
      </c>
    </row>
    <row r="1724" spans="1:19" x14ac:dyDescent="0.3">
      <c r="A1724">
        <v>526</v>
      </c>
      <c r="B1724">
        <v>51</v>
      </c>
      <c r="C1724">
        <v>62</v>
      </c>
      <c r="D1724">
        <v>1968</v>
      </c>
      <c r="E1724">
        <v>3</v>
      </c>
      <c r="F1724" t="s">
        <v>14</v>
      </c>
      <c r="G1724" t="s">
        <v>1737</v>
      </c>
      <c r="H1724">
        <v>25.77</v>
      </c>
      <c r="I1724">
        <v>-80.2</v>
      </c>
      <c r="J1724" s="1">
        <v>31625</v>
      </c>
      <c r="K1724" s="1">
        <v>64481</v>
      </c>
      <c r="L1724" s="1">
        <v>114394</v>
      </c>
      <c r="M1724">
        <v>627</v>
      </c>
      <c r="N1724">
        <v>5</v>
      </c>
      <c r="O1724" s="2">
        <f t="shared" ca="1" si="130"/>
        <v>2023</v>
      </c>
      <c r="P1724">
        <f t="shared" ca="1" si="131"/>
        <v>1</v>
      </c>
      <c r="Q1724">
        <f t="shared" ca="1" si="132"/>
        <v>25</v>
      </c>
      <c r="R1724" s="2">
        <f t="shared" ca="1" si="133"/>
        <v>44951</v>
      </c>
      <c r="S1724" t="str">
        <f t="shared" ca="1" si="134"/>
        <v>Jan-2023</v>
      </c>
    </row>
    <row r="1725" spans="1:19" x14ac:dyDescent="0.3">
      <c r="A1725">
        <v>231</v>
      </c>
      <c r="B1725">
        <v>55</v>
      </c>
      <c r="C1725">
        <v>67</v>
      </c>
      <c r="D1725">
        <v>1964</v>
      </c>
      <c r="E1725">
        <v>3</v>
      </c>
      <c r="F1725" t="s">
        <v>14</v>
      </c>
      <c r="G1725" t="s">
        <v>1738</v>
      </c>
      <c r="H1725">
        <v>35.049999999999997</v>
      </c>
      <c r="I1725">
        <v>-78.87</v>
      </c>
      <c r="J1725" s="1">
        <v>17789</v>
      </c>
      <c r="K1725" s="1">
        <v>36270</v>
      </c>
      <c r="L1725" s="1">
        <v>73779</v>
      </c>
      <c r="M1725">
        <v>769</v>
      </c>
      <c r="N1725">
        <v>5</v>
      </c>
      <c r="O1725" s="2">
        <f t="shared" ca="1" si="130"/>
        <v>2021</v>
      </c>
      <c r="P1725">
        <f t="shared" ca="1" si="131"/>
        <v>7</v>
      </c>
      <c r="Q1725">
        <f t="shared" ca="1" si="132"/>
        <v>3</v>
      </c>
      <c r="R1725" s="2">
        <f t="shared" ca="1" si="133"/>
        <v>44380</v>
      </c>
      <c r="S1725" t="str">
        <f t="shared" ca="1" si="134"/>
        <v>Jul-2021</v>
      </c>
    </row>
    <row r="1726" spans="1:19" x14ac:dyDescent="0.3">
      <c r="A1726">
        <v>910</v>
      </c>
      <c r="B1726">
        <v>31</v>
      </c>
      <c r="C1726">
        <v>57</v>
      </c>
      <c r="D1726">
        <v>1989</v>
      </c>
      <c r="E1726">
        <v>2</v>
      </c>
      <c r="F1726" t="s">
        <v>19</v>
      </c>
      <c r="G1726" t="s">
        <v>1739</v>
      </c>
      <c r="H1726">
        <v>37.380000000000003</v>
      </c>
      <c r="I1726">
        <v>-121.9</v>
      </c>
      <c r="J1726" s="1">
        <v>37677</v>
      </c>
      <c r="K1726" s="1">
        <v>76820</v>
      </c>
      <c r="L1726" s="1">
        <v>159137</v>
      </c>
      <c r="M1726">
        <v>819</v>
      </c>
      <c r="N1726">
        <v>2</v>
      </c>
      <c r="O1726" s="2">
        <f t="shared" ca="1" si="130"/>
        <v>2022</v>
      </c>
      <c r="P1726">
        <f t="shared" ca="1" si="131"/>
        <v>5</v>
      </c>
      <c r="Q1726">
        <f t="shared" ca="1" si="132"/>
        <v>21</v>
      </c>
      <c r="R1726" s="2">
        <f t="shared" ca="1" si="133"/>
        <v>44702</v>
      </c>
      <c r="S1726" t="str">
        <f t="shared" ca="1" si="134"/>
        <v>May-2022</v>
      </c>
    </row>
    <row r="1727" spans="1:19" x14ac:dyDescent="0.3">
      <c r="A1727">
        <v>876</v>
      </c>
      <c r="B1727">
        <v>65</v>
      </c>
      <c r="C1727">
        <v>62</v>
      </c>
      <c r="D1727">
        <v>1954</v>
      </c>
      <c r="E1727">
        <v>5</v>
      </c>
      <c r="F1727" t="s">
        <v>19</v>
      </c>
      <c r="G1727" t="s">
        <v>1740</v>
      </c>
      <c r="H1727">
        <v>37.68</v>
      </c>
      <c r="I1727">
        <v>-97.34</v>
      </c>
      <c r="J1727" s="1">
        <v>22638</v>
      </c>
      <c r="K1727" s="1">
        <v>49817</v>
      </c>
      <c r="L1727" s="1">
        <v>26928</v>
      </c>
      <c r="M1727">
        <v>600</v>
      </c>
      <c r="N1727">
        <v>2</v>
      </c>
      <c r="O1727" s="2">
        <f t="shared" ca="1" si="130"/>
        <v>2022</v>
      </c>
      <c r="P1727">
        <f t="shared" ca="1" si="131"/>
        <v>8</v>
      </c>
      <c r="Q1727">
        <f t="shared" ca="1" si="132"/>
        <v>25</v>
      </c>
      <c r="R1727" s="2">
        <f t="shared" ca="1" si="133"/>
        <v>44798</v>
      </c>
      <c r="S1727" t="str">
        <f t="shared" ca="1" si="134"/>
        <v>Aug-2022</v>
      </c>
    </row>
    <row r="1728" spans="1:19" x14ac:dyDescent="0.3">
      <c r="A1728">
        <v>1509</v>
      </c>
      <c r="B1728">
        <v>67</v>
      </c>
      <c r="C1728">
        <v>71</v>
      </c>
      <c r="D1728">
        <v>1952</v>
      </c>
      <c r="E1728">
        <v>8</v>
      </c>
      <c r="F1728" t="s">
        <v>14</v>
      </c>
      <c r="G1728" t="s">
        <v>1741</v>
      </c>
      <c r="H1728">
        <v>39.380000000000003</v>
      </c>
      <c r="I1728">
        <v>-76.55</v>
      </c>
      <c r="J1728" s="1">
        <v>23096</v>
      </c>
      <c r="K1728" s="1">
        <v>47087</v>
      </c>
      <c r="L1728" s="1">
        <v>92489</v>
      </c>
      <c r="M1728">
        <v>820</v>
      </c>
      <c r="N1728">
        <v>5</v>
      </c>
      <c r="O1728" s="2">
        <f t="shared" ca="1" si="130"/>
        <v>2023</v>
      </c>
      <c r="P1728">
        <f t="shared" ca="1" si="131"/>
        <v>7</v>
      </c>
      <c r="Q1728">
        <f t="shared" ca="1" si="132"/>
        <v>4</v>
      </c>
      <c r="R1728" s="2">
        <f t="shared" ca="1" si="133"/>
        <v>45111</v>
      </c>
      <c r="S1728" t="str">
        <f t="shared" ca="1" si="134"/>
        <v>Jul-2023</v>
      </c>
    </row>
    <row r="1729" spans="1:19" x14ac:dyDescent="0.3">
      <c r="A1729">
        <v>1422</v>
      </c>
      <c r="B1729">
        <v>66</v>
      </c>
      <c r="C1729">
        <v>66</v>
      </c>
      <c r="D1729">
        <v>1953</v>
      </c>
      <c r="E1729">
        <v>7</v>
      </c>
      <c r="F1729" t="s">
        <v>14</v>
      </c>
      <c r="G1729" t="s">
        <v>1742</v>
      </c>
      <c r="H1729">
        <v>35.51</v>
      </c>
      <c r="I1729">
        <v>-78.73</v>
      </c>
      <c r="J1729" s="1">
        <v>18340</v>
      </c>
      <c r="K1729" s="1">
        <v>36052</v>
      </c>
      <c r="L1729" s="1">
        <v>6602</v>
      </c>
      <c r="M1729">
        <v>767</v>
      </c>
      <c r="N1729">
        <v>4</v>
      </c>
      <c r="O1729" s="2">
        <f t="shared" ca="1" si="130"/>
        <v>2021</v>
      </c>
      <c r="P1729">
        <f t="shared" ca="1" si="131"/>
        <v>1</v>
      </c>
      <c r="Q1729">
        <f t="shared" ca="1" si="132"/>
        <v>26</v>
      </c>
      <c r="R1729" s="2">
        <f t="shared" ca="1" si="133"/>
        <v>44222</v>
      </c>
      <c r="S1729" t="str">
        <f t="shared" ca="1" si="134"/>
        <v>Jan-2021</v>
      </c>
    </row>
    <row r="1730" spans="1:19" x14ac:dyDescent="0.3">
      <c r="A1730">
        <v>1400</v>
      </c>
      <c r="B1730">
        <v>29</v>
      </c>
      <c r="C1730">
        <v>71</v>
      </c>
      <c r="D1730">
        <v>1990</v>
      </c>
      <c r="E1730">
        <v>5</v>
      </c>
      <c r="F1730" t="s">
        <v>19</v>
      </c>
      <c r="G1730" t="s">
        <v>1743</v>
      </c>
      <c r="H1730">
        <v>32.409999999999997</v>
      </c>
      <c r="I1730">
        <v>-87.03</v>
      </c>
      <c r="J1730" s="1">
        <v>12474</v>
      </c>
      <c r="K1730" s="1">
        <v>25434</v>
      </c>
      <c r="L1730" s="1">
        <v>0</v>
      </c>
      <c r="M1730">
        <v>698</v>
      </c>
      <c r="N1730">
        <v>2</v>
      </c>
      <c r="O1730" s="2">
        <f t="shared" ca="1" si="130"/>
        <v>2021</v>
      </c>
      <c r="P1730">
        <f t="shared" ca="1" si="131"/>
        <v>8</v>
      </c>
      <c r="Q1730">
        <f t="shared" ca="1" si="132"/>
        <v>15</v>
      </c>
      <c r="R1730" s="2">
        <f t="shared" ca="1" si="133"/>
        <v>44423</v>
      </c>
      <c r="S1730" t="str">
        <f t="shared" ca="1" si="134"/>
        <v>Aug-2021</v>
      </c>
    </row>
    <row r="1731" spans="1:19" x14ac:dyDescent="0.3">
      <c r="A1731">
        <v>492</v>
      </c>
      <c r="B1731">
        <v>41</v>
      </c>
      <c r="C1731">
        <v>70</v>
      </c>
      <c r="D1731">
        <v>1978</v>
      </c>
      <c r="E1731">
        <v>9</v>
      </c>
      <c r="F1731" t="s">
        <v>19</v>
      </c>
      <c r="G1731" t="s">
        <v>1744</v>
      </c>
      <c r="H1731">
        <v>34.950000000000003</v>
      </c>
      <c r="I1731">
        <v>-82.12</v>
      </c>
      <c r="J1731" s="1">
        <v>18857</v>
      </c>
      <c r="K1731" s="1">
        <v>38450</v>
      </c>
      <c r="L1731" s="1">
        <v>51430</v>
      </c>
      <c r="M1731">
        <v>850</v>
      </c>
      <c r="N1731">
        <v>1</v>
      </c>
      <c r="O1731" s="2">
        <f t="shared" ref="O1731:O1794" ca="1" si="135">2021+RANDBETWEEN(0,2)</f>
        <v>2022</v>
      </c>
      <c r="P1731">
        <f t="shared" ref="P1731:P1794" ca="1" si="136">RANDBETWEEN(1,12)</f>
        <v>9</v>
      </c>
      <c r="Q1731">
        <f t="shared" ref="Q1731:Q1794" ca="1" si="137">RANDBETWEEN(1,28)</f>
        <v>19</v>
      </c>
      <c r="R1731" s="2">
        <f t="shared" ref="R1731:R1794" ca="1" si="138">DATE(O1731,P1731,Q1731)</f>
        <v>44823</v>
      </c>
      <c r="S1731" t="str">
        <f t="shared" ref="S1731:S1794" ca="1" si="139">TEXT(R1731, "mmm-yyy")</f>
        <v>Sep-2022</v>
      </c>
    </row>
    <row r="1732" spans="1:19" x14ac:dyDescent="0.3">
      <c r="A1732">
        <v>1516</v>
      </c>
      <c r="B1732">
        <v>38</v>
      </c>
      <c r="C1732">
        <v>67</v>
      </c>
      <c r="D1732">
        <v>1981</v>
      </c>
      <c r="E1732">
        <v>3</v>
      </c>
      <c r="F1732" t="s">
        <v>19</v>
      </c>
      <c r="G1732" t="s">
        <v>1745</v>
      </c>
      <c r="H1732">
        <v>37.44</v>
      </c>
      <c r="I1732">
        <v>-121.87</v>
      </c>
      <c r="J1732" s="1">
        <v>33758</v>
      </c>
      <c r="K1732" s="1">
        <v>68827</v>
      </c>
      <c r="L1732" s="1">
        <v>35669</v>
      </c>
      <c r="M1732">
        <v>755</v>
      </c>
      <c r="N1732">
        <v>2</v>
      </c>
      <c r="O1732" s="2">
        <f t="shared" ca="1" si="135"/>
        <v>2021</v>
      </c>
      <c r="P1732">
        <f t="shared" ca="1" si="136"/>
        <v>12</v>
      </c>
      <c r="Q1732">
        <f t="shared" ca="1" si="137"/>
        <v>6</v>
      </c>
      <c r="R1732" s="2">
        <f t="shared" ca="1" si="138"/>
        <v>44536</v>
      </c>
      <c r="S1732" t="str">
        <f t="shared" ca="1" si="139"/>
        <v>Dec-2021</v>
      </c>
    </row>
    <row r="1733" spans="1:19" x14ac:dyDescent="0.3">
      <c r="A1733">
        <v>1649</v>
      </c>
      <c r="B1733">
        <v>64</v>
      </c>
      <c r="C1733">
        <v>63</v>
      </c>
      <c r="D1733">
        <v>1956</v>
      </c>
      <c r="E1733">
        <v>2</v>
      </c>
      <c r="F1733" t="s">
        <v>19</v>
      </c>
      <c r="G1733" t="s">
        <v>1746</v>
      </c>
      <c r="H1733">
        <v>29.79</v>
      </c>
      <c r="I1733">
        <v>-95.82</v>
      </c>
      <c r="J1733" s="1">
        <v>0</v>
      </c>
      <c r="K1733" s="1">
        <v>399</v>
      </c>
      <c r="L1733" s="1">
        <v>323</v>
      </c>
      <c r="M1733">
        <v>729</v>
      </c>
      <c r="N1733">
        <v>3</v>
      </c>
      <c r="O1733" s="2">
        <f t="shared" ca="1" si="135"/>
        <v>2022</v>
      </c>
      <c r="P1733">
        <f t="shared" ca="1" si="136"/>
        <v>4</v>
      </c>
      <c r="Q1733">
        <f t="shared" ca="1" si="137"/>
        <v>28</v>
      </c>
      <c r="R1733" s="2">
        <f t="shared" ca="1" si="138"/>
        <v>44679</v>
      </c>
      <c r="S1733" t="str">
        <f t="shared" ca="1" si="139"/>
        <v>Apr-2022</v>
      </c>
    </row>
    <row r="1734" spans="1:19" x14ac:dyDescent="0.3">
      <c r="A1734">
        <v>1573</v>
      </c>
      <c r="B1734">
        <v>71</v>
      </c>
      <c r="C1734">
        <v>56</v>
      </c>
      <c r="D1734">
        <v>1949</v>
      </c>
      <c r="E1734">
        <v>1</v>
      </c>
      <c r="F1734" t="s">
        <v>19</v>
      </c>
      <c r="G1734" t="s">
        <v>1747</v>
      </c>
      <c r="H1734">
        <v>29.18</v>
      </c>
      <c r="I1734">
        <v>-82.13</v>
      </c>
      <c r="J1734" s="1">
        <v>12992</v>
      </c>
      <c r="K1734" s="1">
        <v>17775</v>
      </c>
      <c r="L1734" s="1">
        <v>11520</v>
      </c>
      <c r="M1734">
        <v>746</v>
      </c>
      <c r="N1734">
        <v>1</v>
      </c>
      <c r="O1734" s="2">
        <f t="shared" ca="1" si="135"/>
        <v>2021</v>
      </c>
      <c r="P1734">
        <f t="shared" ca="1" si="136"/>
        <v>7</v>
      </c>
      <c r="Q1734">
        <f t="shared" ca="1" si="137"/>
        <v>16</v>
      </c>
      <c r="R1734" s="2">
        <f t="shared" ca="1" si="138"/>
        <v>44393</v>
      </c>
      <c r="S1734" t="str">
        <f t="shared" ca="1" si="139"/>
        <v>Jul-2021</v>
      </c>
    </row>
    <row r="1735" spans="1:19" x14ac:dyDescent="0.3">
      <c r="A1735">
        <v>583</v>
      </c>
      <c r="B1735">
        <v>64</v>
      </c>
      <c r="C1735">
        <v>67</v>
      </c>
      <c r="D1735">
        <v>1955</v>
      </c>
      <c r="E1735">
        <v>11</v>
      </c>
      <c r="F1735" t="s">
        <v>19</v>
      </c>
      <c r="G1735" t="s">
        <v>1748</v>
      </c>
      <c r="H1735">
        <v>41.76</v>
      </c>
      <c r="I1735">
        <v>-88.29</v>
      </c>
      <c r="J1735" s="1">
        <v>14200</v>
      </c>
      <c r="K1735" s="1">
        <v>28954</v>
      </c>
      <c r="L1735" s="1">
        <v>41461</v>
      </c>
      <c r="M1735">
        <v>636</v>
      </c>
      <c r="N1735">
        <v>2</v>
      </c>
      <c r="O1735" s="2">
        <f t="shared" ca="1" si="135"/>
        <v>2021</v>
      </c>
      <c r="P1735">
        <f t="shared" ca="1" si="136"/>
        <v>6</v>
      </c>
      <c r="Q1735">
        <f t="shared" ca="1" si="137"/>
        <v>4</v>
      </c>
      <c r="R1735" s="2">
        <f t="shared" ca="1" si="138"/>
        <v>44351</v>
      </c>
      <c r="S1735" t="str">
        <f t="shared" ca="1" si="139"/>
        <v>Jun-2021</v>
      </c>
    </row>
    <row r="1736" spans="1:19" x14ac:dyDescent="0.3">
      <c r="A1736">
        <v>1811</v>
      </c>
      <c r="B1736">
        <v>83</v>
      </c>
      <c r="C1736">
        <v>67</v>
      </c>
      <c r="D1736">
        <v>1936</v>
      </c>
      <c r="E1736">
        <v>3</v>
      </c>
      <c r="F1736" t="s">
        <v>19</v>
      </c>
      <c r="G1736" t="s">
        <v>1749</v>
      </c>
      <c r="H1736">
        <v>37.340000000000003</v>
      </c>
      <c r="I1736">
        <v>-122.11</v>
      </c>
      <c r="J1736" s="1">
        <v>76725</v>
      </c>
      <c r="K1736" s="1">
        <v>82009</v>
      </c>
      <c r="L1736" s="1">
        <v>6229</v>
      </c>
      <c r="M1736">
        <v>764</v>
      </c>
      <c r="N1736">
        <v>8</v>
      </c>
      <c r="O1736" s="2">
        <f t="shared" ca="1" si="135"/>
        <v>2023</v>
      </c>
      <c r="P1736">
        <f t="shared" ca="1" si="136"/>
        <v>3</v>
      </c>
      <c r="Q1736">
        <f t="shared" ca="1" si="137"/>
        <v>11</v>
      </c>
      <c r="R1736" s="2">
        <f t="shared" ca="1" si="138"/>
        <v>44996</v>
      </c>
      <c r="S1736" t="str">
        <f t="shared" ca="1" si="139"/>
        <v>Mar-2023</v>
      </c>
    </row>
    <row r="1737" spans="1:19" x14ac:dyDescent="0.3">
      <c r="A1737">
        <v>1054</v>
      </c>
      <c r="B1737">
        <v>50</v>
      </c>
      <c r="C1737">
        <v>69</v>
      </c>
      <c r="D1737">
        <v>1970</v>
      </c>
      <c r="E1737">
        <v>2</v>
      </c>
      <c r="F1737" t="s">
        <v>19</v>
      </c>
      <c r="G1737" t="s">
        <v>1750</v>
      </c>
      <c r="H1737">
        <v>45.47</v>
      </c>
      <c r="I1737">
        <v>-122.37</v>
      </c>
      <c r="J1737" s="1">
        <v>22599</v>
      </c>
      <c r="K1737" s="1">
        <v>46077</v>
      </c>
      <c r="L1737" s="1">
        <v>135862</v>
      </c>
      <c r="M1737">
        <v>639</v>
      </c>
      <c r="N1737">
        <v>3</v>
      </c>
      <c r="O1737" s="2">
        <f t="shared" ca="1" si="135"/>
        <v>2021</v>
      </c>
      <c r="P1737">
        <f t="shared" ca="1" si="136"/>
        <v>12</v>
      </c>
      <c r="Q1737">
        <f t="shared" ca="1" si="137"/>
        <v>28</v>
      </c>
      <c r="R1737" s="2">
        <f t="shared" ca="1" si="138"/>
        <v>44558</v>
      </c>
      <c r="S1737" t="str">
        <f t="shared" ca="1" si="139"/>
        <v>Dec-2021</v>
      </c>
    </row>
    <row r="1738" spans="1:19" x14ac:dyDescent="0.3">
      <c r="A1738">
        <v>1678</v>
      </c>
      <c r="B1738">
        <v>36</v>
      </c>
      <c r="C1738">
        <v>65</v>
      </c>
      <c r="D1738">
        <v>1983</v>
      </c>
      <c r="E1738">
        <v>3</v>
      </c>
      <c r="F1738" t="s">
        <v>19</v>
      </c>
      <c r="G1738" t="s">
        <v>1751</v>
      </c>
      <c r="H1738">
        <v>41.7</v>
      </c>
      <c r="I1738">
        <v>-72.67</v>
      </c>
      <c r="J1738" s="1">
        <v>28557</v>
      </c>
      <c r="K1738" s="1">
        <v>58225</v>
      </c>
      <c r="L1738" s="1">
        <v>101148</v>
      </c>
      <c r="M1738">
        <v>685</v>
      </c>
      <c r="N1738">
        <v>3</v>
      </c>
      <c r="O1738" s="2">
        <f t="shared" ca="1" si="135"/>
        <v>2021</v>
      </c>
      <c r="P1738">
        <f t="shared" ca="1" si="136"/>
        <v>3</v>
      </c>
      <c r="Q1738">
        <f t="shared" ca="1" si="137"/>
        <v>2</v>
      </c>
      <c r="R1738" s="2">
        <f t="shared" ca="1" si="138"/>
        <v>44257</v>
      </c>
      <c r="S1738" t="str">
        <f t="shared" ca="1" si="139"/>
        <v>Mar-2021</v>
      </c>
    </row>
    <row r="1739" spans="1:19" x14ac:dyDescent="0.3">
      <c r="A1739">
        <v>333</v>
      </c>
      <c r="B1739">
        <v>20</v>
      </c>
      <c r="C1739">
        <v>64</v>
      </c>
      <c r="D1739">
        <v>2000</v>
      </c>
      <c r="E1739">
        <v>1</v>
      </c>
      <c r="F1739" t="s">
        <v>14</v>
      </c>
      <c r="G1739" t="s">
        <v>1752</v>
      </c>
      <c r="H1739">
        <v>39.450000000000003</v>
      </c>
      <c r="I1739">
        <v>-74.72</v>
      </c>
      <c r="J1739" s="1">
        <v>23298</v>
      </c>
      <c r="K1739" s="1">
        <v>47504</v>
      </c>
      <c r="L1739" s="1">
        <v>65156</v>
      </c>
      <c r="M1739">
        <v>706</v>
      </c>
      <c r="N1739">
        <v>1</v>
      </c>
      <c r="O1739" s="2">
        <f t="shared" ca="1" si="135"/>
        <v>2021</v>
      </c>
      <c r="P1739">
        <f t="shared" ca="1" si="136"/>
        <v>11</v>
      </c>
      <c r="Q1739">
        <f t="shared" ca="1" si="137"/>
        <v>3</v>
      </c>
      <c r="R1739" s="2">
        <f t="shared" ca="1" si="138"/>
        <v>44503</v>
      </c>
      <c r="S1739" t="str">
        <f t="shared" ca="1" si="139"/>
        <v>Nov-2021</v>
      </c>
    </row>
    <row r="1740" spans="1:19" x14ac:dyDescent="0.3">
      <c r="A1740">
        <v>1412</v>
      </c>
      <c r="B1740">
        <v>58</v>
      </c>
      <c r="C1740">
        <v>67</v>
      </c>
      <c r="D1740">
        <v>1961</v>
      </c>
      <c r="E1740">
        <v>6</v>
      </c>
      <c r="F1740" t="s">
        <v>14</v>
      </c>
      <c r="G1740" t="s">
        <v>1753</v>
      </c>
      <c r="H1740">
        <v>36.97</v>
      </c>
      <c r="I1740">
        <v>-86.44</v>
      </c>
      <c r="J1740" s="1">
        <v>26567</v>
      </c>
      <c r="K1740" s="1">
        <v>54166</v>
      </c>
      <c r="L1740" s="1">
        <v>0</v>
      </c>
      <c r="M1740">
        <v>707</v>
      </c>
      <c r="N1740">
        <v>5</v>
      </c>
      <c r="O1740" s="2">
        <f t="shared" ca="1" si="135"/>
        <v>2021</v>
      </c>
      <c r="P1740">
        <f t="shared" ca="1" si="136"/>
        <v>1</v>
      </c>
      <c r="Q1740">
        <f t="shared" ca="1" si="137"/>
        <v>25</v>
      </c>
      <c r="R1740" s="2">
        <f t="shared" ca="1" si="138"/>
        <v>44221</v>
      </c>
      <c r="S1740" t="str">
        <f t="shared" ca="1" si="139"/>
        <v>Jan-2021</v>
      </c>
    </row>
    <row r="1741" spans="1:19" x14ac:dyDescent="0.3">
      <c r="A1741">
        <v>177</v>
      </c>
      <c r="B1741">
        <v>54</v>
      </c>
      <c r="C1741">
        <v>66</v>
      </c>
      <c r="D1741">
        <v>1965</v>
      </c>
      <c r="E1741">
        <v>12</v>
      </c>
      <c r="F1741" t="s">
        <v>14</v>
      </c>
      <c r="G1741" t="s">
        <v>1754</v>
      </c>
      <c r="H1741">
        <v>35.1</v>
      </c>
      <c r="I1741">
        <v>-90</v>
      </c>
      <c r="J1741" s="1">
        <v>28570</v>
      </c>
      <c r="K1741" s="1">
        <v>58248</v>
      </c>
      <c r="L1741" s="1">
        <v>107130</v>
      </c>
      <c r="M1741">
        <v>728</v>
      </c>
      <c r="N1741">
        <v>4</v>
      </c>
      <c r="O1741" s="2">
        <f t="shared" ca="1" si="135"/>
        <v>2022</v>
      </c>
      <c r="P1741">
        <f t="shared" ca="1" si="136"/>
        <v>6</v>
      </c>
      <c r="Q1741">
        <f t="shared" ca="1" si="137"/>
        <v>5</v>
      </c>
      <c r="R1741" s="2">
        <f t="shared" ca="1" si="138"/>
        <v>44717</v>
      </c>
      <c r="S1741" t="str">
        <f t="shared" ca="1" si="139"/>
        <v>Jun-2022</v>
      </c>
    </row>
    <row r="1742" spans="1:19" x14ac:dyDescent="0.3">
      <c r="A1742">
        <v>390</v>
      </c>
      <c r="B1742">
        <v>30</v>
      </c>
      <c r="C1742">
        <v>70</v>
      </c>
      <c r="D1742">
        <v>1989</v>
      </c>
      <c r="E1742">
        <v>4</v>
      </c>
      <c r="F1742" t="s">
        <v>19</v>
      </c>
      <c r="G1742" t="s">
        <v>1755</v>
      </c>
      <c r="H1742">
        <v>26.14</v>
      </c>
      <c r="I1742">
        <v>-80.13</v>
      </c>
      <c r="J1742" s="1">
        <v>45143</v>
      </c>
      <c r="K1742" s="1">
        <v>92046</v>
      </c>
      <c r="L1742" s="1">
        <v>6658</v>
      </c>
      <c r="M1742">
        <v>681</v>
      </c>
      <c r="N1742">
        <v>2</v>
      </c>
      <c r="O1742" s="2">
        <f t="shared" ca="1" si="135"/>
        <v>2022</v>
      </c>
      <c r="P1742">
        <f t="shared" ca="1" si="136"/>
        <v>1</v>
      </c>
      <c r="Q1742">
        <f t="shared" ca="1" si="137"/>
        <v>28</v>
      </c>
      <c r="R1742" s="2">
        <f t="shared" ca="1" si="138"/>
        <v>44589</v>
      </c>
      <c r="S1742" t="str">
        <f t="shared" ca="1" si="139"/>
        <v>Jan-2022</v>
      </c>
    </row>
    <row r="1743" spans="1:19" x14ac:dyDescent="0.3">
      <c r="A1743">
        <v>1577</v>
      </c>
      <c r="B1743">
        <v>53</v>
      </c>
      <c r="C1743">
        <v>66</v>
      </c>
      <c r="D1743">
        <v>1966</v>
      </c>
      <c r="E1743">
        <v>12</v>
      </c>
      <c r="F1743" t="s">
        <v>19</v>
      </c>
      <c r="G1743" t="s">
        <v>1756</v>
      </c>
      <c r="H1743">
        <v>27.33</v>
      </c>
      <c r="I1743">
        <v>-82.54</v>
      </c>
      <c r="J1743" s="1">
        <v>19983</v>
      </c>
      <c r="K1743" s="1">
        <v>40745</v>
      </c>
      <c r="L1743" s="1">
        <v>18371</v>
      </c>
      <c r="M1743">
        <v>718</v>
      </c>
      <c r="N1743">
        <v>4</v>
      </c>
      <c r="O1743" s="2">
        <f t="shared" ca="1" si="135"/>
        <v>2023</v>
      </c>
      <c r="P1743">
        <f t="shared" ca="1" si="136"/>
        <v>1</v>
      </c>
      <c r="Q1743">
        <f t="shared" ca="1" si="137"/>
        <v>19</v>
      </c>
      <c r="R1743" s="2">
        <f t="shared" ca="1" si="138"/>
        <v>44945</v>
      </c>
      <c r="S1743" t="str">
        <f t="shared" ca="1" si="139"/>
        <v>Jan-2023</v>
      </c>
    </row>
    <row r="1744" spans="1:19" x14ac:dyDescent="0.3">
      <c r="A1744">
        <v>1609</v>
      </c>
      <c r="B1744">
        <v>71</v>
      </c>
      <c r="C1744">
        <v>68</v>
      </c>
      <c r="D1744">
        <v>1948</v>
      </c>
      <c r="E1744">
        <v>7</v>
      </c>
      <c r="F1744" t="s">
        <v>14</v>
      </c>
      <c r="G1744" t="s">
        <v>1757</v>
      </c>
      <c r="H1744">
        <v>38.78</v>
      </c>
      <c r="I1744">
        <v>-77.27</v>
      </c>
      <c r="J1744" s="1">
        <v>35563</v>
      </c>
      <c r="K1744" s="1">
        <v>87659</v>
      </c>
      <c r="L1744" s="1">
        <v>0</v>
      </c>
      <c r="M1744">
        <v>779</v>
      </c>
      <c r="N1744">
        <v>4</v>
      </c>
      <c r="O1744" s="2">
        <f t="shared" ca="1" si="135"/>
        <v>2022</v>
      </c>
      <c r="P1744">
        <f t="shared" ca="1" si="136"/>
        <v>1</v>
      </c>
      <c r="Q1744">
        <f t="shared" ca="1" si="137"/>
        <v>17</v>
      </c>
      <c r="R1744" s="2">
        <f t="shared" ca="1" si="138"/>
        <v>44578</v>
      </c>
      <c r="S1744" t="str">
        <f t="shared" ca="1" si="139"/>
        <v>Jan-2022</v>
      </c>
    </row>
    <row r="1745" spans="1:19" x14ac:dyDescent="0.3">
      <c r="A1745">
        <v>1762</v>
      </c>
      <c r="B1745">
        <v>29</v>
      </c>
      <c r="C1745">
        <v>64</v>
      </c>
      <c r="D1745">
        <v>1990</v>
      </c>
      <c r="E1745">
        <v>5</v>
      </c>
      <c r="F1745" t="s">
        <v>19</v>
      </c>
      <c r="G1745" t="s">
        <v>1758</v>
      </c>
      <c r="H1745">
        <v>38.549999999999997</v>
      </c>
      <c r="I1745">
        <v>-121.49</v>
      </c>
      <c r="J1745" s="1">
        <v>31184</v>
      </c>
      <c r="K1745" s="1">
        <v>63583</v>
      </c>
      <c r="L1745" s="1">
        <v>200435</v>
      </c>
      <c r="M1745">
        <v>635</v>
      </c>
      <c r="N1745">
        <v>1</v>
      </c>
      <c r="O1745" s="2">
        <f t="shared" ca="1" si="135"/>
        <v>2023</v>
      </c>
      <c r="P1745">
        <f t="shared" ca="1" si="136"/>
        <v>4</v>
      </c>
      <c r="Q1745">
        <f t="shared" ca="1" si="137"/>
        <v>27</v>
      </c>
      <c r="R1745" s="2">
        <f t="shared" ca="1" si="138"/>
        <v>45043</v>
      </c>
      <c r="S1745" t="str">
        <f t="shared" ca="1" si="139"/>
        <v>Apr-2023</v>
      </c>
    </row>
    <row r="1746" spans="1:19" x14ac:dyDescent="0.3">
      <c r="A1746">
        <v>917</v>
      </c>
      <c r="B1746">
        <v>58</v>
      </c>
      <c r="C1746">
        <v>66</v>
      </c>
      <c r="D1746">
        <v>1962</v>
      </c>
      <c r="E1746">
        <v>1</v>
      </c>
      <c r="F1746" t="s">
        <v>19</v>
      </c>
      <c r="G1746" t="s">
        <v>1759</v>
      </c>
      <c r="H1746">
        <v>34.07</v>
      </c>
      <c r="I1746">
        <v>-118.14</v>
      </c>
      <c r="J1746" s="1">
        <v>20059</v>
      </c>
      <c r="K1746" s="1">
        <v>40900</v>
      </c>
      <c r="L1746" s="1">
        <v>64420</v>
      </c>
      <c r="M1746">
        <v>678</v>
      </c>
      <c r="N1746">
        <v>3</v>
      </c>
      <c r="O1746" s="2">
        <f t="shared" ca="1" si="135"/>
        <v>2023</v>
      </c>
      <c r="P1746">
        <f t="shared" ca="1" si="136"/>
        <v>1</v>
      </c>
      <c r="Q1746">
        <f t="shared" ca="1" si="137"/>
        <v>11</v>
      </c>
      <c r="R1746" s="2">
        <f t="shared" ca="1" si="138"/>
        <v>44937</v>
      </c>
      <c r="S1746" t="str">
        <f t="shared" ca="1" si="139"/>
        <v>Jan-2023</v>
      </c>
    </row>
    <row r="1747" spans="1:19" x14ac:dyDescent="0.3">
      <c r="A1747">
        <v>1717</v>
      </c>
      <c r="B1747">
        <v>67</v>
      </c>
      <c r="C1747">
        <v>67</v>
      </c>
      <c r="D1747">
        <v>1952</v>
      </c>
      <c r="E1747">
        <v>7</v>
      </c>
      <c r="F1747" t="s">
        <v>14</v>
      </c>
      <c r="G1747" t="s">
        <v>1760</v>
      </c>
      <c r="H1747">
        <v>43.06</v>
      </c>
      <c r="I1747">
        <v>-78.27</v>
      </c>
      <c r="J1747" s="1">
        <v>17665</v>
      </c>
      <c r="K1747" s="1">
        <v>43070</v>
      </c>
      <c r="L1747" s="1">
        <v>14135</v>
      </c>
      <c r="M1747">
        <v>726</v>
      </c>
      <c r="N1747">
        <v>4</v>
      </c>
      <c r="O1747" s="2">
        <f t="shared" ca="1" si="135"/>
        <v>2022</v>
      </c>
      <c r="P1747">
        <f t="shared" ca="1" si="136"/>
        <v>3</v>
      </c>
      <c r="Q1747">
        <f t="shared" ca="1" si="137"/>
        <v>3</v>
      </c>
      <c r="R1747" s="2">
        <f t="shared" ca="1" si="138"/>
        <v>44623</v>
      </c>
      <c r="S1747" t="str">
        <f t="shared" ca="1" si="139"/>
        <v>Mar-2022</v>
      </c>
    </row>
    <row r="1748" spans="1:19" x14ac:dyDescent="0.3">
      <c r="A1748">
        <v>1355</v>
      </c>
      <c r="B1748">
        <v>54</v>
      </c>
      <c r="C1748">
        <v>67</v>
      </c>
      <c r="D1748">
        <v>1966</v>
      </c>
      <c r="E1748">
        <v>1</v>
      </c>
      <c r="F1748" t="s">
        <v>19</v>
      </c>
      <c r="G1748" t="s">
        <v>1761</v>
      </c>
      <c r="H1748">
        <v>32.35</v>
      </c>
      <c r="I1748">
        <v>-86.28</v>
      </c>
      <c r="J1748" s="1">
        <v>11703</v>
      </c>
      <c r="K1748" s="1">
        <v>23863</v>
      </c>
      <c r="L1748" s="1">
        <v>83430</v>
      </c>
      <c r="M1748">
        <v>536</v>
      </c>
      <c r="N1748">
        <v>2</v>
      </c>
      <c r="O1748" s="2">
        <f t="shared" ca="1" si="135"/>
        <v>2021</v>
      </c>
      <c r="P1748">
        <f t="shared" ca="1" si="136"/>
        <v>6</v>
      </c>
      <c r="Q1748">
        <f t="shared" ca="1" si="137"/>
        <v>2</v>
      </c>
      <c r="R1748" s="2">
        <f t="shared" ca="1" si="138"/>
        <v>44349</v>
      </c>
      <c r="S1748" t="str">
        <f t="shared" ca="1" si="139"/>
        <v>Jun-2021</v>
      </c>
    </row>
    <row r="1749" spans="1:19" x14ac:dyDescent="0.3">
      <c r="A1749">
        <v>1668</v>
      </c>
      <c r="B1749">
        <v>92</v>
      </c>
      <c r="C1749">
        <v>67</v>
      </c>
      <c r="D1749">
        <v>1927</v>
      </c>
      <c r="E1749">
        <v>6</v>
      </c>
      <c r="F1749" t="s">
        <v>19</v>
      </c>
      <c r="G1749" t="s">
        <v>1762</v>
      </c>
      <c r="H1749">
        <v>42.91</v>
      </c>
      <c r="I1749">
        <v>-71.12</v>
      </c>
      <c r="J1749" s="1">
        <v>26541</v>
      </c>
      <c r="K1749" s="1">
        <v>56099</v>
      </c>
      <c r="L1749" s="1">
        <v>933</v>
      </c>
      <c r="M1749">
        <v>751</v>
      </c>
      <c r="N1749">
        <v>6</v>
      </c>
      <c r="O1749" s="2">
        <f t="shared" ca="1" si="135"/>
        <v>2022</v>
      </c>
      <c r="P1749">
        <f t="shared" ca="1" si="136"/>
        <v>10</v>
      </c>
      <c r="Q1749">
        <f t="shared" ca="1" si="137"/>
        <v>27</v>
      </c>
      <c r="R1749" s="2">
        <f t="shared" ca="1" si="138"/>
        <v>44861</v>
      </c>
      <c r="S1749" t="str">
        <f t="shared" ca="1" si="139"/>
        <v>Oct-2022</v>
      </c>
    </row>
    <row r="1750" spans="1:19" x14ac:dyDescent="0.3">
      <c r="A1750">
        <v>1293</v>
      </c>
      <c r="B1750">
        <v>32</v>
      </c>
      <c r="C1750">
        <v>65</v>
      </c>
      <c r="D1750">
        <v>1988</v>
      </c>
      <c r="E1750">
        <v>1</v>
      </c>
      <c r="F1750" t="s">
        <v>14</v>
      </c>
      <c r="G1750" t="s">
        <v>1763</v>
      </c>
      <c r="H1750">
        <v>29.45</v>
      </c>
      <c r="I1750">
        <v>-95.06</v>
      </c>
      <c r="J1750" s="1">
        <v>24217</v>
      </c>
      <c r="K1750" s="1">
        <v>49374</v>
      </c>
      <c r="L1750" s="1">
        <v>108192</v>
      </c>
      <c r="M1750">
        <v>706</v>
      </c>
      <c r="N1750">
        <v>2</v>
      </c>
      <c r="O1750" s="2">
        <f t="shared" ca="1" si="135"/>
        <v>2022</v>
      </c>
      <c r="P1750">
        <f t="shared" ca="1" si="136"/>
        <v>9</v>
      </c>
      <c r="Q1750">
        <f t="shared" ca="1" si="137"/>
        <v>4</v>
      </c>
      <c r="R1750" s="2">
        <f t="shared" ca="1" si="138"/>
        <v>44808</v>
      </c>
      <c r="S1750" t="str">
        <f t="shared" ca="1" si="139"/>
        <v>Sep-2022</v>
      </c>
    </row>
    <row r="1751" spans="1:19" x14ac:dyDescent="0.3">
      <c r="A1751">
        <v>1597</v>
      </c>
      <c r="B1751">
        <v>20</v>
      </c>
      <c r="C1751">
        <v>66</v>
      </c>
      <c r="D1751">
        <v>1999</v>
      </c>
      <c r="E1751">
        <v>7</v>
      </c>
      <c r="F1751" t="s">
        <v>19</v>
      </c>
      <c r="G1751" t="s">
        <v>1764</v>
      </c>
      <c r="H1751">
        <v>40.71</v>
      </c>
      <c r="I1751">
        <v>-80.099999999999994</v>
      </c>
      <c r="J1751" s="1">
        <v>35188</v>
      </c>
      <c r="K1751" s="1">
        <v>71750</v>
      </c>
      <c r="L1751" s="1">
        <v>117124</v>
      </c>
      <c r="M1751">
        <v>697</v>
      </c>
      <c r="N1751">
        <v>3</v>
      </c>
      <c r="O1751" s="2">
        <f t="shared" ca="1" si="135"/>
        <v>2023</v>
      </c>
      <c r="P1751">
        <f t="shared" ca="1" si="136"/>
        <v>6</v>
      </c>
      <c r="Q1751">
        <f t="shared" ca="1" si="137"/>
        <v>17</v>
      </c>
      <c r="R1751" s="2">
        <f t="shared" ca="1" si="138"/>
        <v>45094</v>
      </c>
      <c r="S1751" t="str">
        <f t="shared" ca="1" si="139"/>
        <v>Jun-2023</v>
      </c>
    </row>
    <row r="1752" spans="1:19" x14ac:dyDescent="0.3">
      <c r="A1752">
        <v>202</v>
      </c>
      <c r="B1752">
        <v>20</v>
      </c>
      <c r="C1752">
        <v>66</v>
      </c>
      <c r="D1752">
        <v>1999</v>
      </c>
      <c r="E1752">
        <v>7</v>
      </c>
      <c r="F1752" t="s">
        <v>14</v>
      </c>
      <c r="G1752" t="s">
        <v>1765</v>
      </c>
      <c r="H1752">
        <v>39.33</v>
      </c>
      <c r="I1752">
        <v>-84.4</v>
      </c>
      <c r="J1752" s="1">
        <v>31920</v>
      </c>
      <c r="K1752" s="1">
        <v>65082</v>
      </c>
      <c r="L1752" s="1">
        <v>88347</v>
      </c>
      <c r="M1752">
        <v>850</v>
      </c>
      <c r="N1752">
        <v>1</v>
      </c>
      <c r="O1752" s="2">
        <f t="shared" ca="1" si="135"/>
        <v>2023</v>
      </c>
      <c r="P1752">
        <f t="shared" ca="1" si="136"/>
        <v>3</v>
      </c>
      <c r="Q1752">
        <f t="shared" ca="1" si="137"/>
        <v>12</v>
      </c>
      <c r="R1752" s="2">
        <f t="shared" ca="1" si="138"/>
        <v>44997</v>
      </c>
      <c r="S1752" t="str">
        <f t="shared" ca="1" si="139"/>
        <v>Mar-2023</v>
      </c>
    </row>
    <row r="1753" spans="1:19" x14ac:dyDescent="0.3">
      <c r="A1753">
        <v>493</v>
      </c>
      <c r="B1753">
        <v>18</v>
      </c>
      <c r="C1753">
        <v>65</v>
      </c>
      <c r="D1753">
        <v>2002</v>
      </c>
      <c r="E1753">
        <v>1</v>
      </c>
      <c r="F1753" t="s">
        <v>19</v>
      </c>
      <c r="G1753" t="s">
        <v>1766</v>
      </c>
      <c r="H1753">
        <v>32.76</v>
      </c>
      <c r="I1753">
        <v>-96.59</v>
      </c>
      <c r="J1753" s="1">
        <v>14245</v>
      </c>
      <c r="K1753" s="1">
        <v>29047</v>
      </c>
      <c r="L1753" s="1">
        <v>36835</v>
      </c>
      <c r="M1753">
        <v>786</v>
      </c>
      <c r="N1753">
        <v>1</v>
      </c>
      <c r="O1753" s="2">
        <f t="shared" ca="1" si="135"/>
        <v>2023</v>
      </c>
      <c r="P1753">
        <f t="shared" ca="1" si="136"/>
        <v>8</v>
      </c>
      <c r="Q1753">
        <f t="shared" ca="1" si="137"/>
        <v>18</v>
      </c>
      <c r="R1753" s="2">
        <f t="shared" ca="1" si="138"/>
        <v>45156</v>
      </c>
      <c r="S1753" t="str">
        <f t="shared" ca="1" si="139"/>
        <v>Aug-2023</v>
      </c>
    </row>
    <row r="1754" spans="1:19" x14ac:dyDescent="0.3">
      <c r="A1754">
        <v>361</v>
      </c>
      <c r="B1754">
        <v>43</v>
      </c>
      <c r="C1754">
        <v>68</v>
      </c>
      <c r="D1754">
        <v>1976</v>
      </c>
      <c r="E1754">
        <v>6</v>
      </c>
      <c r="F1754" t="s">
        <v>19</v>
      </c>
      <c r="G1754" t="s">
        <v>1767</v>
      </c>
      <c r="H1754">
        <v>33.909999999999997</v>
      </c>
      <c r="I1754">
        <v>-118.34</v>
      </c>
      <c r="J1754" s="1">
        <v>19153</v>
      </c>
      <c r="K1754" s="1">
        <v>39052</v>
      </c>
      <c r="L1754" s="1">
        <v>65861</v>
      </c>
      <c r="M1754">
        <v>804</v>
      </c>
      <c r="N1754">
        <v>4</v>
      </c>
      <c r="O1754" s="2">
        <f t="shared" ca="1" si="135"/>
        <v>2021</v>
      </c>
      <c r="P1754">
        <f t="shared" ca="1" si="136"/>
        <v>8</v>
      </c>
      <c r="Q1754">
        <f t="shared" ca="1" si="137"/>
        <v>7</v>
      </c>
      <c r="R1754" s="2">
        <f t="shared" ca="1" si="138"/>
        <v>44415</v>
      </c>
      <c r="S1754" t="str">
        <f t="shared" ca="1" si="139"/>
        <v>Aug-2021</v>
      </c>
    </row>
    <row r="1755" spans="1:19" x14ac:dyDescent="0.3">
      <c r="A1755">
        <v>1659</v>
      </c>
      <c r="B1755">
        <v>94</v>
      </c>
      <c r="C1755">
        <v>65</v>
      </c>
      <c r="D1755">
        <v>1926</v>
      </c>
      <c r="E1755">
        <v>1</v>
      </c>
      <c r="F1755" t="s">
        <v>14</v>
      </c>
      <c r="G1755" t="s">
        <v>1768</v>
      </c>
      <c r="H1755">
        <v>42.26</v>
      </c>
      <c r="I1755">
        <v>-88.13</v>
      </c>
      <c r="J1755" s="1">
        <v>28147</v>
      </c>
      <c r="K1755" s="1">
        <v>40787</v>
      </c>
      <c r="L1755" s="1">
        <v>1574</v>
      </c>
      <c r="M1755">
        <v>782</v>
      </c>
      <c r="N1755">
        <v>6</v>
      </c>
      <c r="O1755" s="2">
        <f t="shared" ca="1" si="135"/>
        <v>2023</v>
      </c>
      <c r="P1755">
        <f t="shared" ca="1" si="136"/>
        <v>9</v>
      </c>
      <c r="Q1755">
        <f t="shared" ca="1" si="137"/>
        <v>6</v>
      </c>
      <c r="R1755" s="2">
        <f t="shared" ca="1" si="138"/>
        <v>45175</v>
      </c>
      <c r="S1755" t="str">
        <f t="shared" ca="1" si="139"/>
        <v>Sep-2023</v>
      </c>
    </row>
    <row r="1756" spans="1:19" x14ac:dyDescent="0.3">
      <c r="A1756">
        <v>289</v>
      </c>
      <c r="B1756">
        <v>22</v>
      </c>
      <c r="C1756">
        <v>64</v>
      </c>
      <c r="D1756">
        <v>1997</v>
      </c>
      <c r="E1756">
        <v>12</v>
      </c>
      <c r="F1756" t="s">
        <v>14</v>
      </c>
      <c r="G1756" t="s">
        <v>1769</v>
      </c>
      <c r="H1756">
        <v>29.76</v>
      </c>
      <c r="I1756">
        <v>-95.38</v>
      </c>
      <c r="J1756" s="1">
        <v>11219</v>
      </c>
      <c r="K1756" s="1">
        <v>22876</v>
      </c>
      <c r="L1756" s="1">
        <v>36157</v>
      </c>
      <c r="M1756">
        <v>685</v>
      </c>
      <c r="N1756">
        <v>2</v>
      </c>
      <c r="O1756" s="2">
        <f t="shared" ca="1" si="135"/>
        <v>2021</v>
      </c>
      <c r="P1756">
        <f t="shared" ca="1" si="136"/>
        <v>6</v>
      </c>
      <c r="Q1756">
        <f t="shared" ca="1" si="137"/>
        <v>20</v>
      </c>
      <c r="R1756" s="2">
        <f t="shared" ca="1" si="138"/>
        <v>44367</v>
      </c>
      <c r="S1756" t="str">
        <f t="shared" ca="1" si="139"/>
        <v>Jun-2021</v>
      </c>
    </row>
    <row r="1757" spans="1:19" x14ac:dyDescent="0.3">
      <c r="A1757">
        <v>737</v>
      </c>
      <c r="B1757">
        <v>61</v>
      </c>
      <c r="C1757">
        <v>60</v>
      </c>
      <c r="D1757">
        <v>1958</v>
      </c>
      <c r="E1757">
        <v>3</v>
      </c>
      <c r="F1757" t="s">
        <v>14</v>
      </c>
      <c r="G1757" t="s">
        <v>1770</v>
      </c>
      <c r="H1757">
        <v>42.33</v>
      </c>
      <c r="I1757">
        <v>-122.79</v>
      </c>
      <c r="J1757" s="1">
        <v>18961</v>
      </c>
      <c r="K1757" s="1">
        <v>30359</v>
      </c>
      <c r="L1757" s="1">
        <v>16552</v>
      </c>
      <c r="M1757">
        <v>758</v>
      </c>
      <c r="N1757">
        <v>2</v>
      </c>
      <c r="O1757" s="2">
        <f t="shared" ca="1" si="135"/>
        <v>2022</v>
      </c>
      <c r="P1757">
        <f t="shared" ca="1" si="136"/>
        <v>8</v>
      </c>
      <c r="Q1757">
        <f t="shared" ca="1" si="137"/>
        <v>22</v>
      </c>
      <c r="R1757" s="2">
        <f t="shared" ca="1" si="138"/>
        <v>44795</v>
      </c>
      <c r="S1757" t="str">
        <f t="shared" ca="1" si="139"/>
        <v>Aug-2022</v>
      </c>
    </row>
    <row r="1758" spans="1:19" x14ac:dyDescent="0.3">
      <c r="A1758">
        <v>1733</v>
      </c>
      <c r="B1758">
        <v>47</v>
      </c>
      <c r="C1758">
        <v>66</v>
      </c>
      <c r="D1758">
        <v>1972</v>
      </c>
      <c r="E1758">
        <v>6</v>
      </c>
      <c r="F1758" t="s">
        <v>14</v>
      </c>
      <c r="G1758" t="s">
        <v>1771</v>
      </c>
      <c r="H1758">
        <v>36.729999999999997</v>
      </c>
      <c r="I1758">
        <v>-84.16</v>
      </c>
      <c r="J1758" s="1">
        <v>12814</v>
      </c>
      <c r="K1758" s="1">
        <v>26130</v>
      </c>
      <c r="L1758" s="1">
        <v>54290</v>
      </c>
      <c r="M1758">
        <v>498</v>
      </c>
      <c r="N1758">
        <v>1</v>
      </c>
      <c r="O1758" s="2">
        <f t="shared" ca="1" si="135"/>
        <v>2021</v>
      </c>
      <c r="P1758">
        <f t="shared" ca="1" si="136"/>
        <v>6</v>
      </c>
      <c r="Q1758">
        <f t="shared" ca="1" si="137"/>
        <v>11</v>
      </c>
      <c r="R1758" s="2">
        <f t="shared" ca="1" si="138"/>
        <v>44358</v>
      </c>
      <c r="S1758" t="str">
        <f t="shared" ca="1" si="139"/>
        <v>Jun-2021</v>
      </c>
    </row>
    <row r="1759" spans="1:19" x14ac:dyDescent="0.3">
      <c r="A1759">
        <v>278</v>
      </c>
      <c r="B1759">
        <v>59</v>
      </c>
      <c r="C1759">
        <v>66</v>
      </c>
      <c r="D1759">
        <v>1960</v>
      </c>
      <c r="E1759">
        <v>9</v>
      </c>
      <c r="F1759" t="s">
        <v>19</v>
      </c>
      <c r="G1759" t="s">
        <v>1772</v>
      </c>
      <c r="H1759">
        <v>29.76</v>
      </c>
      <c r="I1759">
        <v>-95.38</v>
      </c>
      <c r="J1759" s="1">
        <v>95039</v>
      </c>
      <c r="K1759" s="1">
        <v>193768</v>
      </c>
      <c r="L1759" s="1">
        <v>150896</v>
      </c>
      <c r="M1759">
        <v>686</v>
      </c>
      <c r="N1759">
        <v>5</v>
      </c>
      <c r="O1759" s="2">
        <f t="shared" ca="1" si="135"/>
        <v>2021</v>
      </c>
      <c r="P1759">
        <f t="shared" ca="1" si="136"/>
        <v>3</v>
      </c>
      <c r="Q1759">
        <f t="shared" ca="1" si="137"/>
        <v>26</v>
      </c>
      <c r="R1759" s="2">
        <f t="shared" ca="1" si="138"/>
        <v>44281</v>
      </c>
      <c r="S1759" t="str">
        <f t="shared" ca="1" si="139"/>
        <v>Mar-2021</v>
      </c>
    </row>
    <row r="1760" spans="1:19" x14ac:dyDescent="0.3">
      <c r="A1760">
        <v>618</v>
      </c>
      <c r="B1760">
        <v>32</v>
      </c>
      <c r="C1760">
        <v>67</v>
      </c>
      <c r="D1760">
        <v>1987</v>
      </c>
      <c r="E1760">
        <v>8</v>
      </c>
      <c r="F1760" t="s">
        <v>19</v>
      </c>
      <c r="G1760" t="s">
        <v>1773</v>
      </c>
      <c r="H1760">
        <v>33.92</v>
      </c>
      <c r="I1760">
        <v>-118.2</v>
      </c>
      <c r="J1760" s="1">
        <v>13632</v>
      </c>
      <c r="K1760" s="1">
        <v>27795</v>
      </c>
      <c r="L1760" s="1">
        <v>72318</v>
      </c>
      <c r="M1760">
        <v>701</v>
      </c>
      <c r="N1760">
        <v>4</v>
      </c>
      <c r="O1760" s="2">
        <f t="shared" ca="1" si="135"/>
        <v>2021</v>
      </c>
      <c r="P1760">
        <f t="shared" ca="1" si="136"/>
        <v>2</v>
      </c>
      <c r="Q1760">
        <f t="shared" ca="1" si="137"/>
        <v>21</v>
      </c>
      <c r="R1760" s="2">
        <f t="shared" ca="1" si="138"/>
        <v>44248</v>
      </c>
      <c r="S1760" t="str">
        <f t="shared" ca="1" si="139"/>
        <v>Feb-2021</v>
      </c>
    </row>
    <row r="1761" spans="1:19" x14ac:dyDescent="0.3">
      <c r="A1761">
        <v>753</v>
      </c>
      <c r="B1761">
        <v>53</v>
      </c>
      <c r="C1761">
        <v>66</v>
      </c>
      <c r="D1761">
        <v>1967</v>
      </c>
      <c r="E1761">
        <v>2</v>
      </c>
      <c r="F1761" t="s">
        <v>14</v>
      </c>
      <c r="G1761" t="s">
        <v>1774</v>
      </c>
      <c r="H1761">
        <v>33.24</v>
      </c>
      <c r="I1761">
        <v>-87.59</v>
      </c>
      <c r="J1761" s="1">
        <v>15540</v>
      </c>
      <c r="K1761" s="1">
        <v>31688</v>
      </c>
      <c r="L1761" s="1">
        <v>66776</v>
      </c>
      <c r="M1761">
        <v>605</v>
      </c>
      <c r="N1761">
        <v>3</v>
      </c>
      <c r="O1761" s="2">
        <f t="shared" ca="1" si="135"/>
        <v>2023</v>
      </c>
      <c r="P1761">
        <f t="shared" ca="1" si="136"/>
        <v>4</v>
      </c>
      <c r="Q1761">
        <f t="shared" ca="1" si="137"/>
        <v>4</v>
      </c>
      <c r="R1761" s="2">
        <f t="shared" ca="1" si="138"/>
        <v>45020</v>
      </c>
      <c r="S1761" t="str">
        <f t="shared" ca="1" si="139"/>
        <v>Apr-2023</v>
      </c>
    </row>
    <row r="1762" spans="1:19" x14ac:dyDescent="0.3">
      <c r="A1762">
        <v>489</v>
      </c>
      <c r="B1762">
        <v>36</v>
      </c>
      <c r="C1762">
        <v>66</v>
      </c>
      <c r="D1762">
        <v>1983</v>
      </c>
      <c r="E1762">
        <v>8</v>
      </c>
      <c r="F1762" t="s">
        <v>19</v>
      </c>
      <c r="G1762" t="s">
        <v>1775</v>
      </c>
      <c r="H1762">
        <v>40.869999999999997</v>
      </c>
      <c r="I1762">
        <v>-97.59</v>
      </c>
      <c r="J1762" s="1">
        <v>18024</v>
      </c>
      <c r="K1762" s="1">
        <v>36753</v>
      </c>
      <c r="L1762" s="1">
        <v>33657</v>
      </c>
      <c r="M1762">
        <v>684</v>
      </c>
      <c r="N1762">
        <v>4</v>
      </c>
      <c r="O1762" s="2">
        <f t="shared" ca="1" si="135"/>
        <v>2023</v>
      </c>
      <c r="P1762">
        <f t="shared" ca="1" si="136"/>
        <v>10</v>
      </c>
      <c r="Q1762">
        <f t="shared" ca="1" si="137"/>
        <v>3</v>
      </c>
      <c r="R1762" s="2">
        <f t="shared" ca="1" si="138"/>
        <v>45202</v>
      </c>
      <c r="S1762" t="str">
        <f t="shared" ca="1" si="139"/>
        <v>Oct-2023</v>
      </c>
    </row>
    <row r="1763" spans="1:19" x14ac:dyDescent="0.3">
      <c r="A1763">
        <v>90</v>
      </c>
      <c r="B1763">
        <v>63</v>
      </c>
      <c r="C1763">
        <v>62</v>
      </c>
      <c r="D1763">
        <v>1956</v>
      </c>
      <c r="E1763">
        <v>8</v>
      </c>
      <c r="F1763" t="s">
        <v>19</v>
      </c>
      <c r="G1763" t="s">
        <v>1776</v>
      </c>
      <c r="H1763">
        <v>28.37</v>
      </c>
      <c r="I1763">
        <v>-80.75</v>
      </c>
      <c r="J1763" s="1">
        <v>19018</v>
      </c>
      <c r="K1763" s="1">
        <v>12796</v>
      </c>
      <c r="L1763" s="1">
        <v>22192</v>
      </c>
      <c r="M1763">
        <v>644</v>
      </c>
      <c r="N1763">
        <v>3</v>
      </c>
      <c r="O1763" s="2">
        <f t="shared" ca="1" si="135"/>
        <v>2023</v>
      </c>
      <c r="P1763">
        <f t="shared" ca="1" si="136"/>
        <v>10</v>
      </c>
      <c r="Q1763">
        <f t="shared" ca="1" si="137"/>
        <v>27</v>
      </c>
      <c r="R1763" s="2">
        <f t="shared" ca="1" si="138"/>
        <v>45226</v>
      </c>
      <c r="S1763" t="str">
        <f t="shared" ca="1" si="139"/>
        <v>Oct-2023</v>
      </c>
    </row>
    <row r="1764" spans="1:19" x14ac:dyDescent="0.3">
      <c r="A1764">
        <v>1264</v>
      </c>
      <c r="B1764">
        <v>32</v>
      </c>
      <c r="C1764">
        <v>65</v>
      </c>
      <c r="D1764">
        <v>1987</v>
      </c>
      <c r="E1764">
        <v>8</v>
      </c>
      <c r="F1764" t="s">
        <v>14</v>
      </c>
      <c r="G1764" t="s">
        <v>1777</v>
      </c>
      <c r="H1764">
        <v>36.799999999999997</v>
      </c>
      <c r="I1764">
        <v>-97.29</v>
      </c>
      <c r="J1764" s="1">
        <v>15077</v>
      </c>
      <c r="K1764" s="1">
        <v>30737</v>
      </c>
      <c r="L1764" s="1">
        <v>35858</v>
      </c>
      <c r="M1764">
        <v>815</v>
      </c>
      <c r="N1764">
        <v>2</v>
      </c>
      <c r="O1764" s="2">
        <f t="shared" ca="1" si="135"/>
        <v>2021</v>
      </c>
      <c r="P1764">
        <f t="shared" ca="1" si="136"/>
        <v>12</v>
      </c>
      <c r="Q1764">
        <f t="shared" ca="1" si="137"/>
        <v>4</v>
      </c>
      <c r="R1764" s="2">
        <f t="shared" ca="1" si="138"/>
        <v>44534</v>
      </c>
      <c r="S1764" t="str">
        <f t="shared" ca="1" si="139"/>
        <v>Dec-2021</v>
      </c>
    </row>
    <row r="1765" spans="1:19" x14ac:dyDescent="0.3">
      <c r="A1765">
        <v>18</v>
      </c>
      <c r="B1765">
        <v>30</v>
      </c>
      <c r="C1765">
        <v>62</v>
      </c>
      <c r="D1765">
        <v>1989</v>
      </c>
      <c r="E1765">
        <v>12</v>
      </c>
      <c r="F1765" t="s">
        <v>19</v>
      </c>
      <c r="G1765" t="s">
        <v>1778</v>
      </c>
      <c r="H1765">
        <v>39.17</v>
      </c>
      <c r="I1765">
        <v>-77.260000000000005</v>
      </c>
      <c r="J1765" s="1">
        <v>31555</v>
      </c>
      <c r="K1765" s="1">
        <v>64340</v>
      </c>
      <c r="L1765" s="1">
        <v>94513</v>
      </c>
      <c r="M1765">
        <v>637</v>
      </c>
      <c r="N1765">
        <v>1</v>
      </c>
      <c r="O1765" s="2">
        <f t="shared" ca="1" si="135"/>
        <v>2022</v>
      </c>
      <c r="P1765">
        <f t="shared" ca="1" si="136"/>
        <v>11</v>
      </c>
      <c r="Q1765">
        <f t="shared" ca="1" si="137"/>
        <v>6</v>
      </c>
      <c r="R1765" s="2">
        <f t="shared" ca="1" si="138"/>
        <v>44871</v>
      </c>
      <c r="S1765" t="str">
        <f t="shared" ca="1" si="139"/>
        <v>Nov-2022</v>
      </c>
    </row>
    <row r="1766" spans="1:19" x14ac:dyDescent="0.3">
      <c r="A1766">
        <v>376</v>
      </c>
      <c r="B1766">
        <v>50</v>
      </c>
      <c r="C1766">
        <v>74</v>
      </c>
      <c r="D1766">
        <v>1969</v>
      </c>
      <c r="E1766">
        <v>4</v>
      </c>
      <c r="F1766" t="s">
        <v>14</v>
      </c>
      <c r="G1766" t="s">
        <v>1779</v>
      </c>
      <c r="H1766">
        <v>39.799999999999997</v>
      </c>
      <c r="I1766">
        <v>-74.62</v>
      </c>
      <c r="J1766" s="1">
        <v>28433</v>
      </c>
      <c r="K1766" s="1">
        <v>57975</v>
      </c>
      <c r="L1766" s="1">
        <v>34570</v>
      </c>
      <c r="M1766">
        <v>773</v>
      </c>
      <c r="N1766">
        <v>4</v>
      </c>
      <c r="O1766" s="2">
        <f t="shared" ca="1" si="135"/>
        <v>2021</v>
      </c>
      <c r="P1766">
        <f t="shared" ca="1" si="136"/>
        <v>1</v>
      </c>
      <c r="Q1766">
        <f t="shared" ca="1" si="137"/>
        <v>7</v>
      </c>
      <c r="R1766" s="2">
        <f t="shared" ca="1" si="138"/>
        <v>44203</v>
      </c>
      <c r="S1766" t="str">
        <f t="shared" ca="1" si="139"/>
        <v>Jan-2021</v>
      </c>
    </row>
    <row r="1767" spans="1:19" x14ac:dyDescent="0.3">
      <c r="A1767">
        <v>579</v>
      </c>
      <c r="B1767">
        <v>30</v>
      </c>
      <c r="C1767">
        <v>67</v>
      </c>
      <c r="D1767">
        <v>1989</v>
      </c>
      <c r="E1767">
        <v>7</v>
      </c>
      <c r="F1767" t="s">
        <v>19</v>
      </c>
      <c r="G1767" t="s">
        <v>1780</v>
      </c>
      <c r="H1767">
        <v>44.02</v>
      </c>
      <c r="I1767">
        <v>-88.16</v>
      </c>
      <c r="J1767" s="1">
        <v>19382</v>
      </c>
      <c r="K1767" s="1">
        <v>39520</v>
      </c>
      <c r="L1767" s="1">
        <v>53896</v>
      </c>
      <c r="M1767">
        <v>772</v>
      </c>
      <c r="N1767">
        <v>1</v>
      </c>
      <c r="O1767" s="2">
        <f t="shared" ca="1" si="135"/>
        <v>2021</v>
      </c>
      <c r="P1767">
        <f t="shared" ca="1" si="136"/>
        <v>10</v>
      </c>
      <c r="Q1767">
        <f t="shared" ca="1" si="137"/>
        <v>8</v>
      </c>
      <c r="R1767" s="2">
        <f t="shared" ca="1" si="138"/>
        <v>44477</v>
      </c>
      <c r="S1767" t="str">
        <f t="shared" ca="1" si="139"/>
        <v>Oct-2021</v>
      </c>
    </row>
    <row r="1768" spans="1:19" x14ac:dyDescent="0.3">
      <c r="A1768">
        <v>218</v>
      </c>
      <c r="B1768">
        <v>59</v>
      </c>
      <c r="C1768">
        <v>68</v>
      </c>
      <c r="D1768">
        <v>1960</v>
      </c>
      <c r="E1768">
        <v>3</v>
      </c>
      <c r="F1768" t="s">
        <v>14</v>
      </c>
      <c r="G1768" t="s">
        <v>1781</v>
      </c>
      <c r="H1768">
        <v>40.76</v>
      </c>
      <c r="I1768">
        <v>-74.03</v>
      </c>
      <c r="J1768" s="1">
        <v>16770</v>
      </c>
      <c r="K1768" s="1">
        <v>34190</v>
      </c>
      <c r="L1768" s="1">
        <v>39242</v>
      </c>
      <c r="M1768">
        <v>810</v>
      </c>
      <c r="N1768">
        <v>7</v>
      </c>
      <c r="O1768" s="2">
        <f t="shared" ca="1" si="135"/>
        <v>2022</v>
      </c>
      <c r="P1768">
        <f t="shared" ca="1" si="136"/>
        <v>10</v>
      </c>
      <c r="Q1768">
        <f t="shared" ca="1" si="137"/>
        <v>22</v>
      </c>
      <c r="R1768" s="2">
        <f t="shared" ca="1" si="138"/>
        <v>44856</v>
      </c>
      <c r="S1768" t="str">
        <f t="shared" ca="1" si="139"/>
        <v>Oct-2022</v>
      </c>
    </row>
    <row r="1769" spans="1:19" x14ac:dyDescent="0.3">
      <c r="A1769">
        <v>1320</v>
      </c>
      <c r="B1769">
        <v>28</v>
      </c>
      <c r="C1769">
        <v>64</v>
      </c>
      <c r="D1769">
        <v>1991</v>
      </c>
      <c r="E1769">
        <v>10</v>
      </c>
      <c r="F1769" t="s">
        <v>14</v>
      </c>
      <c r="G1769" t="s">
        <v>1782</v>
      </c>
      <c r="H1769">
        <v>34.020000000000003</v>
      </c>
      <c r="I1769">
        <v>-118.28</v>
      </c>
      <c r="J1769" s="1">
        <v>13002</v>
      </c>
      <c r="K1769" s="1">
        <v>26513</v>
      </c>
      <c r="L1769" s="1">
        <v>32620</v>
      </c>
      <c r="M1769">
        <v>604</v>
      </c>
      <c r="N1769">
        <v>1</v>
      </c>
      <c r="O1769" s="2">
        <f t="shared" ca="1" si="135"/>
        <v>2021</v>
      </c>
      <c r="P1769">
        <f t="shared" ca="1" si="136"/>
        <v>5</v>
      </c>
      <c r="Q1769">
        <f t="shared" ca="1" si="137"/>
        <v>4</v>
      </c>
      <c r="R1769" s="2">
        <f t="shared" ca="1" si="138"/>
        <v>44320</v>
      </c>
      <c r="S1769" t="str">
        <f t="shared" ca="1" si="139"/>
        <v>May-2021</v>
      </c>
    </row>
    <row r="1770" spans="1:19" x14ac:dyDescent="0.3">
      <c r="A1770">
        <v>42</v>
      </c>
      <c r="B1770">
        <v>78</v>
      </c>
      <c r="C1770">
        <v>66</v>
      </c>
      <c r="D1770">
        <v>1941</v>
      </c>
      <c r="E1770">
        <v>11</v>
      </c>
      <c r="F1770" t="s">
        <v>14</v>
      </c>
      <c r="G1770" t="s">
        <v>1783</v>
      </c>
      <c r="H1770">
        <v>30.84</v>
      </c>
      <c r="I1770">
        <v>-83.27</v>
      </c>
      <c r="J1770" s="1">
        <v>12672</v>
      </c>
      <c r="K1770" s="1">
        <v>8526</v>
      </c>
      <c r="L1770" s="1">
        <v>3723</v>
      </c>
      <c r="M1770">
        <v>684</v>
      </c>
      <c r="N1770">
        <v>3</v>
      </c>
      <c r="O1770" s="2">
        <f t="shared" ca="1" si="135"/>
        <v>2023</v>
      </c>
      <c r="P1770">
        <f t="shared" ca="1" si="136"/>
        <v>7</v>
      </c>
      <c r="Q1770">
        <f t="shared" ca="1" si="137"/>
        <v>1</v>
      </c>
      <c r="R1770" s="2">
        <f t="shared" ca="1" si="138"/>
        <v>45108</v>
      </c>
      <c r="S1770" t="str">
        <f t="shared" ca="1" si="139"/>
        <v>Jul-2023</v>
      </c>
    </row>
    <row r="1771" spans="1:19" x14ac:dyDescent="0.3">
      <c r="A1771">
        <v>1170</v>
      </c>
      <c r="B1771">
        <v>40</v>
      </c>
      <c r="C1771">
        <v>63</v>
      </c>
      <c r="D1771">
        <v>1980</v>
      </c>
      <c r="E1771">
        <v>2</v>
      </c>
      <c r="F1771" t="s">
        <v>14</v>
      </c>
      <c r="G1771" t="s">
        <v>1784</v>
      </c>
      <c r="H1771">
        <v>35.4</v>
      </c>
      <c r="I1771">
        <v>-80.430000000000007</v>
      </c>
      <c r="J1771" s="1">
        <v>20041</v>
      </c>
      <c r="K1771" s="1">
        <v>40867</v>
      </c>
      <c r="L1771" s="1">
        <v>50449</v>
      </c>
      <c r="M1771">
        <v>694</v>
      </c>
      <c r="N1771">
        <v>2</v>
      </c>
      <c r="O1771" s="2">
        <f t="shared" ca="1" si="135"/>
        <v>2021</v>
      </c>
      <c r="P1771">
        <f t="shared" ca="1" si="136"/>
        <v>7</v>
      </c>
      <c r="Q1771">
        <f t="shared" ca="1" si="137"/>
        <v>15</v>
      </c>
      <c r="R1771" s="2">
        <f t="shared" ca="1" si="138"/>
        <v>44392</v>
      </c>
      <c r="S1771" t="str">
        <f t="shared" ca="1" si="139"/>
        <v>Jul-2021</v>
      </c>
    </row>
    <row r="1772" spans="1:19" x14ac:dyDescent="0.3">
      <c r="A1772">
        <v>1531</v>
      </c>
      <c r="B1772">
        <v>34</v>
      </c>
      <c r="C1772">
        <v>62</v>
      </c>
      <c r="D1772">
        <v>1985</v>
      </c>
      <c r="E1772">
        <v>10</v>
      </c>
      <c r="F1772" t="s">
        <v>19</v>
      </c>
      <c r="G1772" t="s">
        <v>1785</v>
      </c>
      <c r="H1772">
        <v>34.47</v>
      </c>
      <c r="I1772">
        <v>-85.34</v>
      </c>
      <c r="J1772" s="1">
        <v>14514</v>
      </c>
      <c r="K1772" s="1">
        <v>29594</v>
      </c>
      <c r="L1772" s="1">
        <v>47766</v>
      </c>
      <c r="M1772">
        <v>792</v>
      </c>
      <c r="N1772">
        <v>1</v>
      </c>
      <c r="O1772" s="2">
        <f t="shared" ca="1" si="135"/>
        <v>2021</v>
      </c>
      <c r="P1772">
        <f t="shared" ca="1" si="136"/>
        <v>8</v>
      </c>
      <c r="Q1772">
        <f t="shared" ca="1" si="137"/>
        <v>13</v>
      </c>
      <c r="R1772" s="2">
        <f t="shared" ca="1" si="138"/>
        <v>44421</v>
      </c>
      <c r="S1772" t="str">
        <f t="shared" ca="1" si="139"/>
        <v>Aug-2021</v>
      </c>
    </row>
    <row r="1773" spans="1:19" x14ac:dyDescent="0.3">
      <c r="A1773">
        <v>1275</v>
      </c>
      <c r="B1773">
        <v>35</v>
      </c>
      <c r="C1773">
        <v>65</v>
      </c>
      <c r="D1773">
        <v>1984</v>
      </c>
      <c r="E1773">
        <v>3</v>
      </c>
      <c r="F1773" t="s">
        <v>14</v>
      </c>
      <c r="G1773" t="s">
        <v>1786</v>
      </c>
      <c r="H1773">
        <v>34.04</v>
      </c>
      <c r="I1773">
        <v>-118.29</v>
      </c>
      <c r="J1773" s="1">
        <v>11395</v>
      </c>
      <c r="K1773" s="1">
        <v>23238</v>
      </c>
      <c r="L1773" s="1">
        <v>31661</v>
      </c>
      <c r="M1773">
        <v>611</v>
      </c>
      <c r="N1773">
        <v>2</v>
      </c>
      <c r="O1773" s="2">
        <f t="shared" ca="1" si="135"/>
        <v>2023</v>
      </c>
      <c r="P1773">
        <f t="shared" ca="1" si="136"/>
        <v>11</v>
      </c>
      <c r="Q1773">
        <f t="shared" ca="1" si="137"/>
        <v>11</v>
      </c>
      <c r="R1773" s="2">
        <f t="shared" ca="1" si="138"/>
        <v>45241</v>
      </c>
      <c r="S1773" t="str">
        <f t="shared" ca="1" si="139"/>
        <v>Nov-2023</v>
      </c>
    </row>
    <row r="1774" spans="1:19" x14ac:dyDescent="0.3">
      <c r="A1774">
        <v>26</v>
      </c>
      <c r="B1774">
        <v>49</v>
      </c>
      <c r="C1774">
        <v>68</v>
      </c>
      <c r="D1774">
        <v>1970</v>
      </c>
      <c r="E1774">
        <v>12</v>
      </c>
      <c r="F1774" t="s">
        <v>14</v>
      </c>
      <c r="G1774" t="s">
        <v>1787</v>
      </c>
      <c r="H1774">
        <v>40.68</v>
      </c>
      <c r="I1774">
        <v>-80.27</v>
      </c>
      <c r="J1774" s="1">
        <v>20142</v>
      </c>
      <c r="K1774" s="1">
        <v>41071</v>
      </c>
      <c r="L1774" s="1">
        <v>124139</v>
      </c>
      <c r="M1774">
        <v>685</v>
      </c>
      <c r="N1774">
        <v>1</v>
      </c>
      <c r="O1774" s="2">
        <f t="shared" ca="1" si="135"/>
        <v>2023</v>
      </c>
      <c r="P1774">
        <f t="shared" ca="1" si="136"/>
        <v>8</v>
      </c>
      <c r="Q1774">
        <f t="shared" ca="1" si="137"/>
        <v>11</v>
      </c>
      <c r="R1774" s="2">
        <f t="shared" ca="1" si="138"/>
        <v>45149</v>
      </c>
      <c r="S1774" t="str">
        <f t="shared" ca="1" si="139"/>
        <v>Aug-2023</v>
      </c>
    </row>
    <row r="1775" spans="1:19" x14ac:dyDescent="0.3">
      <c r="A1775">
        <v>1937</v>
      </c>
      <c r="B1775">
        <v>65</v>
      </c>
      <c r="C1775">
        <v>62</v>
      </c>
      <c r="D1775">
        <v>1955</v>
      </c>
      <c r="E1775">
        <v>2</v>
      </c>
      <c r="F1775" t="s">
        <v>14</v>
      </c>
      <c r="G1775" t="s">
        <v>1788</v>
      </c>
      <c r="H1775">
        <v>38.78</v>
      </c>
      <c r="I1775">
        <v>-90.7</v>
      </c>
      <c r="J1775" s="1">
        <v>25350</v>
      </c>
      <c r="K1775" s="1">
        <v>17056</v>
      </c>
      <c r="L1775" s="1">
        <v>29112</v>
      </c>
      <c r="M1775">
        <v>667</v>
      </c>
      <c r="N1775">
        <v>5</v>
      </c>
      <c r="O1775" s="2">
        <f t="shared" ca="1" si="135"/>
        <v>2022</v>
      </c>
      <c r="P1775">
        <f t="shared" ca="1" si="136"/>
        <v>9</v>
      </c>
      <c r="Q1775">
        <f t="shared" ca="1" si="137"/>
        <v>12</v>
      </c>
      <c r="R1775" s="2">
        <f t="shared" ca="1" si="138"/>
        <v>44816</v>
      </c>
      <c r="S1775" t="str">
        <f t="shared" ca="1" si="139"/>
        <v>Sep-2022</v>
      </c>
    </row>
    <row r="1776" spans="1:19" x14ac:dyDescent="0.3">
      <c r="A1776">
        <v>1177</v>
      </c>
      <c r="B1776">
        <v>36</v>
      </c>
      <c r="C1776">
        <v>66</v>
      </c>
      <c r="D1776">
        <v>1983</v>
      </c>
      <c r="E1776">
        <v>3</v>
      </c>
      <c r="F1776" t="s">
        <v>14</v>
      </c>
      <c r="G1776" t="s">
        <v>1789</v>
      </c>
      <c r="H1776">
        <v>39.67</v>
      </c>
      <c r="I1776">
        <v>-75.75</v>
      </c>
      <c r="J1776" s="1">
        <v>31719</v>
      </c>
      <c r="K1776" s="1">
        <v>64672</v>
      </c>
      <c r="L1776" s="1">
        <v>56485</v>
      </c>
      <c r="M1776">
        <v>695</v>
      </c>
      <c r="N1776">
        <v>4</v>
      </c>
      <c r="O1776" s="2">
        <f t="shared" ca="1" si="135"/>
        <v>2021</v>
      </c>
      <c r="P1776">
        <f t="shared" ca="1" si="136"/>
        <v>3</v>
      </c>
      <c r="Q1776">
        <f t="shared" ca="1" si="137"/>
        <v>21</v>
      </c>
      <c r="R1776" s="2">
        <f t="shared" ca="1" si="138"/>
        <v>44276</v>
      </c>
      <c r="S1776" t="str">
        <f t="shared" ca="1" si="139"/>
        <v>Mar-2021</v>
      </c>
    </row>
    <row r="1777" spans="1:19" x14ac:dyDescent="0.3">
      <c r="A1777">
        <v>1032</v>
      </c>
      <c r="B1777">
        <v>62</v>
      </c>
      <c r="C1777">
        <v>60</v>
      </c>
      <c r="D1777">
        <v>1957</v>
      </c>
      <c r="E1777">
        <v>6</v>
      </c>
      <c r="F1777" t="s">
        <v>14</v>
      </c>
      <c r="G1777" t="s">
        <v>1790</v>
      </c>
      <c r="H1777">
        <v>36.81</v>
      </c>
      <c r="I1777">
        <v>-119.71</v>
      </c>
      <c r="J1777" s="1">
        <v>17301</v>
      </c>
      <c r="K1777" s="1">
        <v>26975</v>
      </c>
      <c r="L1777" s="1">
        <v>17212</v>
      </c>
      <c r="M1777">
        <v>673</v>
      </c>
      <c r="N1777">
        <v>2</v>
      </c>
      <c r="O1777" s="2">
        <f t="shared" ca="1" si="135"/>
        <v>2022</v>
      </c>
      <c r="P1777">
        <f t="shared" ca="1" si="136"/>
        <v>5</v>
      </c>
      <c r="Q1777">
        <f t="shared" ca="1" si="137"/>
        <v>22</v>
      </c>
      <c r="R1777" s="2">
        <f t="shared" ca="1" si="138"/>
        <v>44703</v>
      </c>
      <c r="S1777" t="str">
        <f t="shared" ca="1" si="139"/>
        <v>May-2022</v>
      </c>
    </row>
    <row r="1778" spans="1:19" x14ac:dyDescent="0.3">
      <c r="A1778">
        <v>397</v>
      </c>
      <c r="B1778">
        <v>30</v>
      </c>
      <c r="C1778">
        <v>65</v>
      </c>
      <c r="D1778">
        <v>1989</v>
      </c>
      <c r="E1778">
        <v>4</v>
      </c>
      <c r="F1778" t="s">
        <v>14</v>
      </c>
      <c r="G1778" t="s">
        <v>1791</v>
      </c>
      <c r="H1778">
        <v>39.950000000000003</v>
      </c>
      <c r="I1778">
        <v>-75.16</v>
      </c>
      <c r="J1778" s="1">
        <v>10016</v>
      </c>
      <c r="K1778" s="1">
        <v>20424</v>
      </c>
      <c r="L1778" s="1">
        <v>14743</v>
      </c>
      <c r="M1778">
        <v>770</v>
      </c>
      <c r="N1778">
        <v>3</v>
      </c>
      <c r="O1778" s="2">
        <f t="shared" ca="1" si="135"/>
        <v>2021</v>
      </c>
      <c r="P1778">
        <f t="shared" ca="1" si="136"/>
        <v>1</v>
      </c>
      <c r="Q1778">
        <f t="shared" ca="1" si="137"/>
        <v>21</v>
      </c>
      <c r="R1778" s="2">
        <f t="shared" ca="1" si="138"/>
        <v>44217</v>
      </c>
      <c r="S1778" t="str">
        <f t="shared" ca="1" si="139"/>
        <v>Jan-2021</v>
      </c>
    </row>
    <row r="1779" spans="1:19" x14ac:dyDescent="0.3">
      <c r="A1779">
        <v>566</v>
      </c>
      <c r="B1779">
        <v>60</v>
      </c>
      <c r="C1779">
        <v>67</v>
      </c>
      <c r="D1779">
        <v>1959</v>
      </c>
      <c r="E1779">
        <v>10</v>
      </c>
      <c r="F1779" t="s">
        <v>14</v>
      </c>
      <c r="G1779" t="s">
        <v>1792</v>
      </c>
      <c r="H1779">
        <v>42.79</v>
      </c>
      <c r="I1779">
        <v>-83.62</v>
      </c>
      <c r="J1779" s="1">
        <v>22680</v>
      </c>
      <c r="K1779" s="1">
        <v>46244</v>
      </c>
      <c r="L1779" s="1">
        <v>108449</v>
      </c>
      <c r="M1779">
        <v>814</v>
      </c>
      <c r="N1779">
        <v>5</v>
      </c>
      <c r="O1779" s="2">
        <f t="shared" ca="1" si="135"/>
        <v>2023</v>
      </c>
      <c r="P1779">
        <f t="shared" ca="1" si="136"/>
        <v>8</v>
      </c>
      <c r="Q1779">
        <f t="shared" ca="1" si="137"/>
        <v>25</v>
      </c>
      <c r="R1779" s="2">
        <f t="shared" ca="1" si="138"/>
        <v>45163</v>
      </c>
      <c r="S1779" t="str">
        <f t="shared" ca="1" si="139"/>
        <v>Aug-2023</v>
      </c>
    </row>
    <row r="1780" spans="1:19" x14ac:dyDescent="0.3">
      <c r="A1780">
        <v>1581</v>
      </c>
      <c r="B1780">
        <v>38</v>
      </c>
      <c r="C1780">
        <v>65</v>
      </c>
      <c r="D1780">
        <v>1981</v>
      </c>
      <c r="E1780">
        <v>11</v>
      </c>
      <c r="F1780" t="s">
        <v>14</v>
      </c>
      <c r="G1780" t="s">
        <v>1793</v>
      </c>
      <c r="H1780">
        <v>38.42</v>
      </c>
      <c r="I1780">
        <v>-90.36</v>
      </c>
      <c r="J1780" s="1">
        <v>21744</v>
      </c>
      <c r="K1780" s="1">
        <v>44334</v>
      </c>
      <c r="L1780" s="1">
        <v>55173</v>
      </c>
      <c r="M1780">
        <v>684</v>
      </c>
      <c r="N1780">
        <v>5</v>
      </c>
      <c r="O1780" s="2">
        <f t="shared" ca="1" si="135"/>
        <v>2021</v>
      </c>
      <c r="P1780">
        <f t="shared" ca="1" si="136"/>
        <v>12</v>
      </c>
      <c r="Q1780">
        <f t="shared" ca="1" si="137"/>
        <v>18</v>
      </c>
      <c r="R1780" s="2">
        <f t="shared" ca="1" si="138"/>
        <v>44548</v>
      </c>
      <c r="S1780" t="str">
        <f t="shared" ca="1" si="139"/>
        <v>Dec-2021</v>
      </c>
    </row>
    <row r="1781" spans="1:19" x14ac:dyDescent="0.3">
      <c r="A1781">
        <v>1332</v>
      </c>
      <c r="B1781">
        <v>63</v>
      </c>
      <c r="C1781">
        <v>68</v>
      </c>
      <c r="D1781">
        <v>1956</v>
      </c>
      <c r="E1781">
        <v>6</v>
      </c>
      <c r="F1781" t="s">
        <v>19</v>
      </c>
      <c r="G1781" t="s">
        <v>1794</v>
      </c>
      <c r="H1781">
        <v>41</v>
      </c>
      <c r="I1781">
        <v>-73.66</v>
      </c>
      <c r="J1781" s="1">
        <v>35269</v>
      </c>
      <c r="K1781" s="1">
        <v>71909</v>
      </c>
      <c r="L1781" s="1">
        <v>44190</v>
      </c>
      <c r="M1781">
        <v>712</v>
      </c>
      <c r="N1781">
        <v>3</v>
      </c>
      <c r="O1781" s="2">
        <f t="shared" ca="1" si="135"/>
        <v>2021</v>
      </c>
      <c r="P1781">
        <f t="shared" ca="1" si="136"/>
        <v>3</v>
      </c>
      <c r="Q1781">
        <f t="shared" ca="1" si="137"/>
        <v>14</v>
      </c>
      <c r="R1781" s="2">
        <f t="shared" ca="1" si="138"/>
        <v>44269</v>
      </c>
      <c r="S1781" t="str">
        <f t="shared" ca="1" si="139"/>
        <v>Mar-2021</v>
      </c>
    </row>
    <row r="1782" spans="1:19" x14ac:dyDescent="0.3">
      <c r="A1782">
        <v>1648</v>
      </c>
      <c r="B1782">
        <v>66</v>
      </c>
      <c r="C1782">
        <v>69</v>
      </c>
      <c r="D1782">
        <v>1953</v>
      </c>
      <c r="E1782">
        <v>5</v>
      </c>
      <c r="F1782" t="s">
        <v>14</v>
      </c>
      <c r="G1782" t="s">
        <v>1795</v>
      </c>
      <c r="H1782">
        <v>40.76</v>
      </c>
      <c r="I1782">
        <v>-74.59</v>
      </c>
      <c r="J1782" s="1">
        <v>91180</v>
      </c>
      <c r="K1782" s="1">
        <v>185909</v>
      </c>
      <c r="L1782" s="1">
        <v>461854</v>
      </c>
      <c r="M1782">
        <v>621</v>
      </c>
      <c r="N1782">
        <v>5</v>
      </c>
      <c r="O1782" s="2">
        <f t="shared" ca="1" si="135"/>
        <v>2023</v>
      </c>
      <c r="P1782">
        <f t="shared" ca="1" si="136"/>
        <v>2</v>
      </c>
      <c r="Q1782">
        <f t="shared" ca="1" si="137"/>
        <v>20</v>
      </c>
      <c r="R1782" s="2">
        <f t="shared" ca="1" si="138"/>
        <v>44977</v>
      </c>
      <c r="S1782" t="str">
        <f t="shared" ca="1" si="139"/>
        <v>Feb-2023</v>
      </c>
    </row>
    <row r="1783" spans="1:19" x14ac:dyDescent="0.3">
      <c r="A1783">
        <v>17</v>
      </c>
      <c r="B1783">
        <v>76</v>
      </c>
      <c r="C1783">
        <v>65</v>
      </c>
      <c r="D1783">
        <v>1943</v>
      </c>
      <c r="E1783">
        <v>7</v>
      </c>
      <c r="F1783" t="s">
        <v>19</v>
      </c>
      <c r="G1783" t="s">
        <v>1796</v>
      </c>
      <c r="H1783">
        <v>35.729999999999997</v>
      </c>
      <c r="I1783">
        <v>-81.319999999999993</v>
      </c>
      <c r="J1783" s="1">
        <v>17850</v>
      </c>
      <c r="K1783" s="1">
        <v>21867</v>
      </c>
      <c r="L1783" s="1">
        <v>21103</v>
      </c>
      <c r="M1783">
        <v>759</v>
      </c>
      <c r="N1783">
        <v>2</v>
      </c>
      <c r="O1783" s="2">
        <f t="shared" ca="1" si="135"/>
        <v>2023</v>
      </c>
      <c r="P1783">
        <f t="shared" ca="1" si="136"/>
        <v>3</v>
      </c>
      <c r="Q1783">
        <f t="shared" ca="1" si="137"/>
        <v>13</v>
      </c>
      <c r="R1783" s="2">
        <f t="shared" ca="1" si="138"/>
        <v>44998</v>
      </c>
      <c r="S1783" t="str">
        <f t="shared" ca="1" si="139"/>
        <v>Mar-2023</v>
      </c>
    </row>
    <row r="1784" spans="1:19" x14ac:dyDescent="0.3">
      <c r="A1784">
        <v>349</v>
      </c>
      <c r="B1784">
        <v>40</v>
      </c>
      <c r="C1784">
        <v>61</v>
      </c>
      <c r="D1784">
        <v>1979</v>
      </c>
      <c r="E1784">
        <v>12</v>
      </c>
      <c r="F1784" t="s">
        <v>14</v>
      </c>
      <c r="G1784" t="s">
        <v>1797</v>
      </c>
      <c r="H1784">
        <v>40.840000000000003</v>
      </c>
      <c r="I1784">
        <v>-81.63</v>
      </c>
      <c r="J1784" s="1">
        <v>21201</v>
      </c>
      <c r="K1784" s="1">
        <v>43229</v>
      </c>
      <c r="L1784" s="1">
        <v>96831</v>
      </c>
      <c r="M1784">
        <v>685</v>
      </c>
      <c r="N1784">
        <v>2</v>
      </c>
      <c r="O1784" s="2">
        <f t="shared" ca="1" si="135"/>
        <v>2022</v>
      </c>
      <c r="P1784">
        <f t="shared" ca="1" si="136"/>
        <v>8</v>
      </c>
      <c r="Q1784">
        <f t="shared" ca="1" si="137"/>
        <v>22</v>
      </c>
      <c r="R1784" s="2">
        <f t="shared" ca="1" si="138"/>
        <v>44795</v>
      </c>
      <c r="S1784" t="str">
        <f t="shared" ca="1" si="139"/>
        <v>Aug-2022</v>
      </c>
    </row>
    <row r="1785" spans="1:19" x14ac:dyDescent="0.3">
      <c r="A1785">
        <v>1200</v>
      </c>
      <c r="B1785">
        <v>64</v>
      </c>
      <c r="C1785">
        <v>64</v>
      </c>
      <c r="D1785">
        <v>1956</v>
      </c>
      <c r="E1785">
        <v>2</v>
      </c>
      <c r="F1785" t="s">
        <v>19</v>
      </c>
      <c r="G1785" t="s">
        <v>1798</v>
      </c>
      <c r="H1785">
        <v>29.76</v>
      </c>
      <c r="I1785">
        <v>-95.38</v>
      </c>
      <c r="J1785" s="1">
        <v>15401</v>
      </c>
      <c r="K1785" s="1">
        <v>24420</v>
      </c>
      <c r="L1785" s="1">
        <v>14460</v>
      </c>
      <c r="M1785">
        <v>685</v>
      </c>
      <c r="N1785">
        <v>1</v>
      </c>
      <c r="O1785" s="2">
        <f t="shared" ca="1" si="135"/>
        <v>2021</v>
      </c>
      <c r="P1785">
        <f t="shared" ca="1" si="136"/>
        <v>6</v>
      </c>
      <c r="Q1785">
        <f t="shared" ca="1" si="137"/>
        <v>6</v>
      </c>
      <c r="R1785" s="2">
        <f t="shared" ca="1" si="138"/>
        <v>44353</v>
      </c>
      <c r="S1785" t="str">
        <f t="shared" ca="1" si="139"/>
        <v>Jun-2021</v>
      </c>
    </row>
    <row r="1786" spans="1:19" x14ac:dyDescent="0.3">
      <c r="A1786">
        <v>228</v>
      </c>
      <c r="B1786">
        <v>54</v>
      </c>
      <c r="C1786">
        <v>66</v>
      </c>
      <c r="D1786">
        <v>1966</v>
      </c>
      <c r="E1786">
        <v>1</v>
      </c>
      <c r="F1786" t="s">
        <v>14</v>
      </c>
      <c r="G1786" t="s">
        <v>1799</v>
      </c>
      <c r="H1786">
        <v>28.55</v>
      </c>
      <c r="I1786">
        <v>-82.39</v>
      </c>
      <c r="J1786" s="1">
        <v>15524</v>
      </c>
      <c r="K1786" s="1">
        <v>31655</v>
      </c>
      <c r="L1786" s="1">
        <v>46405</v>
      </c>
      <c r="M1786">
        <v>623</v>
      </c>
      <c r="N1786">
        <v>1</v>
      </c>
      <c r="O1786" s="2">
        <f t="shared" ca="1" si="135"/>
        <v>2023</v>
      </c>
      <c r="P1786">
        <f t="shared" ca="1" si="136"/>
        <v>6</v>
      </c>
      <c r="Q1786">
        <f t="shared" ca="1" si="137"/>
        <v>13</v>
      </c>
      <c r="R1786" s="2">
        <f t="shared" ca="1" si="138"/>
        <v>45090</v>
      </c>
      <c r="S1786" t="str">
        <f t="shared" ca="1" si="139"/>
        <v>Jun-2023</v>
      </c>
    </row>
    <row r="1787" spans="1:19" x14ac:dyDescent="0.3">
      <c r="A1787">
        <v>484</v>
      </c>
      <c r="B1787">
        <v>84</v>
      </c>
      <c r="C1787">
        <v>64</v>
      </c>
      <c r="D1787">
        <v>1936</v>
      </c>
      <c r="E1787">
        <v>1</v>
      </c>
      <c r="F1787" t="s">
        <v>14</v>
      </c>
      <c r="G1787" t="s">
        <v>1800</v>
      </c>
      <c r="H1787">
        <v>42.7</v>
      </c>
      <c r="I1787">
        <v>-71.11</v>
      </c>
      <c r="J1787" s="1">
        <v>41665</v>
      </c>
      <c r="K1787" s="1">
        <v>66745</v>
      </c>
      <c r="L1787" s="1">
        <v>682</v>
      </c>
      <c r="M1787">
        <v>718</v>
      </c>
      <c r="N1787">
        <v>3</v>
      </c>
      <c r="O1787" s="2">
        <f t="shared" ca="1" si="135"/>
        <v>2022</v>
      </c>
      <c r="P1787">
        <f t="shared" ca="1" si="136"/>
        <v>9</v>
      </c>
      <c r="Q1787">
        <f t="shared" ca="1" si="137"/>
        <v>24</v>
      </c>
      <c r="R1787" s="2">
        <f t="shared" ca="1" si="138"/>
        <v>44828</v>
      </c>
      <c r="S1787" t="str">
        <f t="shared" ca="1" si="139"/>
        <v>Sep-2022</v>
      </c>
    </row>
    <row r="1788" spans="1:19" x14ac:dyDescent="0.3">
      <c r="A1788">
        <v>1099</v>
      </c>
      <c r="B1788">
        <v>22</v>
      </c>
      <c r="C1788">
        <v>65</v>
      </c>
      <c r="D1788">
        <v>1997</v>
      </c>
      <c r="E1788">
        <v>4</v>
      </c>
      <c r="F1788" t="s">
        <v>19</v>
      </c>
      <c r="G1788" t="s">
        <v>1801</v>
      </c>
      <c r="H1788">
        <v>46.86</v>
      </c>
      <c r="I1788">
        <v>-96.75</v>
      </c>
      <c r="J1788" s="1">
        <v>20214</v>
      </c>
      <c r="K1788" s="1">
        <v>41214</v>
      </c>
      <c r="L1788" s="1">
        <v>130538</v>
      </c>
      <c r="M1788">
        <v>763</v>
      </c>
      <c r="N1788">
        <v>1</v>
      </c>
      <c r="O1788" s="2">
        <f t="shared" ca="1" si="135"/>
        <v>2022</v>
      </c>
      <c r="P1788">
        <f t="shared" ca="1" si="136"/>
        <v>2</v>
      </c>
      <c r="Q1788">
        <f t="shared" ca="1" si="137"/>
        <v>28</v>
      </c>
      <c r="R1788" s="2">
        <f t="shared" ca="1" si="138"/>
        <v>44620</v>
      </c>
      <c r="S1788" t="str">
        <f t="shared" ca="1" si="139"/>
        <v>Feb-2022</v>
      </c>
    </row>
    <row r="1789" spans="1:19" x14ac:dyDescent="0.3">
      <c r="A1789">
        <v>1480</v>
      </c>
      <c r="B1789">
        <v>49</v>
      </c>
      <c r="C1789">
        <v>64</v>
      </c>
      <c r="D1789">
        <v>1970</v>
      </c>
      <c r="E1789">
        <v>6</v>
      </c>
      <c r="F1789" t="s">
        <v>19</v>
      </c>
      <c r="G1789" t="s">
        <v>1802</v>
      </c>
      <c r="H1789">
        <v>35.11</v>
      </c>
      <c r="I1789">
        <v>-106.62</v>
      </c>
      <c r="J1789" s="1">
        <v>24403</v>
      </c>
      <c r="K1789" s="1">
        <v>49756</v>
      </c>
      <c r="L1789" s="1">
        <v>70744</v>
      </c>
      <c r="M1789">
        <v>705</v>
      </c>
      <c r="N1789">
        <v>1</v>
      </c>
      <c r="O1789" s="2">
        <f t="shared" ca="1" si="135"/>
        <v>2022</v>
      </c>
      <c r="P1789">
        <f t="shared" ca="1" si="136"/>
        <v>8</v>
      </c>
      <c r="Q1789">
        <f t="shared" ca="1" si="137"/>
        <v>10</v>
      </c>
      <c r="R1789" s="2">
        <f t="shared" ca="1" si="138"/>
        <v>44783</v>
      </c>
      <c r="S1789" t="str">
        <f t="shared" ca="1" si="139"/>
        <v>Aug-2022</v>
      </c>
    </row>
    <row r="1790" spans="1:19" x14ac:dyDescent="0.3">
      <c r="A1790">
        <v>1449</v>
      </c>
      <c r="B1790">
        <v>66</v>
      </c>
      <c r="C1790">
        <v>63</v>
      </c>
      <c r="D1790">
        <v>1953</v>
      </c>
      <c r="E1790">
        <v>6</v>
      </c>
      <c r="F1790" t="s">
        <v>19</v>
      </c>
      <c r="G1790" t="s">
        <v>1803</v>
      </c>
      <c r="H1790">
        <v>32.61</v>
      </c>
      <c r="I1790">
        <v>-83.63</v>
      </c>
      <c r="J1790" s="1">
        <v>15334</v>
      </c>
      <c r="K1790" s="1">
        <v>28104</v>
      </c>
      <c r="L1790" s="1">
        <v>12054</v>
      </c>
      <c r="M1790">
        <v>751</v>
      </c>
      <c r="N1790">
        <v>3</v>
      </c>
      <c r="O1790" s="2">
        <f t="shared" ca="1" si="135"/>
        <v>2022</v>
      </c>
      <c r="P1790">
        <f t="shared" ca="1" si="136"/>
        <v>5</v>
      </c>
      <c r="Q1790">
        <f t="shared" ca="1" si="137"/>
        <v>14</v>
      </c>
      <c r="R1790" s="2">
        <f t="shared" ca="1" si="138"/>
        <v>44695</v>
      </c>
      <c r="S1790" t="str">
        <f t="shared" ca="1" si="139"/>
        <v>May-2022</v>
      </c>
    </row>
    <row r="1791" spans="1:19" x14ac:dyDescent="0.3">
      <c r="A1791">
        <v>1417</v>
      </c>
      <c r="B1791">
        <v>54</v>
      </c>
      <c r="C1791">
        <v>68</v>
      </c>
      <c r="D1791">
        <v>1965</v>
      </c>
      <c r="E1791">
        <v>3</v>
      </c>
      <c r="F1791" t="s">
        <v>14</v>
      </c>
      <c r="G1791" t="s">
        <v>1804</v>
      </c>
      <c r="H1791">
        <v>42.63</v>
      </c>
      <c r="I1791">
        <v>-83.61</v>
      </c>
      <c r="J1791" s="1">
        <v>25838</v>
      </c>
      <c r="K1791" s="1">
        <v>52680</v>
      </c>
      <c r="L1791" s="1">
        <v>87082</v>
      </c>
      <c r="M1791">
        <v>835</v>
      </c>
      <c r="N1791">
        <v>5</v>
      </c>
      <c r="O1791" s="2">
        <f t="shared" ca="1" si="135"/>
        <v>2022</v>
      </c>
      <c r="P1791">
        <f t="shared" ca="1" si="136"/>
        <v>7</v>
      </c>
      <c r="Q1791">
        <f t="shared" ca="1" si="137"/>
        <v>17</v>
      </c>
      <c r="R1791" s="2">
        <f t="shared" ca="1" si="138"/>
        <v>44759</v>
      </c>
      <c r="S1791" t="str">
        <f t="shared" ca="1" si="139"/>
        <v>Jul-2022</v>
      </c>
    </row>
    <row r="1792" spans="1:19" x14ac:dyDescent="0.3">
      <c r="A1792">
        <v>267</v>
      </c>
      <c r="B1792">
        <v>61</v>
      </c>
      <c r="C1792">
        <v>66</v>
      </c>
      <c r="D1792">
        <v>1958</v>
      </c>
      <c r="E1792">
        <v>3</v>
      </c>
      <c r="F1792" t="s">
        <v>14</v>
      </c>
      <c r="G1792" t="s">
        <v>1805</v>
      </c>
      <c r="H1792">
        <v>37.96</v>
      </c>
      <c r="I1792">
        <v>-83.82</v>
      </c>
      <c r="J1792" s="1">
        <v>13602</v>
      </c>
      <c r="K1792" s="1">
        <v>27733</v>
      </c>
      <c r="L1792" s="1">
        <v>21785</v>
      </c>
      <c r="M1792">
        <v>765</v>
      </c>
      <c r="N1792">
        <v>3</v>
      </c>
      <c r="O1792" s="2">
        <f t="shared" ca="1" si="135"/>
        <v>2023</v>
      </c>
      <c r="P1792">
        <f t="shared" ca="1" si="136"/>
        <v>3</v>
      </c>
      <c r="Q1792">
        <f t="shared" ca="1" si="137"/>
        <v>20</v>
      </c>
      <c r="R1792" s="2">
        <f t="shared" ca="1" si="138"/>
        <v>45005</v>
      </c>
      <c r="S1792" t="str">
        <f t="shared" ca="1" si="139"/>
        <v>Mar-2023</v>
      </c>
    </row>
    <row r="1793" spans="1:19" x14ac:dyDescent="0.3">
      <c r="A1793">
        <v>373</v>
      </c>
      <c r="B1793">
        <v>61</v>
      </c>
      <c r="C1793">
        <v>63</v>
      </c>
      <c r="D1793">
        <v>1959</v>
      </c>
      <c r="E1793">
        <v>2</v>
      </c>
      <c r="F1793" t="s">
        <v>19</v>
      </c>
      <c r="G1793" t="s">
        <v>1806</v>
      </c>
      <c r="H1793">
        <v>40.590000000000003</v>
      </c>
      <c r="I1793">
        <v>-84.95</v>
      </c>
      <c r="J1793" s="1">
        <v>10493</v>
      </c>
      <c r="K1793" s="1">
        <v>21397</v>
      </c>
      <c r="L1793" s="1">
        <v>54771</v>
      </c>
      <c r="M1793">
        <v>812</v>
      </c>
      <c r="N1793">
        <v>4</v>
      </c>
      <c r="O1793" s="2">
        <f t="shared" ca="1" si="135"/>
        <v>2023</v>
      </c>
      <c r="P1793">
        <f t="shared" ca="1" si="136"/>
        <v>11</v>
      </c>
      <c r="Q1793">
        <f t="shared" ca="1" si="137"/>
        <v>14</v>
      </c>
      <c r="R1793" s="2">
        <f t="shared" ca="1" si="138"/>
        <v>45244</v>
      </c>
      <c r="S1793" t="str">
        <f t="shared" ca="1" si="139"/>
        <v>Nov-2023</v>
      </c>
    </row>
    <row r="1794" spans="1:19" x14ac:dyDescent="0.3">
      <c r="A1794">
        <v>1772</v>
      </c>
      <c r="B1794">
        <v>47</v>
      </c>
      <c r="C1794">
        <v>70</v>
      </c>
      <c r="D1794">
        <v>1972</v>
      </c>
      <c r="E1794">
        <v>10</v>
      </c>
      <c r="F1794" t="s">
        <v>19</v>
      </c>
      <c r="G1794" t="s">
        <v>1807</v>
      </c>
      <c r="H1794">
        <v>34.090000000000003</v>
      </c>
      <c r="I1794">
        <v>-117.58</v>
      </c>
      <c r="J1794" s="1">
        <v>24603</v>
      </c>
      <c r="K1794" s="1">
        <v>50163</v>
      </c>
      <c r="L1794" s="1">
        <v>97188</v>
      </c>
      <c r="M1794">
        <v>761</v>
      </c>
      <c r="N1794">
        <v>4</v>
      </c>
      <c r="O1794" s="2">
        <f t="shared" ca="1" si="135"/>
        <v>2022</v>
      </c>
      <c r="P1794">
        <f t="shared" ca="1" si="136"/>
        <v>4</v>
      </c>
      <c r="Q1794">
        <f t="shared" ca="1" si="137"/>
        <v>2</v>
      </c>
      <c r="R1794" s="2">
        <f t="shared" ca="1" si="138"/>
        <v>44653</v>
      </c>
      <c r="S1794" t="str">
        <f t="shared" ca="1" si="139"/>
        <v>Apr-2022</v>
      </c>
    </row>
    <row r="1795" spans="1:19" x14ac:dyDescent="0.3">
      <c r="A1795">
        <v>1418</v>
      </c>
      <c r="B1795">
        <v>25</v>
      </c>
      <c r="C1795">
        <v>69</v>
      </c>
      <c r="D1795">
        <v>1994</v>
      </c>
      <c r="E1795">
        <v>5</v>
      </c>
      <c r="F1795" t="s">
        <v>14</v>
      </c>
      <c r="G1795" t="s">
        <v>1808</v>
      </c>
      <c r="H1795">
        <v>44.13</v>
      </c>
      <c r="I1795">
        <v>-89.52</v>
      </c>
      <c r="J1795" s="1">
        <v>13210</v>
      </c>
      <c r="K1795" s="1">
        <v>26939</v>
      </c>
      <c r="L1795" s="1">
        <v>69587</v>
      </c>
      <c r="M1795">
        <v>752</v>
      </c>
      <c r="N1795">
        <v>1</v>
      </c>
      <c r="O1795" s="2">
        <f t="shared" ref="O1795:O1858" ca="1" si="140">2021+RANDBETWEEN(0,2)</f>
        <v>2023</v>
      </c>
      <c r="P1795">
        <f t="shared" ref="P1795:P1858" ca="1" si="141">RANDBETWEEN(1,12)</f>
        <v>12</v>
      </c>
      <c r="Q1795">
        <f t="shared" ref="Q1795:Q1858" ca="1" si="142">RANDBETWEEN(1,28)</f>
        <v>22</v>
      </c>
      <c r="R1795" s="2">
        <f t="shared" ref="R1795:R1858" ca="1" si="143">DATE(O1795,P1795,Q1795)</f>
        <v>45282</v>
      </c>
      <c r="S1795" t="str">
        <f t="shared" ref="S1795:S1858" ca="1" si="144">TEXT(R1795, "mmm-yyy")</f>
        <v>Dec-2023</v>
      </c>
    </row>
    <row r="1796" spans="1:19" x14ac:dyDescent="0.3">
      <c r="A1796">
        <v>1774</v>
      </c>
      <c r="B1796">
        <v>52</v>
      </c>
      <c r="C1796">
        <v>69</v>
      </c>
      <c r="D1796">
        <v>1967</v>
      </c>
      <c r="E1796">
        <v>10</v>
      </c>
      <c r="F1796" t="s">
        <v>19</v>
      </c>
      <c r="G1796" t="s">
        <v>1809</v>
      </c>
      <c r="H1796">
        <v>44.96</v>
      </c>
      <c r="I1796">
        <v>-93.26</v>
      </c>
      <c r="J1796" s="1">
        <v>20662</v>
      </c>
      <c r="K1796" s="1">
        <v>42129</v>
      </c>
      <c r="L1796" s="1">
        <v>101742</v>
      </c>
      <c r="M1796">
        <v>758</v>
      </c>
      <c r="N1796">
        <v>4</v>
      </c>
      <c r="O1796" s="2">
        <f t="shared" ca="1" si="140"/>
        <v>2022</v>
      </c>
      <c r="P1796">
        <f t="shared" ca="1" si="141"/>
        <v>12</v>
      </c>
      <c r="Q1796">
        <f t="shared" ca="1" si="142"/>
        <v>12</v>
      </c>
      <c r="R1796" s="2">
        <f t="shared" ca="1" si="143"/>
        <v>44907</v>
      </c>
      <c r="S1796" t="str">
        <f t="shared" ca="1" si="144"/>
        <v>Dec-2022</v>
      </c>
    </row>
    <row r="1797" spans="1:19" x14ac:dyDescent="0.3">
      <c r="A1797">
        <v>964</v>
      </c>
      <c r="B1797">
        <v>48</v>
      </c>
      <c r="C1797">
        <v>66</v>
      </c>
      <c r="D1797">
        <v>1971</v>
      </c>
      <c r="E1797">
        <v>12</v>
      </c>
      <c r="F1797" t="s">
        <v>14</v>
      </c>
      <c r="G1797" t="s">
        <v>1810</v>
      </c>
      <c r="H1797">
        <v>40.840000000000003</v>
      </c>
      <c r="I1797">
        <v>-73.989999999999995</v>
      </c>
      <c r="J1797" s="1">
        <v>22278</v>
      </c>
      <c r="K1797" s="1">
        <v>45422</v>
      </c>
      <c r="L1797" s="1">
        <v>83940</v>
      </c>
      <c r="M1797">
        <v>689</v>
      </c>
      <c r="N1797">
        <v>4</v>
      </c>
      <c r="O1797" s="2">
        <f t="shared" ca="1" si="140"/>
        <v>2022</v>
      </c>
      <c r="P1797">
        <f t="shared" ca="1" si="141"/>
        <v>12</v>
      </c>
      <c r="Q1797">
        <f t="shared" ca="1" si="142"/>
        <v>22</v>
      </c>
      <c r="R1797" s="2">
        <f t="shared" ca="1" si="143"/>
        <v>44917</v>
      </c>
      <c r="S1797" t="str">
        <f t="shared" ca="1" si="144"/>
        <v>Dec-2022</v>
      </c>
    </row>
    <row r="1798" spans="1:19" x14ac:dyDescent="0.3">
      <c r="A1798">
        <v>72</v>
      </c>
      <c r="B1798">
        <v>37</v>
      </c>
      <c r="C1798">
        <v>66</v>
      </c>
      <c r="D1798">
        <v>1982</v>
      </c>
      <c r="E1798">
        <v>12</v>
      </c>
      <c r="F1798" t="s">
        <v>19</v>
      </c>
      <c r="G1798" t="s">
        <v>1811</v>
      </c>
      <c r="H1798">
        <v>46.51</v>
      </c>
      <c r="I1798">
        <v>-112.12</v>
      </c>
      <c r="J1798" s="1">
        <v>20305</v>
      </c>
      <c r="K1798" s="1">
        <v>41401</v>
      </c>
      <c r="L1798" s="1">
        <v>71180</v>
      </c>
      <c r="M1798">
        <v>580</v>
      </c>
      <c r="N1798">
        <v>1</v>
      </c>
      <c r="O1798" s="2">
        <f t="shared" ca="1" si="140"/>
        <v>2021</v>
      </c>
      <c r="P1798">
        <f t="shared" ca="1" si="141"/>
        <v>11</v>
      </c>
      <c r="Q1798">
        <f t="shared" ca="1" si="142"/>
        <v>18</v>
      </c>
      <c r="R1798" s="2">
        <f t="shared" ca="1" si="143"/>
        <v>44518</v>
      </c>
      <c r="S1798" t="str">
        <f t="shared" ca="1" si="144"/>
        <v>Nov-2021</v>
      </c>
    </row>
    <row r="1799" spans="1:19" x14ac:dyDescent="0.3">
      <c r="A1799">
        <v>6</v>
      </c>
      <c r="B1799">
        <v>19</v>
      </c>
      <c r="C1799">
        <v>63</v>
      </c>
      <c r="D1799">
        <v>2000</v>
      </c>
      <c r="E1799">
        <v>6</v>
      </c>
      <c r="F1799" t="s">
        <v>14</v>
      </c>
      <c r="G1799" t="s">
        <v>1812</v>
      </c>
      <c r="H1799">
        <v>32.880000000000003</v>
      </c>
      <c r="I1799">
        <v>-117.13</v>
      </c>
      <c r="J1799" s="1">
        <v>27394</v>
      </c>
      <c r="K1799" s="1">
        <v>55854</v>
      </c>
      <c r="L1799" s="1">
        <v>111042</v>
      </c>
      <c r="M1799">
        <v>782</v>
      </c>
      <c r="N1799">
        <v>1</v>
      </c>
      <c r="O1799" s="2">
        <f t="shared" ca="1" si="140"/>
        <v>2023</v>
      </c>
      <c r="P1799">
        <f t="shared" ca="1" si="141"/>
        <v>10</v>
      </c>
      <c r="Q1799">
        <f t="shared" ca="1" si="142"/>
        <v>9</v>
      </c>
      <c r="R1799" s="2">
        <f t="shared" ca="1" si="143"/>
        <v>45208</v>
      </c>
      <c r="S1799" t="str">
        <f t="shared" ca="1" si="144"/>
        <v>Oct-2023</v>
      </c>
    </row>
    <row r="1800" spans="1:19" x14ac:dyDescent="0.3">
      <c r="A1800">
        <v>1527</v>
      </c>
      <c r="B1800">
        <v>66</v>
      </c>
      <c r="C1800">
        <v>67</v>
      </c>
      <c r="D1800">
        <v>1953</v>
      </c>
      <c r="E1800">
        <v>11</v>
      </c>
      <c r="F1800" t="s">
        <v>14</v>
      </c>
      <c r="G1800" t="s">
        <v>1813</v>
      </c>
      <c r="H1800">
        <v>43.32</v>
      </c>
      <c r="I1800">
        <v>-71.180000000000007</v>
      </c>
      <c r="J1800" s="1">
        <v>24779</v>
      </c>
      <c r="K1800" s="1">
        <v>50523</v>
      </c>
      <c r="L1800" s="1">
        <v>98763</v>
      </c>
      <c r="M1800">
        <v>578</v>
      </c>
      <c r="N1800">
        <v>1</v>
      </c>
      <c r="O1800" s="2">
        <f t="shared" ca="1" si="140"/>
        <v>2022</v>
      </c>
      <c r="P1800">
        <f t="shared" ca="1" si="141"/>
        <v>8</v>
      </c>
      <c r="Q1800">
        <f t="shared" ca="1" si="142"/>
        <v>1</v>
      </c>
      <c r="R1800" s="2">
        <f t="shared" ca="1" si="143"/>
        <v>44774</v>
      </c>
      <c r="S1800" t="str">
        <f t="shared" ca="1" si="144"/>
        <v>Aug-2022</v>
      </c>
    </row>
    <row r="1801" spans="1:19" x14ac:dyDescent="0.3">
      <c r="A1801">
        <v>1433</v>
      </c>
      <c r="B1801">
        <v>73</v>
      </c>
      <c r="C1801">
        <v>67</v>
      </c>
      <c r="D1801">
        <v>1946</v>
      </c>
      <c r="E1801">
        <v>3</v>
      </c>
      <c r="F1801" t="s">
        <v>19</v>
      </c>
      <c r="G1801" t="s">
        <v>1814</v>
      </c>
      <c r="H1801">
        <v>30.68</v>
      </c>
      <c r="I1801">
        <v>-88.04</v>
      </c>
      <c r="J1801" s="1">
        <v>25381</v>
      </c>
      <c r="K1801" s="1">
        <v>48060</v>
      </c>
      <c r="L1801" s="1">
        <v>17440</v>
      </c>
      <c r="M1801">
        <v>581</v>
      </c>
      <c r="N1801">
        <v>3</v>
      </c>
      <c r="O1801" s="2">
        <f t="shared" ca="1" si="140"/>
        <v>2022</v>
      </c>
      <c r="P1801">
        <f t="shared" ca="1" si="141"/>
        <v>12</v>
      </c>
      <c r="Q1801">
        <f t="shared" ca="1" si="142"/>
        <v>21</v>
      </c>
      <c r="R1801" s="2">
        <f t="shared" ca="1" si="143"/>
        <v>44916</v>
      </c>
      <c r="S1801" t="str">
        <f t="shared" ca="1" si="144"/>
        <v>Dec-2022</v>
      </c>
    </row>
    <row r="1802" spans="1:19" x14ac:dyDescent="0.3">
      <c r="A1802">
        <v>1785</v>
      </c>
      <c r="B1802">
        <v>40</v>
      </c>
      <c r="C1802">
        <v>64</v>
      </c>
      <c r="D1802">
        <v>1979</v>
      </c>
      <c r="E1802">
        <v>10</v>
      </c>
      <c r="F1802" t="s">
        <v>19</v>
      </c>
      <c r="G1802" t="s">
        <v>1815</v>
      </c>
      <c r="H1802">
        <v>25.92</v>
      </c>
      <c r="I1802">
        <v>-97.48</v>
      </c>
      <c r="J1802" s="1">
        <v>12684</v>
      </c>
      <c r="K1802" s="1">
        <v>25861</v>
      </c>
      <c r="L1802" s="1">
        <v>42050</v>
      </c>
      <c r="M1802">
        <v>607</v>
      </c>
      <c r="N1802">
        <v>3</v>
      </c>
      <c r="O1802" s="2">
        <f t="shared" ca="1" si="140"/>
        <v>2023</v>
      </c>
      <c r="P1802">
        <f t="shared" ca="1" si="141"/>
        <v>12</v>
      </c>
      <c r="Q1802">
        <f t="shared" ca="1" si="142"/>
        <v>6</v>
      </c>
      <c r="R1802" s="2">
        <f t="shared" ca="1" si="143"/>
        <v>45266</v>
      </c>
      <c r="S1802" t="str">
        <f t="shared" ca="1" si="144"/>
        <v>Dec-2023</v>
      </c>
    </row>
    <row r="1803" spans="1:19" x14ac:dyDescent="0.3">
      <c r="A1803">
        <v>1476</v>
      </c>
      <c r="B1803">
        <v>29</v>
      </c>
      <c r="C1803">
        <v>66</v>
      </c>
      <c r="D1803">
        <v>1990</v>
      </c>
      <c r="E1803">
        <v>3</v>
      </c>
      <c r="F1803" t="s">
        <v>14</v>
      </c>
      <c r="G1803" t="s">
        <v>1816</v>
      </c>
      <c r="H1803">
        <v>40.71</v>
      </c>
      <c r="I1803">
        <v>-74.06</v>
      </c>
      <c r="J1803" s="1">
        <v>21916</v>
      </c>
      <c r="K1803" s="1">
        <v>44688</v>
      </c>
      <c r="L1803" s="1">
        <v>88092</v>
      </c>
      <c r="M1803">
        <v>716</v>
      </c>
      <c r="N1803">
        <v>3</v>
      </c>
      <c r="O1803" s="2">
        <f t="shared" ca="1" si="140"/>
        <v>2021</v>
      </c>
      <c r="P1803">
        <f t="shared" ca="1" si="141"/>
        <v>9</v>
      </c>
      <c r="Q1803">
        <f t="shared" ca="1" si="142"/>
        <v>18</v>
      </c>
      <c r="R1803" s="2">
        <f t="shared" ca="1" si="143"/>
        <v>44457</v>
      </c>
      <c r="S1803" t="str">
        <f t="shared" ca="1" si="144"/>
        <v>Sep-2021</v>
      </c>
    </row>
    <row r="1804" spans="1:19" x14ac:dyDescent="0.3">
      <c r="A1804">
        <v>455</v>
      </c>
      <c r="B1804">
        <v>41</v>
      </c>
      <c r="C1804">
        <v>69</v>
      </c>
      <c r="D1804">
        <v>1979</v>
      </c>
      <c r="E1804">
        <v>1</v>
      </c>
      <c r="F1804" t="s">
        <v>14</v>
      </c>
      <c r="G1804" t="s">
        <v>1817</v>
      </c>
      <c r="H1804">
        <v>40.659999999999997</v>
      </c>
      <c r="I1804">
        <v>-73.73</v>
      </c>
      <c r="J1804" s="1">
        <v>24412</v>
      </c>
      <c r="K1804" s="1">
        <v>49776</v>
      </c>
      <c r="L1804" s="1">
        <v>17352</v>
      </c>
      <c r="M1804">
        <v>684</v>
      </c>
      <c r="N1804">
        <v>3</v>
      </c>
      <c r="O1804" s="2">
        <f t="shared" ca="1" si="140"/>
        <v>2022</v>
      </c>
      <c r="P1804">
        <f t="shared" ca="1" si="141"/>
        <v>1</v>
      </c>
      <c r="Q1804">
        <f t="shared" ca="1" si="142"/>
        <v>8</v>
      </c>
      <c r="R1804" s="2">
        <f t="shared" ca="1" si="143"/>
        <v>44569</v>
      </c>
      <c r="S1804" t="str">
        <f t="shared" ca="1" si="144"/>
        <v>Jan-2022</v>
      </c>
    </row>
    <row r="1805" spans="1:19" x14ac:dyDescent="0.3">
      <c r="A1805">
        <v>1553</v>
      </c>
      <c r="B1805">
        <v>21</v>
      </c>
      <c r="C1805">
        <v>62</v>
      </c>
      <c r="D1805">
        <v>1998</v>
      </c>
      <c r="E1805">
        <v>10</v>
      </c>
      <c r="F1805" t="s">
        <v>19</v>
      </c>
      <c r="G1805" t="s">
        <v>1818</v>
      </c>
      <c r="H1805">
        <v>41.24</v>
      </c>
      <c r="I1805">
        <v>-81.45</v>
      </c>
      <c r="J1805" s="1">
        <v>42201</v>
      </c>
      <c r="K1805" s="1">
        <v>86042</v>
      </c>
      <c r="L1805" s="1">
        <v>165447</v>
      </c>
      <c r="M1805">
        <v>701</v>
      </c>
      <c r="N1805">
        <v>2</v>
      </c>
      <c r="O1805" s="2">
        <f t="shared" ca="1" si="140"/>
        <v>2023</v>
      </c>
      <c r="P1805">
        <f t="shared" ca="1" si="141"/>
        <v>1</v>
      </c>
      <c r="Q1805">
        <f t="shared" ca="1" si="142"/>
        <v>21</v>
      </c>
      <c r="R1805" s="2">
        <f t="shared" ca="1" si="143"/>
        <v>44947</v>
      </c>
      <c r="S1805" t="str">
        <f t="shared" ca="1" si="144"/>
        <v>Jan-2023</v>
      </c>
    </row>
    <row r="1806" spans="1:19" x14ac:dyDescent="0.3">
      <c r="A1806">
        <v>532</v>
      </c>
      <c r="B1806">
        <v>27</v>
      </c>
      <c r="C1806">
        <v>65</v>
      </c>
      <c r="D1806">
        <v>1993</v>
      </c>
      <c r="E1806">
        <v>1</v>
      </c>
      <c r="F1806" t="s">
        <v>19</v>
      </c>
      <c r="G1806" t="s">
        <v>1819</v>
      </c>
      <c r="H1806">
        <v>38.53</v>
      </c>
      <c r="I1806">
        <v>-90</v>
      </c>
      <c r="J1806" s="1">
        <v>23778</v>
      </c>
      <c r="K1806" s="1">
        <v>48484</v>
      </c>
      <c r="L1806" s="1">
        <v>63561</v>
      </c>
      <c r="M1806">
        <v>775</v>
      </c>
      <c r="N1806">
        <v>4</v>
      </c>
      <c r="O1806" s="2">
        <f t="shared" ca="1" si="140"/>
        <v>2022</v>
      </c>
      <c r="P1806">
        <f t="shared" ca="1" si="141"/>
        <v>7</v>
      </c>
      <c r="Q1806">
        <f t="shared" ca="1" si="142"/>
        <v>16</v>
      </c>
      <c r="R1806" s="2">
        <f t="shared" ca="1" si="143"/>
        <v>44758</v>
      </c>
      <c r="S1806" t="str">
        <f t="shared" ca="1" si="144"/>
        <v>Jul-2022</v>
      </c>
    </row>
    <row r="1807" spans="1:19" x14ac:dyDescent="0.3">
      <c r="A1807">
        <v>1092</v>
      </c>
      <c r="B1807">
        <v>54</v>
      </c>
      <c r="C1807">
        <v>62</v>
      </c>
      <c r="D1807">
        <v>1965</v>
      </c>
      <c r="E1807">
        <v>5</v>
      </c>
      <c r="F1807" t="s">
        <v>19</v>
      </c>
      <c r="G1807" t="s">
        <v>1820</v>
      </c>
      <c r="H1807">
        <v>41.01</v>
      </c>
      <c r="I1807">
        <v>-75.989999999999995</v>
      </c>
      <c r="J1807" s="1">
        <v>23450</v>
      </c>
      <c r="K1807" s="1">
        <v>47814</v>
      </c>
      <c r="L1807" s="1">
        <v>92020</v>
      </c>
      <c r="M1807">
        <v>720</v>
      </c>
      <c r="N1807">
        <v>2</v>
      </c>
      <c r="O1807" s="2">
        <f t="shared" ca="1" si="140"/>
        <v>2023</v>
      </c>
      <c r="P1807">
        <f t="shared" ca="1" si="141"/>
        <v>10</v>
      </c>
      <c r="Q1807">
        <f t="shared" ca="1" si="142"/>
        <v>5</v>
      </c>
      <c r="R1807" s="2">
        <f t="shared" ca="1" si="143"/>
        <v>45204</v>
      </c>
      <c r="S1807" t="str">
        <f t="shared" ca="1" si="144"/>
        <v>Oct-2023</v>
      </c>
    </row>
    <row r="1808" spans="1:19" x14ac:dyDescent="0.3">
      <c r="A1808">
        <v>1819</v>
      </c>
      <c r="B1808">
        <v>20</v>
      </c>
      <c r="C1808">
        <v>69</v>
      </c>
      <c r="D1808">
        <v>1999</v>
      </c>
      <c r="E1808">
        <v>8</v>
      </c>
      <c r="F1808" t="s">
        <v>14</v>
      </c>
      <c r="G1808" t="s">
        <v>1821</v>
      </c>
      <c r="H1808">
        <v>30.58</v>
      </c>
      <c r="I1808">
        <v>-91.15</v>
      </c>
      <c r="J1808" s="1">
        <v>17440</v>
      </c>
      <c r="K1808" s="1">
        <v>35559</v>
      </c>
      <c r="L1808" s="1">
        <v>59164</v>
      </c>
      <c r="M1808">
        <v>672</v>
      </c>
      <c r="N1808">
        <v>2</v>
      </c>
      <c r="O1808" s="2">
        <f t="shared" ca="1" si="140"/>
        <v>2022</v>
      </c>
      <c r="P1808">
        <f t="shared" ca="1" si="141"/>
        <v>8</v>
      </c>
      <c r="Q1808">
        <f t="shared" ca="1" si="142"/>
        <v>13</v>
      </c>
      <c r="R1808" s="2">
        <f t="shared" ca="1" si="143"/>
        <v>44786</v>
      </c>
      <c r="S1808" t="str">
        <f t="shared" ca="1" si="144"/>
        <v>Aug-2022</v>
      </c>
    </row>
    <row r="1809" spans="1:19" x14ac:dyDescent="0.3">
      <c r="A1809">
        <v>528</v>
      </c>
      <c r="B1809">
        <v>38</v>
      </c>
      <c r="C1809">
        <v>65</v>
      </c>
      <c r="D1809">
        <v>1981</v>
      </c>
      <c r="E1809">
        <v>7</v>
      </c>
      <c r="F1809" t="s">
        <v>19</v>
      </c>
      <c r="G1809" t="s">
        <v>1822</v>
      </c>
      <c r="H1809">
        <v>42.78</v>
      </c>
      <c r="I1809">
        <v>-96.16</v>
      </c>
      <c r="J1809" s="1">
        <v>19853</v>
      </c>
      <c r="K1809" s="1">
        <v>40478</v>
      </c>
      <c r="L1809" s="1">
        <v>76392</v>
      </c>
      <c r="M1809">
        <v>718</v>
      </c>
      <c r="N1809">
        <v>3</v>
      </c>
      <c r="O1809" s="2">
        <f t="shared" ca="1" si="140"/>
        <v>2022</v>
      </c>
      <c r="P1809">
        <f t="shared" ca="1" si="141"/>
        <v>6</v>
      </c>
      <c r="Q1809">
        <f t="shared" ca="1" si="142"/>
        <v>9</v>
      </c>
      <c r="R1809" s="2">
        <f t="shared" ca="1" si="143"/>
        <v>44721</v>
      </c>
      <c r="S1809" t="str">
        <f t="shared" ca="1" si="144"/>
        <v>Jun-2022</v>
      </c>
    </row>
    <row r="1810" spans="1:19" x14ac:dyDescent="0.3">
      <c r="A1810">
        <v>328</v>
      </c>
      <c r="B1810">
        <v>45</v>
      </c>
      <c r="C1810">
        <v>67</v>
      </c>
      <c r="D1810">
        <v>1974</v>
      </c>
      <c r="E1810">
        <v>3</v>
      </c>
      <c r="F1810" t="s">
        <v>19</v>
      </c>
      <c r="G1810" t="s">
        <v>1823</v>
      </c>
      <c r="H1810">
        <v>35.19</v>
      </c>
      <c r="I1810">
        <v>-80.83</v>
      </c>
      <c r="J1810" s="1">
        <v>17817</v>
      </c>
      <c r="K1810" s="1">
        <v>36323</v>
      </c>
      <c r="L1810" s="1">
        <v>65525</v>
      </c>
      <c r="M1810">
        <v>700</v>
      </c>
      <c r="N1810">
        <v>3</v>
      </c>
      <c r="O1810" s="2">
        <f t="shared" ca="1" si="140"/>
        <v>2021</v>
      </c>
      <c r="P1810">
        <f t="shared" ca="1" si="141"/>
        <v>5</v>
      </c>
      <c r="Q1810">
        <f t="shared" ca="1" si="142"/>
        <v>5</v>
      </c>
      <c r="R1810" s="2">
        <f t="shared" ca="1" si="143"/>
        <v>44321</v>
      </c>
      <c r="S1810" t="str">
        <f t="shared" ca="1" si="144"/>
        <v>May-2021</v>
      </c>
    </row>
    <row r="1811" spans="1:19" x14ac:dyDescent="0.3">
      <c r="A1811">
        <v>1282</v>
      </c>
      <c r="B1811">
        <v>34</v>
      </c>
      <c r="C1811">
        <v>66</v>
      </c>
      <c r="D1811">
        <v>1985</v>
      </c>
      <c r="E1811">
        <v>3</v>
      </c>
      <c r="F1811" t="s">
        <v>14</v>
      </c>
      <c r="G1811" t="s">
        <v>1824</v>
      </c>
      <c r="H1811">
        <v>45.76</v>
      </c>
      <c r="I1811">
        <v>-108.57</v>
      </c>
      <c r="J1811" s="1">
        <v>20231</v>
      </c>
      <c r="K1811" s="1">
        <v>41249</v>
      </c>
      <c r="L1811" s="1">
        <v>42268</v>
      </c>
      <c r="M1811">
        <v>695</v>
      </c>
      <c r="N1811">
        <v>2</v>
      </c>
      <c r="O1811" s="2">
        <f t="shared" ca="1" si="140"/>
        <v>2023</v>
      </c>
      <c r="P1811">
        <f t="shared" ca="1" si="141"/>
        <v>6</v>
      </c>
      <c r="Q1811">
        <f t="shared" ca="1" si="142"/>
        <v>8</v>
      </c>
      <c r="R1811" s="2">
        <f t="shared" ca="1" si="143"/>
        <v>45085</v>
      </c>
      <c r="S1811" t="str">
        <f t="shared" ca="1" si="144"/>
        <v>Jun-2023</v>
      </c>
    </row>
    <row r="1812" spans="1:19" x14ac:dyDescent="0.3">
      <c r="A1812">
        <v>783</v>
      </c>
      <c r="B1812">
        <v>62</v>
      </c>
      <c r="C1812">
        <v>61</v>
      </c>
      <c r="D1812">
        <v>1957</v>
      </c>
      <c r="E1812">
        <v>9</v>
      </c>
      <c r="F1812" t="s">
        <v>19</v>
      </c>
      <c r="G1812" t="s">
        <v>1825</v>
      </c>
      <c r="H1812">
        <v>35.31</v>
      </c>
      <c r="I1812">
        <v>-106.55</v>
      </c>
      <c r="J1812" s="1">
        <v>15966</v>
      </c>
      <c r="K1812" s="1">
        <v>29769</v>
      </c>
      <c r="L1812" s="1">
        <v>14542</v>
      </c>
      <c r="M1812">
        <v>693</v>
      </c>
      <c r="N1812">
        <v>3</v>
      </c>
      <c r="O1812" s="2">
        <f t="shared" ca="1" si="140"/>
        <v>2021</v>
      </c>
      <c r="P1812">
        <f t="shared" ca="1" si="141"/>
        <v>5</v>
      </c>
      <c r="Q1812">
        <f t="shared" ca="1" si="142"/>
        <v>8</v>
      </c>
      <c r="R1812" s="2">
        <f t="shared" ca="1" si="143"/>
        <v>44324</v>
      </c>
      <c r="S1812" t="str">
        <f t="shared" ca="1" si="144"/>
        <v>May-2021</v>
      </c>
    </row>
    <row r="1813" spans="1:19" x14ac:dyDescent="0.3">
      <c r="A1813">
        <v>1325</v>
      </c>
      <c r="B1813">
        <v>23</v>
      </c>
      <c r="C1813">
        <v>66</v>
      </c>
      <c r="D1813">
        <v>1996</v>
      </c>
      <c r="E1813">
        <v>3</v>
      </c>
      <c r="F1813" t="s">
        <v>14</v>
      </c>
      <c r="G1813" t="s">
        <v>1826</v>
      </c>
      <c r="H1813">
        <v>37.44</v>
      </c>
      <c r="I1813">
        <v>-122.2</v>
      </c>
      <c r="J1813" s="1">
        <v>150583</v>
      </c>
      <c r="K1813" s="1">
        <v>307018</v>
      </c>
      <c r="L1813" s="1">
        <v>516263</v>
      </c>
      <c r="M1813">
        <v>745</v>
      </c>
      <c r="N1813">
        <v>2</v>
      </c>
      <c r="O1813" s="2">
        <f t="shared" ca="1" si="140"/>
        <v>2023</v>
      </c>
      <c r="P1813">
        <f t="shared" ca="1" si="141"/>
        <v>6</v>
      </c>
      <c r="Q1813">
        <f t="shared" ca="1" si="142"/>
        <v>2</v>
      </c>
      <c r="R1813" s="2">
        <f t="shared" ca="1" si="143"/>
        <v>45079</v>
      </c>
      <c r="S1813" t="str">
        <f t="shared" ca="1" si="144"/>
        <v>Jun-2023</v>
      </c>
    </row>
    <row r="1814" spans="1:19" x14ac:dyDescent="0.3">
      <c r="A1814">
        <v>687</v>
      </c>
      <c r="B1814">
        <v>20</v>
      </c>
      <c r="C1814">
        <v>66</v>
      </c>
      <c r="D1814">
        <v>1999</v>
      </c>
      <c r="E1814">
        <v>11</v>
      </c>
      <c r="F1814" t="s">
        <v>19</v>
      </c>
      <c r="G1814" t="s">
        <v>1827</v>
      </c>
      <c r="H1814">
        <v>42.24</v>
      </c>
      <c r="I1814">
        <v>-84.4</v>
      </c>
      <c r="J1814" s="1">
        <v>17783</v>
      </c>
      <c r="K1814" s="1">
        <v>36264</v>
      </c>
      <c r="L1814" s="1">
        <v>99582</v>
      </c>
      <c r="M1814">
        <v>725</v>
      </c>
      <c r="N1814">
        <v>1</v>
      </c>
      <c r="O1814" s="2">
        <f t="shared" ca="1" si="140"/>
        <v>2023</v>
      </c>
      <c r="P1814">
        <f t="shared" ca="1" si="141"/>
        <v>9</v>
      </c>
      <c r="Q1814">
        <f t="shared" ca="1" si="142"/>
        <v>20</v>
      </c>
      <c r="R1814" s="2">
        <f t="shared" ca="1" si="143"/>
        <v>45189</v>
      </c>
      <c r="S1814" t="str">
        <f t="shared" ca="1" si="144"/>
        <v>Sep-2023</v>
      </c>
    </row>
    <row r="1815" spans="1:19" x14ac:dyDescent="0.3">
      <c r="A1815">
        <v>1693</v>
      </c>
      <c r="B1815">
        <v>36</v>
      </c>
      <c r="C1815">
        <v>69</v>
      </c>
      <c r="D1815">
        <v>1983</v>
      </c>
      <c r="E1815">
        <v>4</v>
      </c>
      <c r="F1815" t="s">
        <v>14</v>
      </c>
      <c r="G1815" t="s">
        <v>1828</v>
      </c>
      <c r="H1815">
        <v>33.61</v>
      </c>
      <c r="I1815">
        <v>-111.89</v>
      </c>
      <c r="J1815" s="1">
        <v>36300</v>
      </c>
      <c r="K1815" s="1">
        <v>74016</v>
      </c>
      <c r="L1815" s="1">
        <v>85204</v>
      </c>
      <c r="M1815">
        <v>702</v>
      </c>
      <c r="N1815">
        <v>2</v>
      </c>
      <c r="O1815" s="2">
        <f t="shared" ca="1" si="140"/>
        <v>2021</v>
      </c>
      <c r="P1815">
        <f t="shared" ca="1" si="141"/>
        <v>11</v>
      </c>
      <c r="Q1815">
        <f t="shared" ca="1" si="142"/>
        <v>5</v>
      </c>
      <c r="R1815" s="2">
        <f t="shared" ca="1" si="143"/>
        <v>44505</v>
      </c>
      <c r="S1815" t="str">
        <f t="shared" ca="1" si="144"/>
        <v>Nov-2021</v>
      </c>
    </row>
    <row r="1816" spans="1:19" x14ac:dyDescent="0.3">
      <c r="A1816">
        <v>1542</v>
      </c>
      <c r="B1816">
        <v>46</v>
      </c>
      <c r="C1816">
        <v>69</v>
      </c>
      <c r="D1816">
        <v>1973</v>
      </c>
      <c r="E1816">
        <v>12</v>
      </c>
      <c r="F1816" t="s">
        <v>14</v>
      </c>
      <c r="G1816" t="s">
        <v>1829</v>
      </c>
      <c r="H1816">
        <v>41.47</v>
      </c>
      <c r="I1816">
        <v>-81.67</v>
      </c>
      <c r="J1816" s="1">
        <v>27250</v>
      </c>
      <c r="K1816" s="1">
        <v>55565</v>
      </c>
      <c r="L1816" s="1">
        <v>34039</v>
      </c>
      <c r="M1816">
        <v>731</v>
      </c>
      <c r="N1816">
        <v>2</v>
      </c>
      <c r="O1816" s="2">
        <f t="shared" ca="1" si="140"/>
        <v>2022</v>
      </c>
      <c r="P1816">
        <f t="shared" ca="1" si="141"/>
        <v>9</v>
      </c>
      <c r="Q1816">
        <f t="shared" ca="1" si="142"/>
        <v>16</v>
      </c>
      <c r="R1816" s="2">
        <f t="shared" ca="1" si="143"/>
        <v>44820</v>
      </c>
      <c r="S1816" t="str">
        <f t="shared" ca="1" si="144"/>
        <v>Sep-2022</v>
      </c>
    </row>
    <row r="1817" spans="1:19" x14ac:dyDescent="0.3">
      <c r="A1817">
        <v>36</v>
      </c>
      <c r="B1817">
        <v>31</v>
      </c>
      <c r="C1817">
        <v>63</v>
      </c>
      <c r="D1817">
        <v>1988</v>
      </c>
      <c r="E1817">
        <v>6</v>
      </c>
      <c r="F1817" t="s">
        <v>19</v>
      </c>
      <c r="G1817" t="s">
        <v>1830</v>
      </c>
      <c r="H1817">
        <v>37.229999999999997</v>
      </c>
      <c r="I1817">
        <v>-80.42</v>
      </c>
      <c r="J1817" s="1">
        <v>24640</v>
      </c>
      <c r="K1817" s="1">
        <v>50242</v>
      </c>
      <c r="L1817" s="1">
        <v>84457</v>
      </c>
      <c r="M1817">
        <v>722</v>
      </c>
      <c r="N1817">
        <v>2</v>
      </c>
      <c r="O1817" s="2">
        <f t="shared" ca="1" si="140"/>
        <v>2023</v>
      </c>
      <c r="P1817">
        <f t="shared" ca="1" si="141"/>
        <v>2</v>
      </c>
      <c r="Q1817">
        <f t="shared" ca="1" si="142"/>
        <v>24</v>
      </c>
      <c r="R1817" s="2">
        <f t="shared" ca="1" si="143"/>
        <v>44981</v>
      </c>
      <c r="S1817" t="str">
        <f t="shared" ca="1" si="144"/>
        <v>Feb-2023</v>
      </c>
    </row>
    <row r="1818" spans="1:19" x14ac:dyDescent="0.3">
      <c r="A1818">
        <v>360</v>
      </c>
      <c r="B1818">
        <v>43</v>
      </c>
      <c r="C1818">
        <v>67</v>
      </c>
      <c r="D1818">
        <v>1976</v>
      </c>
      <c r="E1818">
        <v>4</v>
      </c>
      <c r="F1818" t="s">
        <v>19</v>
      </c>
      <c r="G1818" t="s">
        <v>1831</v>
      </c>
      <c r="H1818">
        <v>39.22</v>
      </c>
      <c r="I1818">
        <v>-74.8</v>
      </c>
      <c r="J1818" s="1">
        <v>22697</v>
      </c>
      <c r="K1818" s="1">
        <v>46278</v>
      </c>
      <c r="L1818" s="1">
        <v>51243</v>
      </c>
      <c r="M1818">
        <v>791</v>
      </c>
      <c r="N1818">
        <v>4</v>
      </c>
      <c r="O1818" s="2">
        <f t="shared" ca="1" si="140"/>
        <v>2021</v>
      </c>
      <c r="P1818">
        <f t="shared" ca="1" si="141"/>
        <v>9</v>
      </c>
      <c r="Q1818">
        <f t="shared" ca="1" si="142"/>
        <v>18</v>
      </c>
      <c r="R1818" s="2">
        <f t="shared" ca="1" si="143"/>
        <v>44457</v>
      </c>
      <c r="S1818" t="str">
        <f t="shared" ca="1" si="144"/>
        <v>Sep-2021</v>
      </c>
    </row>
    <row r="1819" spans="1:19" x14ac:dyDescent="0.3">
      <c r="A1819">
        <v>555</v>
      </c>
      <c r="B1819">
        <v>31</v>
      </c>
      <c r="C1819">
        <v>63</v>
      </c>
      <c r="D1819">
        <v>1988</v>
      </c>
      <c r="E1819">
        <v>5</v>
      </c>
      <c r="F1819" t="s">
        <v>19</v>
      </c>
      <c r="G1819" t="s">
        <v>1832</v>
      </c>
      <c r="H1819">
        <v>38.03</v>
      </c>
      <c r="I1819">
        <v>-85.34</v>
      </c>
      <c r="J1819" s="1">
        <v>21444</v>
      </c>
      <c r="K1819" s="1">
        <v>43724</v>
      </c>
      <c r="L1819" s="1">
        <v>53853</v>
      </c>
      <c r="M1819">
        <v>514</v>
      </c>
      <c r="N1819">
        <v>1</v>
      </c>
      <c r="O1819" s="2">
        <f t="shared" ca="1" si="140"/>
        <v>2022</v>
      </c>
      <c r="P1819">
        <f t="shared" ca="1" si="141"/>
        <v>5</v>
      </c>
      <c r="Q1819">
        <f t="shared" ca="1" si="142"/>
        <v>11</v>
      </c>
      <c r="R1819" s="2">
        <f t="shared" ca="1" si="143"/>
        <v>44692</v>
      </c>
      <c r="S1819" t="str">
        <f t="shared" ca="1" si="144"/>
        <v>May-2022</v>
      </c>
    </row>
    <row r="1820" spans="1:19" x14ac:dyDescent="0.3">
      <c r="A1820">
        <v>136</v>
      </c>
      <c r="B1820">
        <v>18</v>
      </c>
      <c r="C1820">
        <v>66</v>
      </c>
      <c r="D1820">
        <v>2001</v>
      </c>
      <c r="E1820">
        <v>4</v>
      </c>
      <c r="F1820" t="s">
        <v>14</v>
      </c>
      <c r="G1820" t="s">
        <v>1833</v>
      </c>
      <c r="H1820">
        <v>38.22</v>
      </c>
      <c r="I1820">
        <v>-85.74</v>
      </c>
      <c r="J1820" s="1">
        <v>31636</v>
      </c>
      <c r="K1820" s="1">
        <v>64504</v>
      </c>
      <c r="L1820" s="1">
        <v>69041</v>
      </c>
      <c r="M1820">
        <v>695</v>
      </c>
      <c r="N1820">
        <v>3</v>
      </c>
      <c r="O1820" s="2">
        <f t="shared" ca="1" si="140"/>
        <v>2023</v>
      </c>
      <c r="P1820">
        <f t="shared" ca="1" si="141"/>
        <v>12</v>
      </c>
      <c r="Q1820">
        <f t="shared" ca="1" si="142"/>
        <v>26</v>
      </c>
      <c r="R1820" s="2">
        <f t="shared" ca="1" si="143"/>
        <v>45286</v>
      </c>
      <c r="S1820" t="str">
        <f t="shared" ca="1" si="144"/>
        <v>Dec-2023</v>
      </c>
    </row>
    <row r="1821" spans="1:19" x14ac:dyDescent="0.3">
      <c r="A1821">
        <v>603</v>
      </c>
      <c r="B1821">
        <v>42</v>
      </c>
      <c r="C1821">
        <v>67</v>
      </c>
      <c r="D1821">
        <v>1978</v>
      </c>
      <c r="E1821">
        <v>2</v>
      </c>
      <c r="F1821" t="s">
        <v>14</v>
      </c>
      <c r="G1821" t="s">
        <v>1834</v>
      </c>
      <c r="H1821">
        <v>35.479999999999997</v>
      </c>
      <c r="I1821">
        <v>-97.26</v>
      </c>
      <c r="J1821" s="1">
        <v>21884</v>
      </c>
      <c r="K1821" s="1">
        <v>44624</v>
      </c>
      <c r="L1821" s="1">
        <v>102882</v>
      </c>
      <c r="M1821">
        <v>611</v>
      </c>
      <c r="N1821">
        <v>1</v>
      </c>
      <c r="O1821" s="2">
        <f t="shared" ca="1" si="140"/>
        <v>2021</v>
      </c>
      <c r="P1821">
        <f t="shared" ca="1" si="141"/>
        <v>8</v>
      </c>
      <c r="Q1821">
        <f t="shared" ca="1" si="142"/>
        <v>1</v>
      </c>
      <c r="R1821" s="2">
        <f t="shared" ca="1" si="143"/>
        <v>44409</v>
      </c>
      <c r="S1821" t="str">
        <f t="shared" ca="1" si="144"/>
        <v>Aug-2021</v>
      </c>
    </row>
    <row r="1822" spans="1:19" x14ac:dyDescent="0.3">
      <c r="A1822">
        <v>1794</v>
      </c>
      <c r="B1822">
        <v>49</v>
      </c>
      <c r="C1822">
        <v>58</v>
      </c>
      <c r="D1822">
        <v>1970</v>
      </c>
      <c r="E1822">
        <v>12</v>
      </c>
      <c r="F1822" t="s">
        <v>19</v>
      </c>
      <c r="G1822" t="s">
        <v>1835</v>
      </c>
      <c r="H1822">
        <v>29.45</v>
      </c>
      <c r="I1822">
        <v>-98.5</v>
      </c>
      <c r="J1822" s="1">
        <v>36852</v>
      </c>
      <c r="K1822" s="1">
        <v>75137</v>
      </c>
      <c r="L1822" s="1">
        <v>175263</v>
      </c>
      <c r="M1822">
        <v>631</v>
      </c>
      <c r="N1822">
        <v>1</v>
      </c>
      <c r="O1822" s="2">
        <f t="shared" ca="1" si="140"/>
        <v>2022</v>
      </c>
      <c r="P1822">
        <f t="shared" ca="1" si="141"/>
        <v>11</v>
      </c>
      <c r="Q1822">
        <f t="shared" ca="1" si="142"/>
        <v>17</v>
      </c>
      <c r="R1822" s="2">
        <f t="shared" ca="1" si="143"/>
        <v>44882</v>
      </c>
      <c r="S1822" t="str">
        <f t="shared" ca="1" si="144"/>
        <v>Nov-2022</v>
      </c>
    </row>
    <row r="1823" spans="1:19" x14ac:dyDescent="0.3">
      <c r="A1823">
        <v>329</v>
      </c>
      <c r="B1823">
        <v>70</v>
      </c>
      <c r="C1823">
        <v>65</v>
      </c>
      <c r="D1823">
        <v>1949</v>
      </c>
      <c r="E1823">
        <v>3</v>
      </c>
      <c r="F1823" t="s">
        <v>19</v>
      </c>
      <c r="G1823" t="s">
        <v>1836</v>
      </c>
      <c r="H1823">
        <v>34.39</v>
      </c>
      <c r="I1823">
        <v>-119.51</v>
      </c>
      <c r="J1823" s="1">
        <v>21191</v>
      </c>
      <c r="K1823" s="1">
        <v>36724</v>
      </c>
      <c r="L1823" s="1">
        <v>16437</v>
      </c>
      <c r="M1823">
        <v>701</v>
      </c>
      <c r="N1823">
        <v>4</v>
      </c>
      <c r="O1823" s="2">
        <f t="shared" ca="1" si="140"/>
        <v>2023</v>
      </c>
      <c r="P1823">
        <f t="shared" ca="1" si="141"/>
        <v>4</v>
      </c>
      <c r="Q1823">
        <f t="shared" ca="1" si="142"/>
        <v>20</v>
      </c>
      <c r="R1823" s="2">
        <f t="shared" ca="1" si="143"/>
        <v>45036</v>
      </c>
      <c r="S1823" t="str">
        <f t="shared" ca="1" si="144"/>
        <v>Apr-2023</v>
      </c>
    </row>
    <row r="1824" spans="1:19" x14ac:dyDescent="0.3">
      <c r="A1824">
        <v>1181</v>
      </c>
      <c r="B1824">
        <v>61</v>
      </c>
      <c r="C1824">
        <v>66</v>
      </c>
      <c r="D1824">
        <v>1958</v>
      </c>
      <c r="E1824">
        <v>4</v>
      </c>
      <c r="F1824" t="s">
        <v>19</v>
      </c>
      <c r="G1824" t="s">
        <v>1837</v>
      </c>
      <c r="H1824">
        <v>35.4</v>
      </c>
      <c r="I1824">
        <v>-80.59</v>
      </c>
      <c r="J1824" s="1">
        <v>25299</v>
      </c>
      <c r="K1824" s="1">
        <v>51581</v>
      </c>
      <c r="L1824" s="1">
        <v>35134</v>
      </c>
      <c r="M1824">
        <v>810</v>
      </c>
      <c r="N1824">
        <v>5</v>
      </c>
      <c r="O1824" s="2">
        <f t="shared" ca="1" si="140"/>
        <v>2021</v>
      </c>
      <c r="P1824">
        <f t="shared" ca="1" si="141"/>
        <v>12</v>
      </c>
      <c r="Q1824">
        <f t="shared" ca="1" si="142"/>
        <v>1</v>
      </c>
      <c r="R1824" s="2">
        <f t="shared" ca="1" si="143"/>
        <v>44531</v>
      </c>
      <c r="S1824" t="str">
        <f t="shared" ca="1" si="144"/>
        <v>Dec-2021</v>
      </c>
    </row>
    <row r="1825" spans="1:19" x14ac:dyDescent="0.3">
      <c r="A1825">
        <v>598</v>
      </c>
      <c r="B1825">
        <v>47</v>
      </c>
      <c r="C1825">
        <v>63</v>
      </c>
      <c r="D1825">
        <v>1972</v>
      </c>
      <c r="E1825">
        <v>11</v>
      </c>
      <c r="F1825" t="s">
        <v>19</v>
      </c>
      <c r="G1825" t="s">
        <v>1838</v>
      </c>
      <c r="H1825">
        <v>44.22</v>
      </c>
      <c r="I1825">
        <v>-71.739999999999995</v>
      </c>
      <c r="J1825" s="1">
        <v>21159</v>
      </c>
      <c r="K1825" s="1">
        <v>43144</v>
      </c>
      <c r="L1825" s="1">
        <v>54157</v>
      </c>
      <c r="M1825">
        <v>628</v>
      </c>
      <c r="N1825">
        <v>3</v>
      </c>
      <c r="O1825" s="2">
        <f t="shared" ca="1" si="140"/>
        <v>2021</v>
      </c>
      <c r="P1825">
        <f t="shared" ca="1" si="141"/>
        <v>2</v>
      </c>
      <c r="Q1825">
        <f t="shared" ca="1" si="142"/>
        <v>3</v>
      </c>
      <c r="R1825" s="2">
        <f t="shared" ca="1" si="143"/>
        <v>44230</v>
      </c>
      <c r="S1825" t="str">
        <f t="shared" ca="1" si="144"/>
        <v>Feb-2021</v>
      </c>
    </row>
    <row r="1826" spans="1:19" x14ac:dyDescent="0.3">
      <c r="A1826">
        <v>990</v>
      </c>
      <c r="B1826">
        <v>91</v>
      </c>
      <c r="C1826">
        <v>67</v>
      </c>
      <c r="D1826">
        <v>1929</v>
      </c>
      <c r="E1826">
        <v>1</v>
      </c>
      <c r="F1826" t="s">
        <v>14</v>
      </c>
      <c r="G1826" t="s">
        <v>1839</v>
      </c>
      <c r="H1826">
        <v>30.09</v>
      </c>
      <c r="I1826">
        <v>-90.99</v>
      </c>
      <c r="J1826" s="1">
        <v>16474</v>
      </c>
      <c r="K1826" s="1">
        <v>27150</v>
      </c>
      <c r="L1826" s="1">
        <v>2007</v>
      </c>
      <c r="M1826">
        <v>737</v>
      </c>
      <c r="N1826">
        <v>1</v>
      </c>
      <c r="O1826" s="2">
        <f t="shared" ca="1" si="140"/>
        <v>2023</v>
      </c>
      <c r="P1826">
        <f t="shared" ca="1" si="141"/>
        <v>8</v>
      </c>
      <c r="Q1826">
        <f t="shared" ca="1" si="142"/>
        <v>1</v>
      </c>
      <c r="R1826" s="2">
        <f t="shared" ca="1" si="143"/>
        <v>45139</v>
      </c>
      <c r="S1826" t="str">
        <f t="shared" ca="1" si="144"/>
        <v>Aug-2023</v>
      </c>
    </row>
    <row r="1827" spans="1:19" x14ac:dyDescent="0.3">
      <c r="A1827">
        <v>1777</v>
      </c>
      <c r="B1827">
        <v>47</v>
      </c>
      <c r="C1827">
        <v>67</v>
      </c>
      <c r="D1827">
        <v>1972</v>
      </c>
      <c r="E1827">
        <v>5</v>
      </c>
      <c r="F1827" t="s">
        <v>19</v>
      </c>
      <c r="G1827" t="s">
        <v>1840</v>
      </c>
      <c r="H1827">
        <v>38.83</v>
      </c>
      <c r="I1827">
        <v>-77.209999999999994</v>
      </c>
      <c r="J1827" s="1">
        <v>30622</v>
      </c>
      <c r="K1827" s="1">
        <v>62432</v>
      </c>
      <c r="L1827" s="1">
        <v>95799</v>
      </c>
      <c r="M1827">
        <v>741</v>
      </c>
      <c r="N1827">
        <v>5</v>
      </c>
      <c r="O1827" s="2">
        <f t="shared" ca="1" si="140"/>
        <v>2023</v>
      </c>
      <c r="P1827">
        <f t="shared" ca="1" si="141"/>
        <v>1</v>
      </c>
      <c r="Q1827">
        <f t="shared" ca="1" si="142"/>
        <v>15</v>
      </c>
      <c r="R1827" s="2">
        <f t="shared" ca="1" si="143"/>
        <v>44941</v>
      </c>
      <c r="S1827" t="str">
        <f t="shared" ca="1" si="144"/>
        <v>Jan-2023</v>
      </c>
    </row>
    <row r="1828" spans="1:19" x14ac:dyDescent="0.3">
      <c r="A1828">
        <v>998</v>
      </c>
      <c r="B1828">
        <v>18</v>
      </c>
      <c r="C1828">
        <v>67</v>
      </c>
      <c r="D1828">
        <v>2001</v>
      </c>
      <c r="E1828">
        <v>11</v>
      </c>
      <c r="F1828" t="s">
        <v>19</v>
      </c>
      <c r="G1828" t="s">
        <v>1841</v>
      </c>
      <c r="H1828">
        <v>34.08</v>
      </c>
      <c r="I1828">
        <v>-117.46</v>
      </c>
      <c r="J1828" s="1">
        <v>13739</v>
      </c>
      <c r="K1828" s="1">
        <v>28006</v>
      </c>
      <c r="L1828" s="1">
        <v>19518</v>
      </c>
      <c r="M1828">
        <v>703</v>
      </c>
      <c r="N1828">
        <v>2</v>
      </c>
      <c r="O1828" s="2">
        <f t="shared" ca="1" si="140"/>
        <v>2021</v>
      </c>
      <c r="P1828">
        <f t="shared" ca="1" si="141"/>
        <v>6</v>
      </c>
      <c r="Q1828">
        <f t="shared" ca="1" si="142"/>
        <v>21</v>
      </c>
      <c r="R1828" s="2">
        <f t="shared" ca="1" si="143"/>
        <v>44368</v>
      </c>
      <c r="S1828" t="str">
        <f t="shared" ca="1" si="144"/>
        <v>Jun-2021</v>
      </c>
    </row>
    <row r="1829" spans="1:19" x14ac:dyDescent="0.3">
      <c r="A1829">
        <v>1872</v>
      </c>
      <c r="B1829">
        <v>62</v>
      </c>
      <c r="C1829">
        <v>65</v>
      </c>
      <c r="D1829">
        <v>1957</v>
      </c>
      <c r="E1829">
        <v>10</v>
      </c>
      <c r="F1829" t="s">
        <v>19</v>
      </c>
      <c r="G1829" t="s">
        <v>1842</v>
      </c>
      <c r="H1829">
        <v>33.950000000000003</v>
      </c>
      <c r="I1829">
        <v>-84.54</v>
      </c>
      <c r="J1829" s="1">
        <v>33093</v>
      </c>
      <c r="K1829" s="1">
        <v>67470</v>
      </c>
      <c r="L1829" s="1">
        <v>93795</v>
      </c>
      <c r="M1829">
        <v>804</v>
      </c>
      <c r="N1829">
        <v>6</v>
      </c>
      <c r="O1829" s="2">
        <f t="shared" ca="1" si="140"/>
        <v>2023</v>
      </c>
      <c r="P1829">
        <f t="shared" ca="1" si="141"/>
        <v>7</v>
      </c>
      <c r="Q1829">
        <f t="shared" ca="1" si="142"/>
        <v>3</v>
      </c>
      <c r="R1829" s="2">
        <f t="shared" ca="1" si="143"/>
        <v>45110</v>
      </c>
      <c r="S1829" t="str">
        <f t="shared" ca="1" si="144"/>
        <v>Jul-2023</v>
      </c>
    </row>
    <row r="1830" spans="1:19" x14ac:dyDescent="0.3">
      <c r="A1830">
        <v>1743</v>
      </c>
      <c r="B1830">
        <v>18</v>
      </c>
      <c r="C1830">
        <v>75</v>
      </c>
      <c r="D1830">
        <v>2002</v>
      </c>
      <c r="E1830">
        <v>1</v>
      </c>
      <c r="F1830" t="s">
        <v>14</v>
      </c>
      <c r="G1830" t="s">
        <v>1843</v>
      </c>
      <c r="H1830">
        <v>39.19</v>
      </c>
      <c r="I1830">
        <v>-96.59</v>
      </c>
      <c r="J1830" s="1">
        <v>25658</v>
      </c>
      <c r="K1830" s="1">
        <v>52315</v>
      </c>
      <c r="L1830" s="1">
        <v>109513</v>
      </c>
      <c r="M1830">
        <v>774</v>
      </c>
      <c r="N1830">
        <v>4</v>
      </c>
      <c r="O1830" s="2">
        <f t="shared" ca="1" si="140"/>
        <v>2022</v>
      </c>
      <c r="P1830">
        <f t="shared" ca="1" si="141"/>
        <v>3</v>
      </c>
      <c r="Q1830">
        <f t="shared" ca="1" si="142"/>
        <v>14</v>
      </c>
      <c r="R1830" s="2">
        <f t="shared" ca="1" si="143"/>
        <v>44634</v>
      </c>
      <c r="S1830" t="str">
        <f t="shared" ca="1" si="144"/>
        <v>Mar-2022</v>
      </c>
    </row>
    <row r="1831" spans="1:19" x14ac:dyDescent="0.3">
      <c r="A1831">
        <v>1000</v>
      </c>
      <c r="B1831">
        <v>20</v>
      </c>
      <c r="C1831">
        <v>73</v>
      </c>
      <c r="D1831">
        <v>1999</v>
      </c>
      <c r="E1831">
        <v>8</v>
      </c>
      <c r="F1831" t="s">
        <v>14</v>
      </c>
      <c r="G1831" t="s">
        <v>1844</v>
      </c>
      <c r="H1831">
        <v>41.93</v>
      </c>
      <c r="I1831">
        <v>-71.290000000000006</v>
      </c>
      <c r="J1831" s="1">
        <v>26693</v>
      </c>
      <c r="K1831" s="1">
        <v>54424</v>
      </c>
      <c r="L1831" s="1">
        <v>92199</v>
      </c>
      <c r="M1831">
        <v>687</v>
      </c>
      <c r="N1831">
        <v>1</v>
      </c>
      <c r="O1831" s="2">
        <f t="shared" ca="1" si="140"/>
        <v>2022</v>
      </c>
      <c r="P1831">
        <f t="shared" ca="1" si="141"/>
        <v>3</v>
      </c>
      <c r="Q1831">
        <f t="shared" ca="1" si="142"/>
        <v>23</v>
      </c>
      <c r="R1831" s="2">
        <f t="shared" ca="1" si="143"/>
        <v>44643</v>
      </c>
      <c r="S1831" t="str">
        <f t="shared" ca="1" si="144"/>
        <v>Mar-2022</v>
      </c>
    </row>
    <row r="1832" spans="1:19" x14ac:dyDescent="0.3">
      <c r="A1832">
        <v>1708</v>
      </c>
      <c r="B1832">
        <v>22</v>
      </c>
      <c r="C1832">
        <v>66</v>
      </c>
      <c r="D1832">
        <v>1997</v>
      </c>
      <c r="E1832">
        <v>7</v>
      </c>
      <c r="F1832" t="s">
        <v>19</v>
      </c>
      <c r="G1832" t="s">
        <v>1845</v>
      </c>
      <c r="H1832">
        <v>37.479999999999997</v>
      </c>
      <c r="I1832">
        <v>-97.24</v>
      </c>
      <c r="J1832" s="1">
        <v>22195</v>
      </c>
      <c r="K1832" s="1">
        <v>45254</v>
      </c>
      <c r="L1832" s="1">
        <v>75758</v>
      </c>
      <c r="M1832">
        <v>850</v>
      </c>
      <c r="N1832">
        <v>2</v>
      </c>
      <c r="O1832" s="2">
        <f t="shared" ca="1" si="140"/>
        <v>2021</v>
      </c>
      <c r="P1832">
        <f t="shared" ca="1" si="141"/>
        <v>11</v>
      </c>
      <c r="Q1832">
        <f t="shared" ca="1" si="142"/>
        <v>22</v>
      </c>
      <c r="R1832" s="2">
        <f t="shared" ca="1" si="143"/>
        <v>44522</v>
      </c>
      <c r="S1832" t="str">
        <f t="shared" ca="1" si="144"/>
        <v>Nov-2021</v>
      </c>
    </row>
    <row r="1833" spans="1:19" x14ac:dyDescent="0.3">
      <c r="A1833">
        <v>799</v>
      </c>
      <c r="B1833">
        <v>34</v>
      </c>
      <c r="C1833">
        <v>68</v>
      </c>
      <c r="D1833">
        <v>1985</v>
      </c>
      <c r="E1833">
        <v>7</v>
      </c>
      <c r="F1833" t="s">
        <v>14</v>
      </c>
      <c r="G1833" t="s">
        <v>1846</v>
      </c>
      <c r="H1833">
        <v>42.88</v>
      </c>
      <c r="I1833">
        <v>-78.849999999999994</v>
      </c>
      <c r="J1833" s="1">
        <v>15461</v>
      </c>
      <c r="K1833" s="1">
        <v>31525</v>
      </c>
      <c r="L1833" s="1">
        <v>57818</v>
      </c>
      <c r="M1833">
        <v>686</v>
      </c>
      <c r="N1833">
        <v>2</v>
      </c>
      <c r="O1833" s="2">
        <f t="shared" ca="1" si="140"/>
        <v>2022</v>
      </c>
      <c r="P1833">
        <f t="shared" ca="1" si="141"/>
        <v>2</v>
      </c>
      <c r="Q1833">
        <f t="shared" ca="1" si="142"/>
        <v>7</v>
      </c>
      <c r="R1833" s="2">
        <f t="shared" ca="1" si="143"/>
        <v>44599</v>
      </c>
      <c r="S1833" t="str">
        <f t="shared" ca="1" si="144"/>
        <v>Feb-2022</v>
      </c>
    </row>
    <row r="1834" spans="1:19" x14ac:dyDescent="0.3">
      <c r="A1834">
        <v>144</v>
      </c>
      <c r="B1834">
        <v>44</v>
      </c>
      <c r="C1834">
        <v>67</v>
      </c>
      <c r="D1834">
        <v>1975</v>
      </c>
      <c r="E1834">
        <v>3</v>
      </c>
      <c r="F1834" t="s">
        <v>14</v>
      </c>
      <c r="G1834" t="s">
        <v>1847</v>
      </c>
      <c r="H1834">
        <v>34.5</v>
      </c>
      <c r="I1834">
        <v>-93.05</v>
      </c>
      <c r="J1834" s="1">
        <v>15857</v>
      </c>
      <c r="K1834" s="1">
        <v>32330</v>
      </c>
      <c r="L1834" s="1">
        <v>97190</v>
      </c>
      <c r="M1834">
        <v>835</v>
      </c>
      <c r="N1834">
        <v>4</v>
      </c>
      <c r="O1834" s="2">
        <f t="shared" ca="1" si="140"/>
        <v>2021</v>
      </c>
      <c r="P1834">
        <f t="shared" ca="1" si="141"/>
        <v>12</v>
      </c>
      <c r="Q1834">
        <f t="shared" ca="1" si="142"/>
        <v>10</v>
      </c>
      <c r="R1834" s="2">
        <f t="shared" ca="1" si="143"/>
        <v>44540</v>
      </c>
      <c r="S1834" t="str">
        <f t="shared" ca="1" si="144"/>
        <v>Dec-2021</v>
      </c>
    </row>
    <row r="1835" spans="1:19" x14ac:dyDescent="0.3">
      <c r="A1835">
        <v>781</v>
      </c>
      <c r="B1835">
        <v>30</v>
      </c>
      <c r="C1835">
        <v>74</v>
      </c>
      <c r="D1835">
        <v>1989</v>
      </c>
      <c r="E1835">
        <v>9</v>
      </c>
      <c r="F1835" t="s">
        <v>19</v>
      </c>
      <c r="G1835" t="s">
        <v>1848</v>
      </c>
      <c r="H1835">
        <v>32.33</v>
      </c>
      <c r="I1835">
        <v>-106.75</v>
      </c>
      <c r="J1835" s="1">
        <v>16670</v>
      </c>
      <c r="K1835" s="1">
        <v>33993</v>
      </c>
      <c r="L1835" s="1">
        <v>45149</v>
      </c>
      <c r="M1835">
        <v>602</v>
      </c>
      <c r="N1835">
        <v>4</v>
      </c>
      <c r="O1835" s="2">
        <f t="shared" ca="1" si="140"/>
        <v>2022</v>
      </c>
      <c r="P1835">
        <f t="shared" ca="1" si="141"/>
        <v>8</v>
      </c>
      <c r="Q1835">
        <f t="shared" ca="1" si="142"/>
        <v>22</v>
      </c>
      <c r="R1835" s="2">
        <f t="shared" ca="1" si="143"/>
        <v>44795</v>
      </c>
      <c r="S1835" t="str">
        <f t="shared" ca="1" si="144"/>
        <v>Aug-2022</v>
      </c>
    </row>
    <row r="1836" spans="1:19" x14ac:dyDescent="0.3">
      <c r="A1836">
        <v>1572</v>
      </c>
      <c r="B1836">
        <v>40</v>
      </c>
      <c r="C1836">
        <v>70</v>
      </c>
      <c r="D1836">
        <v>1979</v>
      </c>
      <c r="E1836">
        <v>7</v>
      </c>
      <c r="F1836" t="s">
        <v>14</v>
      </c>
      <c r="G1836" t="s">
        <v>1849</v>
      </c>
      <c r="H1836">
        <v>30.68</v>
      </c>
      <c r="I1836">
        <v>-88.04</v>
      </c>
      <c r="J1836" s="1">
        <v>9284</v>
      </c>
      <c r="K1836" s="1">
        <v>18935</v>
      </c>
      <c r="L1836" s="1">
        <v>43928</v>
      </c>
      <c r="M1836">
        <v>658</v>
      </c>
      <c r="N1836">
        <v>3</v>
      </c>
      <c r="O1836" s="2">
        <f t="shared" ca="1" si="140"/>
        <v>2023</v>
      </c>
      <c r="P1836">
        <f t="shared" ca="1" si="141"/>
        <v>11</v>
      </c>
      <c r="Q1836">
        <f t="shared" ca="1" si="142"/>
        <v>13</v>
      </c>
      <c r="R1836" s="2">
        <f t="shared" ca="1" si="143"/>
        <v>45243</v>
      </c>
      <c r="S1836" t="str">
        <f t="shared" ca="1" si="144"/>
        <v>Nov-2023</v>
      </c>
    </row>
    <row r="1837" spans="1:19" x14ac:dyDescent="0.3">
      <c r="A1837">
        <v>793</v>
      </c>
      <c r="B1837">
        <v>73</v>
      </c>
      <c r="C1837">
        <v>60</v>
      </c>
      <c r="D1837">
        <v>1946</v>
      </c>
      <c r="E1837">
        <v>8</v>
      </c>
      <c r="F1837" t="s">
        <v>14</v>
      </c>
      <c r="G1837" t="s">
        <v>1850</v>
      </c>
      <c r="H1837">
        <v>26.14</v>
      </c>
      <c r="I1837">
        <v>-80.13</v>
      </c>
      <c r="J1837" s="1">
        <v>21084</v>
      </c>
      <c r="K1837" s="1">
        <v>42593</v>
      </c>
      <c r="L1837" s="1">
        <v>16083</v>
      </c>
      <c r="M1837">
        <v>703</v>
      </c>
      <c r="N1837">
        <v>2</v>
      </c>
      <c r="O1837" s="2">
        <f t="shared" ca="1" si="140"/>
        <v>2022</v>
      </c>
      <c r="P1837">
        <f t="shared" ca="1" si="141"/>
        <v>3</v>
      </c>
      <c r="Q1837">
        <f t="shared" ca="1" si="142"/>
        <v>25</v>
      </c>
      <c r="R1837" s="2">
        <f t="shared" ca="1" si="143"/>
        <v>44645</v>
      </c>
      <c r="S1837" t="str">
        <f t="shared" ca="1" si="144"/>
        <v>Mar-2022</v>
      </c>
    </row>
    <row r="1838" spans="1:19" x14ac:dyDescent="0.3">
      <c r="A1838">
        <v>1681</v>
      </c>
      <c r="B1838">
        <v>21</v>
      </c>
      <c r="C1838">
        <v>72</v>
      </c>
      <c r="D1838">
        <v>1998</v>
      </c>
      <c r="E1838">
        <v>6</v>
      </c>
      <c r="F1838" t="s">
        <v>19</v>
      </c>
      <c r="G1838" t="s">
        <v>1851</v>
      </c>
      <c r="H1838">
        <v>38.630000000000003</v>
      </c>
      <c r="I1838">
        <v>-90.24</v>
      </c>
      <c r="J1838" s="1">
        <v>31909</v>
      </c>
      <c r="K1838" s="1">
        <v>65058</v>
      </c>
      <c r="L1838" s="1">
        <v>157708</v>
      </c>
      <c r="M1838">
        <v>746</v>
      </c>
      <c r="N1838">
        <v>1</v>
      </c>
      <c r="O1838" s="2">
        <f t="shared" ca="1" si="140"/>
        <v>2022</v>
      </c>
      <c r="P1838">
        <f t="shared" ca="1" si="141"/>
        <v>6</v>
      </c>
      <c r="Q1838">
        <f t="shared" ca="1" si="142"/>
        <v>10</v>
      </c>
      <c r="R1838" s="2">
        <f t="shared" ca="1" si="143"/>
        <v>44722</v>
      </c>
      <c r="S1838" t="str">
        <f t="shared" ca="1" si="144"/>
        <v>Jun-2022</v>
      </c>
    </row>
    <row r="1839" spans="1:19" x14ac:dyDescent="0.3">
      <c r="A1839">
        <v>1179</v>
      </c>
      <c r="B1839">
        <v>50</v>
      </c>
      <c r="C1839">
        <v>71</v>
      </c>
      <c r="D1839">
        <v>1969</v>
      </c>
      <c r="E1839">
        <v>7</v>
      </c>
      <c r="F1839" t="s">
        <v>14</v>
      </c>
      <c r="G1839" t="s">
        <v>1852</v>
      </c>
      <c r="H1839">
        <v>36.67</v>
      </c>
      <c r="I1839">
        <v>-76.3</v>
      </c>
      <c r="J1839" s="1">
        <v>24312</v>
      </c>
      <c r="K1839" s="1">
        <v>49570</v>
      </c>
      <c r="L1839" s="1">
        <v>43645</v>
      </c>
      <c r="M1839">
        <v>752</v>
      </c>
      <c r="N1839">
        <v>5</v>
      </c>
      <c r="O1839" s="2">
        <f t="shared" ca="1" si="140"/>
        <v>2022</v>
      </c>
      <c r="P1839">
        <f t="shared" ca="1" si="141"/>
        <v>8</v>
      </c>
      <c r="Q1839">
        <f t="shared" ca="1" si="142"/>
        <v>1</v>
      </c>
      <c r="R1839" s="2">
        <f t="shared" ca="1" si="143"/>
        <v>44774</v>
      </c>
      <c r="S1839" t="str">
        <f t="shared" ca="1" si="144"/>
        <v>Aug-2022</v>
      </c>
    </row>
    <row r="1840" spans="1:19" x14ac:dyDescent="0.3">
      <c r="A1840">
        <v>114</v>
      </c>
      <c r="B1840">
        <v>47</v>
      </c>
      <c r="C1840">
        <v>65</v>
      </c>
      <c r="D1840">
        <v>1972</v>
      </c>
      <c r="E1840">
        <v>12</v>
      </c>
      <c r="F1840" t="s">
        <v>14</v>
      </c>
      <c r="G1840" t="s">
        <v>1853</v>
      </c>
      <c r="H1840">
        <v>34.18</v>
      </c>
      <c r="I1840">
        <v>-118.39</v>
      </c>
      <c r="J1840" s="1">
        <v>16892</v>
      </c>
      <c r="K1840" s="1">
        <v>34441</v>
      </c>
      <c r="L1840" s="1">
        <v>907</v>
      </c>
      <c r="M1840">
        <v>725</v>
      </c>
      <c r="N1840">
        <v>4</v>
      </c>
      <c r="O1840" s="2">
        <f t="shared" ca="1" si="140"/>
        <v>2021</v>
      </c>
      <c r="P1840">
        <f t="shared" ca="1" si="141"/>
        <v>6</v>
      </c>
      <c r="Q1840">
        <f t="shared" ca="1" si="142"/>
        <v>23</v>
      </c>
      <c r="R1840" s="2">
        <f t="shared" ca="1" si="143"/>
        <v>44370</v>
      </c>
      <c r="S1840" t="str">
        <f t="shared" ca="1" si="144"/>
        <v>Jun-2021</v>
      </c>
    </row>
    <row r="1841" spans="1:19" x14ac:dyDescent="0.3">
      <c r="A1841">
        <v>271</v>
      </c>
      <c r="B1841">
        <v>30</v>
      </c>
      <c r="C1841">
        <v>65</v>
      </c>
      <c r="D1841">
        <v>1989</v>
      </c>
      <c r="E1841">
        <v>7</v>
      </c>
      <c r="F1841" t="s">
        <v>14</v>
      </c>
      <c r="G1841" t="s">
        <v>1854</v>
      </c>
      <c r="H1841">
        <v>45.65</v>
      </c>
      <c r="I1841">
        <v>-122.66</v>
      </c>
      <c r="J1841" s="1">
        <v>20649</v>
      </c>
      <c r="K1841" s="1">
        <v>42101</v>
      </c>
      <c r="L1841" s="1">
        <v>70460</v>
      </c>
      <c r="M1841">
        <v>685</v>
      </c>
      <c r="N1841">
        <v>1</v>
      </c>
      <c r="O1841" s="2">
        <f t="shared" ca="1" si="140"/>
        <v>2023</v>
      </c>
      <c r="P1841">
        <f t="shared" ca="1" si="141"/>
        <v>10</v>
      </c>
      <c r="Q1841">
        <f t="shared" ca="1" si="142"/>
        <v>4</v>
      </c>
      <c r="R1841" s="2">
        <f t="shared" ca="1" si="143"/>
        <v>45203</v>
      </c>
      <c r="S1841" t="str">
        <f t="shared" ca="1" si="144"/>
        <v>Oct-2023</v>
      </c>
    </row>
    <row r="1842" spans="1:19" x14ac:dyDescent="0.3">
      <c r="A1842">
        <v>1107</v>
      </c>
      <c r="B1842">
        <v>71</v>
      </c>
      <c r="C1842">
        <v>69</v>
      </c>
      <c r="D1842">
        <v>1949</v>
      </c>
      <c r="E1842">
        <v>1</v>
      </c>
      <c r="F1842" t="s">
        <v>14</v>
      </c>
      <c r="G1842" t="s">
        <v>1855</v>
      </c>
      <c r="H1842">
        <v>42.23</v>
      </c>
      <c r="I1842">
        <v>-76.34</v>
      </c>
      <c r="J1842" s="1">
        <v>18323</v>
      </c>
      <c r="K1842" s="1">
        <v>40516</v>
      </c>
      <c r="L1842" s="1">
        <v>6908</v>
      </c>
      <c r="M1842">
        <v>698</v>
      </c>
      <c r="N1842">
        <v>5</v>
      </c>
      <c r="O1842" s="2">
        <f t="shared" ca="1" si="140"/>
        <v>2021</v>
      </c>
      <c r="P1842">
        <f t="shared" ca="1" si="141"/>
        <v>1</v>
      </c>
      <c r="Q1842">
        <f t="shared" ca="1" si="142"/>
        <v>8</v>
      </c>
      <c r="R1842" s="2">
        <f t="shared" ca="1" si="143"/>
        <v>44204</v>
      </c>
      <c r="S1842" t="str">
        <f t="shared" ca="1" si="144"/>
        <v>Jan-2021</v>
      </c>
    </row>
    <row r="1843" spans="1:19" x14ac:dyDescent="0.3">
      <c r="A1843">
        <v>517</v>
      </c>
      <c r="B1843">
        <v>33</v>
      </c>
      <c r="C1843">
        <v>71</v>
      </c>
      <c r="D1843">
        <v>1986</v>
      </c>
      <c r="E1843">
        <v>11</v>
      </c>
      <c r="F1843" t="s">
        <v>19</v>
      </c>
      <c r="G1843" t="s">
        <v>1856</v>
      </c>
      <c r="H1843">
        <v>42.31</v>
      </c>
      <c r="I1843">
        <v>-83.21</v>
      </c>
      <c r="J1843" s="1">
        <v>11773</v>
      </c>
      <c r="K1843" s="1">
        <v>24009</v>
      </c>
      <c r="L1843" s="1">
        <v>19085</v>
      </c>
      <c r="M1843">
        <v>811</v>
      </c>
      <c r="N1843">
        <v>4</v>
      </c>
      <c r="O1843" s="2">
        <f t="shared" ca="1" si="140"/>
        <v>2021</v>
      </c>
      <c r="P1843">
        <f t="shared" ca="1" si="141"/>
        <v>12</v>
      </c>
      <c r="Q1843">
        <f t="shared" ca="1" si="142"/>
        <v>8</v>
      </c>
      <c r="R1843" s="2">
        <f t="shared" ca="1" si="143"/>
        <v>44538</v>
      </c>
      <c r="S1843" t="str">
        <f t="shared" ca="1" si="144"/>
        <v>Dec-2021</v>
      </c>
    </row>
    <row r="1844" spans="1:19" x14ac:dyDescent="0.3">
      <c r="A1844">
        <v>624</v>
      </c>
      <c r="B1844">
        <v>33</v>
      </c>
      <c r="C1844">
        <v>66</v>
      </c>
      <c r="D1844">
        <v>1987</v>
      </c>
      <c r="E1844">
        <v>2</v>
      </c>
      <c r="F1844" t="s">
        <v>19</v>
      </c>
      <c r="G1844" t="s">
        <v>1857</v>
      </c>
      <c r="H1844">
        <v>42.89</v>
      </c>
      <c r="I1844">
        <v>-85.72</v>
      </c>
      <c r="J1844" s="1">
        <v>18431</v>
      </c>
      <c r="K1844" s="1">
        <v>37579</v>
      </c>
      <c r="L1844" s="1">
        <v>59201</v>
      </c>
      <c r="M1844">
        <v>710</v>
      </c>
      <c r="N1844">
        <v>2</v>
      </c>
      <c r="O1844" s="2">
        <f t="shared" ca="1" si="140"/>
        <v>2021</v>
      </c>
      <c r="P1844">
        <f t="shared" ca="1" si="141"/>
        <v>4</v>
      </c>
      <c r="Q1844">
        <f t="shared" ca="1" si="142"/>
        <v>11</v>
      </c>
      <c r="R1844" s="2">
        <f t="shared" ca="1" si="143"/>
        <v>44297</v>
      </c>
      <c r="S1844" t="str">
        <f t="shared" ca="1" si="144"/>
        <v>Apr-2021</v>
      </c>
    </row>
    <row r="1845" spans="1:19" x14ac:dyDescent="0.3">
      <c r="A1845">
        <v>1215</v>
      </c>
      <c r="B1845">
        <v>53</v>
      </c>
      <c r="C1845">
        <v>68</v>
      </c>
      <c r="D1845">
        <v>1967</v>
      </c>
      <c r="E1845">
        <v>2</v>
      </c>
      <c r="F1845" t="s">
        <v>14</v>
      </c>
      <c r="G1845" t="s">
        <v>1858</v>
      </c>
      <c r="H1845">
        <v>32.840000000000003</v>
      </c>
      <c r="I1845">
        <v>-116.88</v>
      </c>
      <c r="J1845" s="1">
        <v>20673</v>
      </c>
      <c r="K1845" s="1">
        <v>42152</v>
      </c>
      <c r="L1845" s="1">
        <v>55576</v>
      </c>
      <c r="M1845">
        <v>751</v>
      </c>
      <c r="N1845">
        <v>1</v>
      </c>
      <c r="O1845" s="2">
        <f t="shared" ca="1" si="140"/>
        <v>2022</v>
      </c>
      <c r="P1845">
        <f t="shared" ca="1" si="141"/>
        <v>1</v>
      </c>
      <c r="Q1845">
        <f t="shared" ca="1" si="142"/>
        <v>19</v>
      </c>
      <c r="R1845" s="2">
        <f t="shared" ca="1" si="143"/>
        <v>44580</v>
      </c>
      <c r="S1845" t="str">
        <f t="shared" ca="1" si="144"/>
        <v>Jan-2022</v>
      </c>
    </row>
    <row r="1846" spans="1:19" x14ac:dyDescent="0.3">
      <c r="A1846">
        <v>1992</v>
      </c>
      <c r="B1846">
        <v>63</v>
      </c>
      <c r="C1846">
        <v>72</v>
      </c>
      <c r="D1846">
        <v>1956</v>
      </c>
      <c r="E1846">
        <v>7</v>
      </c>
      <c r="F1846" t="s">
        <v>14</v>
      </c>
      <c r="G1846" t="s">
        <v>1859</v>
      </c>
      <c r="H1846">
        <v>36.61</v>
      </c>
      <c r="I1846">
        <v>-89.81</v>
      </c>
      <c r="J1846" s="1">
        <v>11636</v>
      </c>
      <c r="K1846" s="1">
        <v>23725</v>
      </c>
      <c r="L1846" s="1">
        <v>47647</v>
      </c>
      <c r="M1846">
        <v>710</v>
      </c>
      <c r="N1846">
        <v>5</v>
      </c>
      <c r="O1846" s="2">
        <f t="shared" ca="1" si="140"/>
        <v>2023</v>
      </c>
      <c r="P1846">
        <f t="shared" ca="1" si="141"/>
        <v>5</v>
      </c>
      <c r="Q1846">
        <f t="shared" ca="1" si="142"/>
        <v>18</v>
      </c>
      <c r="R1846" s="2">
        <f t="shared" ca="1" si="143"/>
        <v>45064</v>
      </c>
      <c r="S1846" t="str">
        <f t="shared" ca="1" si="144"/>
        <v>May-2023</v>
      </c>
    </row>
    <row r="1847" spans="1:19" x14ac:dyDescent="0.3">
      <c r="A1847">
        <v>968</v>
      </c>
      <c r="B1847">
        <v>21</v>
      </c>
      <c r="C1847">
        <v>69</v>
      </c>
      <c r="D1847">
        <v>1998</v>
      </c>
      <c r="E1847">
        <v>9</v>
      </c>
      <c r="F1847" t="s">
        <v>14</v>
      </c>
      <c r="G1847" t="s">
        <v>1860</v>
      </c>
      <c r="H1847">
        <v>42.88</v>
      </c>
      <c r="I1847">
        <v>-78.849999999999994</v>
      </c>
      <c r="J1847" s="1">
        <v>14456</v>
      </c>
      <c r="K1847" s="1">
        <v>29475</v>
      </c>
      <c r="L1847" s="1">
        <v>48741</v>
      </c>
      <c r="M1847">
        <v>722</v>
      </c>
      <c r="N1847">
        <v>1</v>
      </c>
      <c r="O1847" s="2">
        <f t="shared" ca="1" si="140"/>
        <v>2021</v>
      </c>
      <c r="P1847">
        <f t="shared" ca="1" si="141"/>
        <v>7</v>
      </c>
      <c r="Q1847">
        <f t="shared" ca="1" si="142"/>
        <v>22</v>
      </c>
      <c r="R1847" s="2">
        <f t="shared" ca="1" si="143"/>
        <v>44399</v>
      </c>
      <c r="S1847" t="str">
        <f t="shared" ca="1" si="144"/>
        <v>Jul-2021</v>
      </c>
    </row>
    <row r="1848" spans="1:19" x14ac:dyDescent="0.3">
      <c r="A1848">
        <v>19</v>
      </c>
      <c r="B1848">
        <v>82</v>
      </c>
      <c r="C1848">
        <v>68</v>
      </c>
      <c r="D1848">
        <v>1937</v>
      </c>
      <c r="E1848">
        <v>5</v>
      </c>
      <c r="F1848" t="s">
        <v>14</v>
      </c>
      <c r="G1848" t="s">
        <v>1861</v>
      </c>
      <c r="H1848">
        <v>34.409999999999997</v>
      </c>
      <c r="I1848">
        <v>-119.7</v>
      </c>
      <c r="J1848" s="1">
        <v>23071</v>
      </c>
      <c r="K1848" s="1">
        <v>34903</v>
      </c>
      <c r="L1848" s="1">
        <v>1336</v>
      </c>
      <c r="M1848">
        <v>630</v>
      </c>
      <c r="N1848">
        <v>1</v>
      </c>
      <c r="O1848" s="2">
        <f t="shared" ca="1" si="140"/>
        <v>2021</v>
      </c>
      <c r="P1848">
        <f t="shared" ca="1" si="141"/>
        <v>11</v>
      </c>
      <c r="Q1848">
        <f t="shared" ca="1" si="142"/>
        <v>8</v>
      </c>
      <c r="R1848" s="2">
        <f t="shared" ca="1" si="143"/>
        <v>44508</v>
      </c>
      <c r="S1848" t="str">
        <f t="shared" ca="1" si="144"/>
        <v>Nov-2021</v>
      </c>
    </row>
    <row r="1849" spans="1:19" x14ac:dyDescent="0.3">
      <c r="A1849">
        <v>1605</v>
      </c>
      <c r="B1849">
        <v>39</v>
      </c>
      <c r="C1849">
        <v>67</v>
      </c>
      <c r="D1849">
        <v>1980</v>
      </c>
      <c r="E1849">
        <v>5</v>
      </c>
      <c r="F1849" t="s">
        <v>19</v>
      </c>
      <c r="G1849" t="s">
        <v>1862</v>
      </c>
      <c r="H1849">
        <v>39.5</v>
      </c>
      <c r="I1849">
        <v>-84.37</v>
      </c>
      <c r="J1849" s="1">
        <v>19293</v>
      </c>
      <c r="K1849" s="1">
        <v>39336</v>
      </c>
      <c r="L1849" s="1">
        <v>43747</v>
      </c>
      <c r="M1849">
        <v>690</v>
      </c>
      <c r="N1849">
        <v>3</v>
      </c>
      <c r="O1849" s="2">
        <f t="shared" ca="1" si="140"/>
        <v>2021</v>
      </c>
      <c r="P1849">
        <f t="shared" ca="1" si="141"/>
        <v>7</v>
      </c>
      <c r="Q1849">
        <f t="shared" ca="1" si="142"/>
        <v>21</v>
      </c>
      <c r="R1849" s="2">
        <f t="shared" ca="1" si="143"/>
        <v>44398</v>
      </c>
      <c r="S1849" t="str">
        <f t="shared" ca="1" si="144"/>
        <v>Jul-2021</v>
      </c>
    </row>
    <row r="1850" spans="1:19" x14ac:dyDescent="0.3">
      <c r="A1850">
        <v>463</v>
      </c>
      <c r="B1850">
        <v>32</v>
      </c>
      <c r="C1850">
        <v>74</v>
      </c>
      <c r="D1850">
        <v>1987</v>
      </c>
      <c r="E1850">
        <v>5</v>
      </c>
      <c r="F1850" t="s">
        <v>14</v>
      </c>
      <c r="G1850" t="s">
        <v>1863</v>
      </c>
      <c r="H1850">
        <v>40.71</v>
      </c>
      <c r="I1850">
        <v>-73.989999999999995</v>
      </c>
      <c r="J1850" s="1">
        <v>19744</v>
      </c>
      <c r="K1850" s="1">
        <v>40256</v>
      </c>
      <c r="L1850" s="1">
        <v>0</v>
      </c>
      <c r="M1850">
        <v>719</v>
      </c>
      <c r="N1850">
        <v>2</v>
      </c>
      <c r="O1850" s="2">
        <f t="shared" ca="1" si="140"/>
        <v>2023</v>
      </c>
      <c r="P1850">
        <f t="shared" ca="1" si="141"/>
        <v>11</v>
      </c>
      <c r="Q1850">
        <f t="shared" ca="1" si="142"/>
        <v>16</v>
      </c>
      <c r="R1850" s="2">
        <f t="shared" ca="1" si="143"/>
        <v>45246</v>
      </c>
      <c r="S1850" t="str">
        <f t="shared" ca="1" si="144"/>
        <v>Nov-2023</v>
      </c>
    </row>
    <row r="1851" spans="1:19" x14ac:dyDescent="0.3">
      <c r="A1851">
        <v>1365</v>
      </c>
      <c r="B1851">
        <v>18</v>
      </c>
      <c r="C1851">
        <v>65</v>
      </c>
      <c r="D1851">
        <v>2002</v>
      </c>
      <c r="E1851">
        <v>2</v>
      </c>
      <c r="F1851" t="s">
        <v>19</v>
      </c>
      <c r="G1851" t="s">
        <v>1864</v>
      </c>
      <c r="H1851">
        <v>38.229999999999997</v>
      </c>
      <c r="I1851">
        <v>-122.56</v>
      </c>
      <c r="J1851" s="1">
        <v>26752</v>
      </c>
      <c r="K1851" s="1">
        <v>54547</v>
      </c>
      <c r="L1851" s="1">
        <v>92901</v>
      </c>
      <c r="M1851">
        <v>751</v>
      </c>
      <c r="N1851">
        <v>1</v>
      </c>
      <c r="O1851" s="2">
        <f t="shared" ca="1" si="140"/>
        <v>2021</v>
      </c>
      <c r="P1851">
        <f t="shared" ca="1" si="141"/>
        <v>1</v>
      </c>
      <c r="Q1851">
        <f t="shared" ca="1" si="142"/>
        <v>23</v>
      </c>
      <c r="R1851" s="2">
        <f t="shared" ca="1" si="143"/>
        <v>44219</v>
      </c>
      <c r="S1851" t="str">
        <f t="shared" ca="1" si="144"/>
        <v>Jan-2021</v>
      </c>
    </row>
    <row r="1852" spans="1:19" x14ac:dyDescent="0.3">
      <c r="A1852">
        <v>809</v>
      </c>
      <c r="B1852">
        <v>54</v>
      </c>
      <c r="C1852">
        <v>66</v>
      </c>
      <c r="D1852">
        <v>1965</v>
      </c>
      <c r="E1852">
        <v>5</v>
      </c>
      <c r="F1852" t="s">
        <v>14</v>
      </c>
      <c r="G1852" t="s">
        <v>1865</v>
      </c>
      <c r="H1852">
        <v>41.76</v>
      </c>
      <c r="I1852">
        <v>-88.15</v>
      </c>
      <c r="J1852" s="1">
        <v>41979</v>
      </c>
      <c r="K1852" s="1">
        <v>85596</v>
      </c>
      <c r="L1852" s="1">
        <v>159101</v>
      </c>
      <c r="M1852">
        <v>618</v>
      </c>
      <c r="N1852">
        <v>1</v>
      </c>
      <c r="O1852" s="2">
        <f t="shared" ca="1" si="140"/>
        <v>2021</v>
      </c>
      <c r="P1852">
        <f t="shared" ca="1" si="141"/>
        <v>2</v>
      </c>
      <c r="Q1852">
        <f t="shared" ca="1" si="142"/>
        <v>6</v>
      </c>
      <c r="R1852" s="2">
        <f t="shared" ca="1" si="143"/>
        <v>44233</v>
      </c>
      <c r="S1852" t="str">
        <f t="shared" ca="1" si="144"/>
        <v>Feb-2021</v>
      </c>
    </row>
    <row r="1853" spans="1:19" x14ac:dyDescent="0.3">
      <c r="A1853">
        <v>590</v>
      </c>
      <c r="B1853">
        <v>37</v>
      </c>
      <c r="C1853">
        <v>66</v>
      </c>
      <c r="D1853">
        <v>1982</v>
      </c>
      <c r="E1853">
        <v>6</v>
      </c>
      <c r="F1853" t="s">
        <v>19</v>
      </c>
      <c r="G1853" t="s">
        <v>1866</v>
      </c>
      <c r="H1853">
        <v>34.17</v>
      </c>
      <c r="I1853">
        <v>-86.83</v>
      </c>
      <c r="J1853" s="1">
        <v>17198</v>
      </c>
      <c r="K1853" s="1">
        <v>35060</v>
      </c>
      <c r="L1853" s="1">
        <v>39104</v>
      </c>
      <c r="M1853">
        <v>724</v>
      </c>
      <c r="N1853">
        <v>2</v>
      </c>
      <c r="O1853" s="2">
        <f t="shared" ca="1" si="140"/>
        <v>2022</v>
      </c>
      <c r="P1853">
        <f t="shared" ca="1" si="141"/>
        <v>4</v>
      </c>
      <c r="Q1853">
        <f t="shared" ca="1" si="142"/>
        <v>17</v>
      </c>
      <c r="R1853" s="2">
        <f t="shared" ca="1" si="143"/>
        <v>44668</v>
      </c>
      <c r="S1853" t="str">
        <f t="shared" ca="1" si="144"/>
        <v>Apr-2022</v>
      </c>
    </row>
    <row r="1854" spans="1:19" x14ac:dyDescent="0.3">
      <c r="A1854">
        <v>1904</v>
      </c>
      <c r="B1854">
        <v>69</v>
      </c>
      <c r="C1854">
        <v>70</v>
      </c>
      <c r="D1854">
        <v>1951</v>
      </c>
      <c r="E1854">
        <v>2</v>
      </c>
      <c r="F1854" t="s">
        <v>19</v>
      </c>
      <c r="G1854" t="s">
        <v>1867</v>
      </c>
      <c r="H1854">
        <v>35.950000000000003</v>
      </c>
      <c r="I1854">
        <v>-95.38</v>
      </c>
      <c r="J1854" s="1">
        <v>15195</v>
      </c>
      <c r="K1854" s="1">
        <v>30983</v>
      </c>
      <c r="L1854" s="1">
        <v>10019</v>
      </c>
      <c r="M1854">
        <v>757</v>
      </c>
      <c r="N1854">
        <v>5</v>
      </c>
      <c r="O1854" s="2">
        <f t="shared" ca="1" si="140"/>
        <v>2021</v>
      </c>
      <c r="P1854">
        <f t="shared" ca="1" si="141"/>
        <v>4</v>
      </c>
      <c r="Q1854">
        <f t="shared" ca="1" si="142"/>
        <v>19</v>
      </c>
      <c r="R1854" s="2">
        <f t="shared" ca="1" si="143"/>
        <v>44305</v>
      </c>
      <c r="S1854" t="str">
        <f t="shared" ca="1" si="144"/>
        <v>Apr-2021</v>
      </c>
    </row>
    <row r="1855" spans="1:19" x14ac:dyDescent="0.3">
      <c r="A1855">
        <v>545</v>
      </c>
      <c r="B1855">
        <v>55</v>
      </c>
      <c r="C1855">
        <v>67</v>
      </c>
      <c r="D1855">
        <v>1964</v>
      </c>
      <c r="E1855">
        <v>10</v>
      </c>
      <c r="F1855" t="s">
        <v>19</v>
      </c>
      <c r="G1855" t="s">
        <v>1868</v>
      </c>
      <c r="H1855">
        <v>40.67</v>
      </c>
      <c r="I1855">
        <v>-89.54</v>
      </c>
      <c r="J1855" s="1">
        <v>22416</v>
      </c>
      <c r="K1855" s="1">
        <v>45707</v>
      </c>
      <c r="L1855" s="1">
        <v>113194</v>
      </c>
      <c r="M1855">
        <v>715</v>
      </c>
      <c r="N1855">
        <v>3</v>
      </c>
      <c r="O1855" s="2">
        <f t="shared" ca="1" si="140"/>
        <v>2021</v>
      </c>
      <c r="P1855">
        <f t="shared" ca="1" si="141"/>
        <v>2</v>
      </c>
      <c r="Q1855">
        <f t="shared" ca="1" si="142"/>
        <v>10</v>
      </c>
      <c r="R1855" s="2">
        <f t="shared" ca="1" si="143"/>
        <v>44237</v>
      </c>
      <c r="S1855" t="str">
        <f t="shared" ca="1" si="144"/>
        <v>Feb-2021</v>
      </c>
    </row>
    <row r="1856" spans="1:19" x14ac:dyDescent="0.3">
      <c r="A1856">
        <v>789</v>
      </c>
      <c r="B1856">
        <v>43</v>
      </c>
      <c r="C1856">
        <v>60</v>
      </c>
      <c r="D1856">
        <v>1976</v>
      </c>
      <c r="E1856">
        <v>11</v>
      </c>
      <c r="F1856" t="s">
        <v>14</v>
      </c>
      <c r="G1856" t="s">
        <v>1869</v>
      </c>
      <c r="H1856">
        <v>39.590000000000003</v>
      </c>
      <c r="I1856">
        <v>-75.17</v>
      </c>
      <c r="J1856" s="1">
        <v>24417</v>
      </c>
      <c r="K1856" s="1">
        <v>49788</v>
      </c>
      <c r="L1856" s="1">
        <v>83932</v>
      </c>
      <c r="M1856">
        <v>690</v>
      </c>
      <c r="N1856">
        <v>3</v>
      </c>
      <c r="O1856" s="2">
        <f t="shared" ca="1" si="140"/>
        <v>2023</v>
      </c>
      <c r="P1856">
        <f t="shared" ca="1" si="141"/>
        <v>6</v>
      </c>
      <c r="Q1856">
        <f t="shared" ca="1" si="142"/>
        <v>16</v>
      </c>
      <c r="R1856" s="2">
        <f t="shared" ca="1" si="143"/>
        <v>45093</v>
      </c>
      <c r="S1856" t="str">
        <f t="shared" ca="1" si="144"/>
        <v>Jun-2023</v>
      </c>
    </row>
    <row r="1857" spans="1:19" x14ac:dyDescent="0.3">
      <c r="A1857">
        <v>742</v>
      </c>
      <c r="B1857">
        <v>69</v>
      </c>
      <c r="C1857">
        <v>67</v>
      </c>
      <c r="D1857">
        <v>1950</v>
      </c>
      <c r="E1857">
        <v>12</v>
      </c>
      <c r="F1857" t="s">
        <v>14</v>
      </c>
      <c r="G1857" t="s">
        <v>1870</v>
      </c>
      <c r="H1857">
        <v>38.74</v>
      </c>
      <c r="I1857">
        <v>-77.48</v>
      </c>
      <c r="J1857" s="1">
        <v>24016</v>
      </c>
      <c r="K1857" s="1">
        <v>50753</v>
      </c>
      <c r="L1857" s="1">
        <v>20226</v>
      </c>
      <c r="M1857">
        <v>698</v>
      </c>
      <c r="N1857">
        <v>4</v>
      </c>
      <c r="O1857" s="2">
        <f t="shared" ca="1" si="140"/>
        <v>2022</v>
      </c>
      <c r="P1857">
        <f t="shared" ca="1" si="141"/>
        <v>3</v>
      </c>
      <c r="Q1857">
        <f t="shared" ca="1" si="142"/>
        <v>2</v>
      </c>
      <c r="R1857" s="2">
        <f t="shared" ca="1" si="143"/>
        <v>44622</v>
      </c>
      <c r="S1857" t="str">
        <f t="shared" ca="1" si="144"/>
        <v>Mar-2022</v>
      </c>
    </row>
    <row r="1858" spans="1:19" x14ac:dyDescent="0.3">
      <c r="A1858">
        <v>612</v>
      </c>
      <c r="B1858">
        <v>88</v>
      </c>
      <c r="C1858">
        <v>67</v>
      </c>
      <c r="D1858">
        <v>1931</v>
      </c>
      <c r="E1858">
        <v>9</v>
      </c>
      <c r="F1858" t="s">
        <v>14</v>
      </c>
      <c r="G1858" t="s">
        <v>1871</v>
      </c>
      <c r="H1858">
        <v>39.090000000000003</v>
      </c>
      <c r="I1858">
        <v>-84.51</v>
      </c>
      <c r="J1858" s="1">
        <v>18959</v>
      </c>
      <c r="K1858" s="1">
        <v>16296</v>
      </c>
      <c r="L1858" s="1">
        <v>667</v>
      </c>
      <c r="M1858">
        <v>838</v>
      </c>
      <c r="N1858">
        <v>7</v>
      </c>
      <c r="O1858" s="2">
        <f t="shared" ca="1" si="140"/>
        <v>2021</v>
      </c>
      <c r="P1858">
        <f t="shared" ca="1" si="141"/>
        <v>7</v>
      </c>
      <c r="Q1858">
        <f t="shared" ca="1" si="142"/>
        <v>5</v>
      </c>
      <c r="R1858" s="2">
        <f t="shared" ca="1" si="143"/>
        <v>44382</v>
      </c>
      <c r="S1858" t="str">
        <f t="shared" ca="1" si="144"/>
        <v>Jul-2021</v>
      </c>
    </row>
    <row r="1859" spans="1:19" x14ac:dyDescent="0.3">
      <c r="A1859">
        <v>536</v>
      </c>
      <c r="B1859">
        <v>21</v>
      </c>
      <c r="C1859">
        <v>62</v>
      </c>
      <c r="D1859">
        <v>1998</v>
      </c>
      <c r="E1859">
        <v>8</v>
      </c>
      <c r="F1859" t="s">
        <v>19</v>
      </c>
      <c r="G1859" t="s">
        <v>1872</v>
      </c>
      <c r="H1859">
        <v>42.93</v>
      </c>
      <c r="I1859">
        <v>-74.62</v>
      </c>
      <c r="J1859" s="1">
        <v>15242</v>
      </c>
      <c r="K1859" s="1">
        <v>31077</v>
      </c>
      <c r="L1859" s="1">
        <v>89659</v>
      </c>
      <c r="M1859">
        <v>789</v>
      </c>
      <c r="N1859">
        <v>5</v>
      </c>
      <c r="O1859" s="2">
        <f t="shared" ref="O1859:O1922" ca="1" si="145">2021+RANDBETWEEN(0,2)</f>
        <v>2022</v>
      </c>
      <c r="P1859">
        <f t="shared" ref="P1859:P1922" ca="1" si="146">RANDBETWEEN(1,12)</f>
        <v>7</v>
      </c>
      <c r="Q1859">
        <f t="shared" ref="Q1859:Q1922" ca="1" si="147">RANDBETWEEN(1,28)</f>
        <v>19</v>
      </c>
      <c r="R1859" s="2">
        <f t="shared" ref="R1859:R1922" ca="1" si="148">DATE(O1859,P1859,Q1859)</f>
        <v>44761</v>
      </c>
      <c r="S1859" t="str">
        <f t="shared" ref="S1859:S1922" ca="1" si="149">TEXT(R1859, "mmm-yyy")</f>
        <v>Jul-2022</v>
      </c>
    </row>
    <row r="1860" spans="1:19" x14ac:dyDescent="0.3">
      <c r="A1860">
        <v>523</v>
      </c>
      <c r="B1860">
        <v>27</v>
      </c>
      <c r="C1860">
        <v>65</v>
      </c>
      <c r="D1860">
        <v>1992</v>
      </c>
      <c r="E1860">
        <v>6</v>
      </c>
      <c r="F1860" t="s">
        <v>14</v>
      </c>
      <c r="G1860" t="s">
        <v>1873</v>
      </c>
      <c r="H1860">
        <v>42.77</v>
      </c>
      <c r="I1860">
        <v>-86.1</v>
      </c>
      <c r="J1860" s="1">
        <v>18877</v>
      </c>
      <c r="K1860" s="1">
        <v>38487</v>
      </c>
      <c r="L1860" s="1">
        <v>28032</v>
      </c>
      <c r="M1860">
        <v>773</v>
      </c>
      <c r="N1860">
        <v>4</v>
      </c>
      <c r="O1860" s="2">
        <f t="shared" ca="1" si="145"/>
        <v>2021</v>
      </c>
      <c r="P1860">
        <f t="shared" ca="1" si="146"/>
        <v>6</v>
      </c>
      <c r="Q1860">
        <f t="shared" ca="1" si="147"/>
        <v>9</v>
      </c>
      <c r="R1860" s="2">
        <f t="shared" ca="1" si="148"/>
        <v>44356</v>
      </c>
      <c r="S1860" t="str">
        <f t="shared" ca="1" si="149"/>
        <v>Jun-2021</v>
      </c>
    </row>
    <row r="1861" spans="1:19" x14ac:dyDescent="0.3">
      <c r="A1861">
        <v>928</v>
      </c>
      <c r="B1861">
        <v>59</v>
      </c>
      <c r="C1861">
        <v>66</v>
      </c>
      <c r="D1861">
        <v>1960</v>
      </c>
      <c r="E1861">
        <v>12</v>
      </c>
      <c r="F1861" t="s">
        <v>14</v>
      </c>
      <c r="G1861" t="s">
        <v>1874</v>
      </c>
      <c r="H1861">
        <v>29.76</v>
      </c>
      <c r="I1861">
        <v>-95.38</v>
      </c>
      <c r="J1861" s="1">
        <v>15862</v>
      </c>
      <c r="K1861" s="1">
        <v>32347</v>
      </c>
      <c r="L1861" s="1">
        <v>82667</v>
      </c>
      <c r="M1861">
        <v>784</v>
      </c>
      <c r="N1861">
        <v>7</v>
      </c>
      <c r="O1861" s="2">
        <f t="shared" ca="1" si="145"/>
        <v>2023</v>
      </c>
      <c r="P1861">
        <f t="shared" ca="1" si="146"/>
        <v>6</v>
      </c>
      <c r="Q1861">
        <f t="shared" ca="1" si="147"/>
        <v>28</v>
      </c>
      <c r="R1861" s="2">
        <f t="shared" ca="1" si="148"/>
        <v>45105</v>
      </c>
      <c r="S1861" t="str">
        <f t="shared" ca="1" si="149"/>
        <v>Jun-2023</v>
      </c>
    </row>
    <row r="1862" spans="1:19" x14ac:dyDescent="0.3">
      <c r="A1862">
        <v>1642</v>
      </c>
      <c r="B1862">
        <v>37</v>
      </c>
      <c r="C1862">
        <v>66</v>
      </c>
      <c r="D1862">
        <v>1982</v>
      </c>
      <c r="E1862">
        <v>4</v>
      </c>
      <c r="F1862" t="s">
        <v>14</v>
      </c>
      <c r="G1862" t="s">
        <v>1875</v>
      </c>
      <c r="H1862">
        <v>39.96</v>
      </c>
      <c r="I1862">
        <v>-74.06</v>
      </c>
      <c r="J1862" s="1">
        <v>19848</v>
      </c>
      <c r="K1862" s="1">
        <v>40470</v>
      </c>
      <c r="L1862" s="1">
        <v>41938</v>
      </c>
      <c r="M1862">
        <v>731</v>
      </c>
      <c r="N1862">
        <v>5</v>
      </c>
      <c r="O1862" s="2">
        <f t="shared" ca="1" si="145"/>
        <v>2022</v>
      </c>
      <c r="P1862">
        <f t="shared" ca="1" si="146"/>
        <v>6</v>
      </c>
      <c r="Q1862">
        <f t="shared" ca="1" si="147"/>
        <v>24</v>
      </c>
      <c r="R1862" s="2">
        <f t="shared" ca="1" si="148"/>
        <v>44736</v>
      </c>
      <c r="S1862" t="str">
        <f t="shared" ca="1" si="149"/>
        <v>Jun-2022</v>
      </c>
    </row>
    <row r="1863" spans="1:19" x14ac:dyDescent="0.3">
      <c r="A1863">
        <v>495</v>
      </c>
      <c r="B1863">
        <v>49</v>
      </c>
      <c r="C1863">
        <v>63</v>
      </c>
      <c r="D1863">
        <v>1970</v>
      </c>
      <c r="E1863">
        <v>8</v>
      </c>
      <c r="F1863" t="s">
        <v>19</v>
      </c>
      <c r="G1863" t="s">
        <v>1876</v>
      </c>
      <c r="H1863">
        <v>43.04</v>
      </c>
      <c r="I1863">
        <v>-76.14</v>
      </c>
      <c r="J1863" s="1">
        <v>18649</v>
      </c>
      <c r="K1863" s="1">
        <v>38028</v>
      </c>
      <c r="L1863" s="1">
        <v>79101</v>
      </c>
      <c r="M1863">
        <v>831</v>
      </c>
      <c r="N1863">
        <v>4</v>
      </c>
      <c r="O1863" s="2">
        <f t="shared" ca="1" si="145"/>
        <v>2022</v>
      </c>
      <c r="P1863">
        <f t="shared" ca="1" si="146"/>
        <v>8</v>
      </c>
      <c r="Q1863">
        <f t="shared" ca="1" si="147"/>
        <v>4</v>
      </c>
      <c r="R1863" s="2">
        <f t="shared" ca="1" si="148"/>
        <v>44777</v>
      </c>
      <c r="S1863" t="str">
        <f t="shared" ca="1" si="149"/>
        <v>Aug-2022</v>
      </c>
    </row>
    <row r="1864" spans="1:19" x14ac:dyDescent="0.3">
      <c r="A1864">
        <v>166</v>
      </c>
      <c r="B1864">
        <v>83</v>
      </c>
      <c r="C1864">
        <v>64</v>
      </c>
      <c r="D1864">
        <v>1936</v>
      </c>
      <c r="E1864">
        <v>4</v>
      </c>
      <c r="F1864" t="s">
        <v>14</v>
      </c>
      <c r="G1864" t="s">
        <v>1877</v>
      </c>
      <c r="H1864">
        <v>39.15</v>
      </c>
      <c r="I1864">
        <v>-75.510000000000005</v>
      </c>
      <c r="J1864" s="1">
        <v>17634</v>
      </c>
      <c r="K1864" s="1">
        <v>25567</v>
      </c>
      <c r="L1864" s="1">
        <v>1001</v>
      </c>
      <c r="M1864">
        <v>665</v>
      </c>
      <c r="N1864">
        <v>3</v>
      </c>
      <c r="O1864" s="2">
        <f t="shared" ca="1" si="145"/>
        <v>2023</v>
      </c>
      <c r="P1864">
        <f t="shared" ca="1" si="146"/>
        <v>9</v>
      </c>
      <c r="Q1864">
        <f t="shared" ca="1" si="147"/>
        <v>1</v>
      </c>
      <c r="R1864" s="2">
        <f t="shared" ca="1" si="148"/>
        <v>45170</v>
      </c>
      <c r="S1864" t="str">
        <f t="shared" ca="1" si="149"/>
        <v>Sep-2023</v>
      </c>
    </row>
    <row r="1865" spans="1:19" x14ac:dyDescent="0.3">
      <c r="A1865">
        <v>1277</v>
      </c>
      <c r="B1865">
        <v>33</v>
      </c>
      <c r="C1865">
        <v>65</v>
      </c>
      <c r="D1865">
        <v>1987</v>
      </c>
      <c r="E1865">
        <v>1</v>
      </c>
      <c r="F1865" t="s">
        <v>19</v>
      </c>
      <c r="G1865" t="s">
        <v>1878</v>
      </c>
      <c r="H1865">
        <v>43.1</v>
      </c>
      <c r="I1865">
        <v>-76.209999999999994</v>
      </c>
      <c r="J1865" s="1">
        <v>25429</v>
      </c>
      <c r="K1865" s="1">
        <v>51848</v>
      </c>
      <c r="L1865" s="1">
        <v>86951</v>
      </c>
      <c r="M1865">
        <v>692</v>
      </c>
      <c r="N1865">
        <v>1</v>
      </c>
      <c r="O1865" s="2">
        <f t="shared" ca="1" si="145"/>
        <v>2023</v>
      </c>
      <c r="P1865">
        <f t="shared" ca="1" si="146"/>
        <v>4</v>
      </c>
      <c r="Q1865">
        <f t="shared" ca="1" si="147"/>
        <v>28</v>
      </c>
      <c r="R1865" s="2">
        <f t="shared" ca="1" si="148"/>
        <v>45044</v>
      </c>
      <c r="S1865" t="str">
        <f t="shared" ca="1" si="149"/>
        <v>Apr-2023</v>
      </c>
    </row>
    <row r="1866" spans="1:19" x14ac:dyDescent="0.3">
      <c r="A1866">
        <v>718</v>
      </c>
      <c r="B1866">
        <v>48</v>
      </c>
      <c r="C1866">
        <v>63</v>
      </c>
      <c r="D1866">
        <v>1971</v>
      </c>
      <c r="E1866">
        <v>8</v>
      </c>
      <c r="F1866" t="s">
        <v>19</v>
      </c>
      <c r="G1866" t="s">
        <v>1879</v>
      </c>
      <c r="H1866">
        <v>41.64</v>
      </c>
      <c r="I1866">
        <v>-85.41</v>
      </c>
      <c r="J1866" s="1">
        <v>14263</v>
      </c>
      <c r="K1866" s="1">
        <v>29081</v>
      </c>
      <c r="L1866" s="1">
        <v>56301</v>
      </c>
      <c r="M1866">
        <v>655</v>
      </c>
      <c r="N1866">
        <v>3</v>
      </c>
      <c r="O1866" s="2">
        <f t="shared" ca="1" si="145"/>
        <v>2023</v>
      </c>
      <c r="P1866">
        <f t="shared" ca="1" si="146"/>
        <v>7</v>
      </c>
      <c r="Q1866">
        <f t="shared" ca="1" si="147"/>
        <v>14</v>
      </c>
      <c r="R1866" s="2">
        <f t="shared" ca="1" si="148"/>
        <v>45121</v>
      </c>
      <c r="S1866" t="str">
        <f t="shared" ca="1" si="149"/>
        <v>Jul-2023</v>
      </c>
    </row>
    <row r="1867" spans="1:19" x14ac:dyDescent="0.3">
      <c r="A1867">
        <v>1962</v>
      </c>
      <c r="B1867">
        <v>34</v>
      </c>
      <c r="C1867">
        <v>68</v>
      </c>
      <c r="D1867">
        <v>1985</v>
      </c>
      <c r="E1867">
        <v>9</v>
      </c>
      <c r="F1867" t="s">
        <v>19</v>
      </c>
      <c r="G1867" t="s">
        <v>1880</v>
      </c>
      <c r="H1867">
        <v>41.8</v>
      </c>
      <c r="I1867">
        <v>-87.92</v>
      </c>
      <c r="J1867" s="1">
        <v>45307</v>
      </c>
      <c r="K1867" s="1">
        <v>92375</v>
      </c>
      <c r="L1867" s="1">
        <v>156949</v>
      </c>
      <c r="M1867">
        <v>712</v>
      </c>
      <c r="N1867">
        <v>5</v>
      </c>
      <c r="O1867" s="2">
        <f t="shared" ca="1" si="145"/>
        <v>2021</v>
      </c>
      <c r="P1867">
        <f t="shared" ca="1" si="146"/>
        <v>6</v>
      </c>
      <c r="Q1867">
        <f t="shared" ca="1" si="147"/>
        <v>20</v>
      </c>
      <c r="R1867" s="2">
        <f t="shared" ca="1" si="148"/>
        <v>44367</v>
      </c>
      <c r="S1867" t="str">
        <f t="shared" ca="1" si="149"/>
        <v>Jun-2021</v>
      </c>
    </row>
    <row r="1868" spans="1:19" x14ac:dyDescent="0.3">
      <c r="A1868">
        <v>133</v>
      </c>
      <c r="B1868">
        <v>31</v>
      </c>
      <c r="C1868">
        <v>65</v>
      </c>
      <c r="D1868">
        <v>1988</v>
      </c>
      <c r="E1868">
        <v>10</v>
      </c>
      <c r="F1868" t="s">
        <v>14</v>
      </c>
      <c r="G1868" t="s">
        <v>1881</v>
      </c>
      <c r="H1868">
        <v>33.950000000000003</v>
      </c>
      <c r="I1868">
        <v>-84.54</v>
      </c>
      <c r="J1868" s="1">
        <v>30747</v>
      </c>
      <c r="K1868" s="1">
        <v>62692</v>
      </c>
      <c r="L1868" s="1">
        <v>50290</v>
      </c>
      <c r="M1868">
        <v>698</v>
      </c>
      <c r="N1868">
        <v>2</v>
      </c>
      <c r="O1868" s="2">
        <f t="shared" ca="1" si="145"/>
        <v>2022</v>
      </c>
      <c r="P1868">
        <f t="shared" ca="1" si="146"/>
        <v>11</v>
      </c>
      <c r="Q1868">
        <f t="shared" ca="1" si="147"/>
        <v>27</v>
      </c>
      <c r="R1868" s="2">
        <f t="shared" ca="1" si="148"/>
        <v>44892</v>
      </c>
      <c r="S1868" t="str">
        <f t="shared" ca="1" si="149"/>
        <v>Nov-2022</v>
      </c>
    </row>
    <row r="1869" spans="1:19" x14ac:dyDescent="0.3">
      <c r="A1869">
        <v>682</v>
      </c>
      <c r="B1869">
        <v>58</v>
      </c>
      <c r="C1869">
        <v>62</v>
      </c>
      <c r="D1869">
        <v>1961</v>
      </c>
      <c r="E1869">
        <v>10</v>
      </c>
      <c r="F1869" t="s">
        <v>19</v>
      </c>
      <c r="G1869" t="s">
        <v>1882</v>
      </c>
      <c r="H1869">
        <v>40.69</v>
      </c>
      <c r="I1869">
        <v>-111.99</v>
      </c>
      <c r="J1869" s="1">
        <v>17276</v>
      </c>
      <c r="K1869" s="1">
        <v>35229</v>
      </c>
      <c r="L1869" s="1">
        <v>60945</v>
      </c>
      <c r="M1869">
        <v>724</v>
      </c>
      <c r="N1869">
        <v>2</v>
      </c>
      <c r="O1869" s="2">
        <f t="shared" ca="1" si="145"/>
        <v>2022</v>
      </c>
      <c r="P1869">
        <f t="shared" ca="1" si="146"/>
        <v>10</v>
      </c>
      <c r="Q1869">
        <f t="shared" ca="1" si="147"/>
        <v>5</v>
      </c>
      <c r="R1869" s="2">
        <f t="shared" ca="1" si="148"/>
        <v>44839</v>
      </c>
      <c r="S1869" t="str">
        <f t="shared" ca="1" si="149"/>
        <v>Oct-2022</v>
      </c>
    </row>
    <row r="1870" spans="1:19" x14ac:dyDescent="0.3">
      <c r="A1870">
        <v>795</v>
      </c>
      <c r="B1870">
        <v>40</v>
      </c>
      <c r="C1870">
        <v>58</v>
      </c>
      <c r="D1870">
        <v>1979</v>
      </c>
      <c r="E1870">
        <v>3</v>
      </c>
      <c r="F1870" t="s">
        <v>14</v>
      </c>
      <c r="G1870" t="s">
        <v>1883</v>
      </c>
      <c r="H1870">
        <v>32.79</v>
      </c>
      <c r="I1870">
        <v>-96.76</v>
      </c>
      <c r="J1870" s="1">
        <v>37234</v>
      </c>
      <c r="K1870" s="1">
        <v>75918</v>
      </c>
      <c r="L1870" s="1">
        <v>94579</v>
      </c>
      <c r="M1870">
        <v>759</v>
      </c>
      <c r="N1870">
        <v>2</v>
      </c>
      <c r="O1870" s="2">
        <f t="shared" ca="1" si="145"/>
        <v>2022</v>
      </c>
      <c r="P1870">
        <f t="shared" ca="1" si="146"/>
        <v>3</v>
      </c>
      <c r="Q1870">
        <f t="shared" ca="1" si="147"/>
        <v>9</v>
      </c>
      <c r="R1870" s="2">
        <f t="shared" ca="1" si="148"/>
        <v>44629</v>
      </c>
      <c r="S1870" t="str">
        <f t="shared" ca="1" si="149"/>
        <v>Mar-2022</v>
      </c>
    </row>
    <row r="1871" spans="1:19" x14ac:dyDescent="0.3">
      <c r="A1871">
        <v>1849</v>
      </c>
      <c r="B1871">
        <v>39</v>
      </c>
      <c r="C1871">
        <v>66</v>
      </c>
      <c r="D1871">
        <v>1980</v>
      </c>
      <c r="E1871">
        <v>11</v>
      </c>
      <c r="F1871" t="s">
        <v>14</v>
      </c>
      <c r="G1871" t="s">
        <v>1884</v>
      </c>
      <c r="H1871">
        <v>47.13</v>
      </c>
      <c r="I1871">
        <v>-122.4</v>
      </c>
      <c r="J1871" s="1">
        <v>20345</v>
      </c>
      <c r="K1871" s="1">
        <v>41483</v>
      </c>
      <c r="L1871" s="1">
        <v>64098</v>
      </c>
      <c r="M1871">
        <v>721</v>
      </c>
      <c r="N1871">
        <v>2</v>
      </c>
      <c r="O1871" s="2">
        <f t="shared" ca="1" si="145"/>
        <v>2022</v>
      </c>
      <c r="P1871">
        <f t="shared" ca="1" si="146"/>
        <v>5</v>
      </c>
      <c r="Q1871">
        <f t="shared" ca="1" si="147"/>
        <v>27</v>
      </c>
      <c r="R1871" s="2">
        <f t="shared" ca="1" si="148"/>
        <v>44708</v>
      </c>
      <c r="S1871" t="str">
        <f t="shared" ca="1" si="149"/>
        <v>May-2022</v>
      </c>
    </row>
    <row r="1872" spans="1:19" x14ac:dyDescent="0.3">
      <c r="A1872">
        <v>1732</v>
      </c>
      <c r="B1872">
        <v>50</v>
      </c>
      <c r="C1872">
        <v>60</v>
      </c>
      <c r="D1872">
        <v>1969</v>
      </c>
      <c r="E1872">
        <v>7</v>
      </c>
      <c r="F1872" t="s">
        <v>14</v>
      </c>
      <c r="G1872" t="s">
        <v>1885</v>
      </c>
      <c r="H1872">
        <v>37.770000000000003</v>
      </c>
      <c r="I1872">
        <v>-122.21</v>
      </c>
      <c r="J1872" s="1">
        <v>26391</v>
      </c>
      <c r="K1872" s="1">
        <v>53810</v>
      </c>
      <c r="L1872" s="1">
        <v>78986</v>
      </c>
      <c r="M1872">
        <v>637</v>
      </c>
      <c r="N1872">
        <v>1</v>
      </c>
      <c r="O1872" s="2">
        <f t="shared" ca="1" si="145"/>
        <v>2021</v>
      </c>
      <c r="P1872">
        <f t="shared" ca="1" si="146"/>
        <v>5</v>
      </c>
      <c r="Q1872">
        <f t="shared" ca="1" si="147"/>
        <v>20</v>
      </c>
      <c r="R1872" s="2">
        <f t="shared" ca="1" si="148"/>
        <v>44336</v>
      </c>
      <c r="S1872" t="str">
        <f t="shared" ca="1" si="149"/>
        <v>May-2021</v>
      </c>
    </row>
    <row r="1873" spans="1:19" x14ac:dyDescent="0.3">
      <c r="A1873">
        <v>167</v>
      </c>
      <c r="B1873">
        <v>26</v>
      </c>
      <c r="C1873">
        <v>72</v>
      </c>
      <c r="D1873">
        <v>1994</v>
      </c>
      <c r="E1873">
        <v>1</v>
      </c>
      <c r="F1873" t="s">
        <v>14</v>
      </c>
      <c r="G1873" t="s">
        <v>1886</v>
      </c>
      <c r="H1873">
        <v>35.880000000000003</v>
      </c>
      <c r="I1873">
        <v>-80.010000000000005</v>
      </c>
      <c r="J1873" s="1">
        <v>18657</v>
      </c>
      <c r="K1873" s="1">
        <v>38036</v>
      </c>
      <c r="L1873" s="1">
        <v>0</v>
      </c>
      <c r="M1873">
        <v>743</v>
      </c>
      <c r="N1873">
        <v>3</v>
      </c>
      <c r="O1873" s="2">
        <f t="shared" ca="1" si="145"/>
        <v>2022</v>
      </c>
      <c r="P1873">
        <f t="shared" ca="1" si="146"/>
        <v>8</v>
      </c>
      <c r="Q1873">
        <f t="shared" ca="1" si="147"/>
        <v>15</v>
      </c>
      <c r="R1873" s="2">
        <f t="shared" ca="1" si="148"/>
        <v>44788</v>
      </c>
      <c r="S1873" t="str">
        <f t="shared" ca="1" si="149"/>
        <v>Aug-2022</v>
      </c>
    </row>
    <row r="1874" spans="1:19" x14ac:dyDescent="0.3">
      <c r="A1874">
        <v>1496</v>
      </c>
      <c r="B1874">
        <v>20</v>
      </c>
      <c r="C1874">
        <v>65</v>
      </c>
      <c r="D1874">
        <v>1999</v>
      </c>
      <c r="E1874">
        <v>9</v>
      </c>
      <c r="F1874" t="s">
        <v>19</v>
      </c>
      <c r="G1874" t="s">
        <v>1887</v>
      </c>
      <c r="H1874">
        <v>41.75</v>
      </c>
      <c r="I1874">
        <v>-70.61</v>
      </c>
      <c r="J1874" s="1">
        <v>23909</v>
      </c>
      <c r="K1874" s="1">
        <v>48747</v>
      </c>
      <c r="L1874" s="1">
        <v>171249</v>
      </c>
      <c r="M1874">
        <v>713</v>
      </c>
      <c r="N1874">
        <v>3</v>
      </c>
      <c r="O1874" s="2">
        <f t="shared" ca="1" si="145"/>
        <v>2021</v>
      </c>
      <c r="P1874">
        <f t="shared" ca="1" si="146"/>
        <v>7</v>
      </c>
      <c r="Q1874">
        <f t="shared" ca="1" si="147"/>
        <v>9</v>
      </c>
      <c r="R1874" s="2">
        <f t="shared" ca="1" si="148"/>
        <v>44386</v>
      </c>
      <c r="S1874" t="str">
        <f t="shared" ca="1" si="149"/>
        <v>Jul-2021</v>
      </c>
    </row>
    <row r="1875" spans="1:19" x14ac:dyDescent="0.3">
      <c r="A1875">
        <v>853</v>
      </c>
      <c r="B1875">
        <v>29</v>
      </c>
      <c r="C1875">
        <v>67</v>
      </c>
      <c r="D1875">
        <v>1990</v>
      </c>
      <c r="E1875">
        <v>8</v>
      </c>
      <c r="F1875" t="s">
        <v>14</v>
      </c>
      <c r="G1875" t="s">
        <v>1888</v>
      </c>
      <c r="H1875">
        <v>42.46</v>
      </c>
      <c r="I1875">
        <v>-83.37</v>
      </c>
      <c r="J1875" s="1">
        <v>36817</v>
      </c>
      <c r="K1875" s="1">
        <v>75070</v>
      </c>
      <c r="L1875" s="1">
        <v>161525</v>
      </c>
      <c r="M1875">
        <v>723</v>
      </c>
      <c r="N1875">
        <v>1</v>
      </c>
      <c r="O1875" s="2">
        <f t="shared" ca="1" si="145"/>
        <v>2023</v>
      </c>
      <c r="P1875">
        <f t="shared" ca="1" si="146"/>
        <v>9</v>
      </c>
      <c r="Q1875">
        <f t="shared" ca="1" si="147"/>
        <v>10</v>
      </c>
      <c r="R1875" s="2">
        <f t="shared" ca="1" si="148"/>
        <v>45179</v>
      </c>
      <c r="S1875" t="str">
        <f t="shared" ca="1" si="149"/>
        <v>Sep-2023</v>
      </c>
    </row>
    <row r="1876" spans="1:19" x14ac:dyDescent="0.3">
      <c r="A1876">
        <v>237</v>
      </c>
      <c r="B1876">
        <v>42</v>
      </c>
      <c r="C1876">
        <v>72</v>
      </c>
      <c r="D1876">
        <v>1977</v>
      </c>
      <c r="E1876">
        <v>8</v>
      </c>
      <c r="F1876" t="s">
        <v>19</v>
      </c>
      <c r="G1876" t="s">
        <v>1889</v>
      </c>
      <c r="H1876">
        <v>37.96</v>
      </c>
      <c r="I1876">
        <v>-121.76</v>
      </c>
      <c r="J1876" s="1">
        <v>28733</v>
      </c>
      <c r="K1876" s="1">
        <v>58584</v>
      </c>
      <c r="L1876" s="1">
        <v>99235</v>
      </c>
      <c r="M1876">
        <v>563</v>
      </c>
      <c r="N1876">
        <v>2</v>
      </c>
      <c r="O1876" s="2">
        <f t="shared" ca="1" si="145"/>
        <v>2023</v>
      </c>
      <c r="P1876">
        <f t="shared" ca="1" si="146"/>
        <v>3</v>
      </c>
      <c r="Q1876">
        <f t="shared" ca="1" si="147"/>
        <v>25</v>
      </c>
      <c r="R1876" s="2">
        <f t="shared" ca="1" si="148"/>
        <v>45010</v>
      </c>
      <c r="S1876" t="str">
        <f t="shared" ca="1" si="149"/>
        <v>Mar-2023</v>
      </c>
    </row>
    <row r="1877" spans="1:19" x14ac:dyDescent="0.3">
      <c r="A1877">
        <v>769</v>
      </c>
      <c r="B1877">
        <v>53</v>
      </c>
      <c r="C1877">
        <v>66</v>
      </c>
      <c r="D1877">
        <v>1966</v>
      </c>
      <c r="E1877">
        <v>10</v>
      </c>
      <c r="F1877" t="s">
        <v>14</v>
      </c>
      <c r="G1877" t="s">
        <v>1890</v>
      </c>
      <c r="H1877">
        <v>36.200000000000003</v>
      </c>
      <c r="I1877">
        <v>-81.66</v>
      </c>
      <c r="J1877" s="1">
        <v>19604</v>
      </c>
      <c r="K1877" s="1">
        <v>39974</v>
      </c>
      <c r="L1877" s="1">
        <v>77967</v>
      </c>
      <c r="M1877">
        <v>644</v>
      </c>
      <c r="N1877">
        <v>2</v>
      </c>
      <c r="O1877" s="2">
        <f t="shared" ca="1" si="145"/>
        <v>2021</v>
      </c>
      <c r="P1877">
        <f t="shared" ca="1" si="146"/>
        <v>5</v>
      </c>
      <c r="Q1877">
        <f t="shared" ca="1" si="147"/>
        <v>27</v>
      </c>
      <c r="R1877" s="2">
        <f t="shared" ca="1" si="148"/>
        <v>44343</v>
      </c>
      <c r="S1877" t="str">
        <f t="shared" ca="1" si="149"/>
        <v>May-2021</v>
      </c>
    </row>
    <row r="1878" spans="1:19" x14ac:dyDescent="0.3">
      <c r="A1878">
        <v>2</v>
      </c>
      <c r="B1878">
        <v>48</v>
      </c>
      <c r="C1878">
        <v>64</v>
      </c>
      <c r="D1878">
        <v>1971</v>
      </c>
      <c r="E1878">
        <v>8</v>
      </c>
      <c r="F1878" t="s">
        <v>19</v>
      </c>
      <c r="G1878" t="s">
        <v>1891</v>
      </c>
      <c r="H1878">
        <v>40.840000000000003</v>
      </c>
      <c r="I1878">
        <v>-73.87</v>
      </c>
      <c r="J1878" s="1">
        <v>13461</v>
      </c>
      <c r="K1878" s="1">
        <v>27447</v>
      </c>
      <c r="L1878" s="1">
        <v>80850</v>
      </c>
      <c r="M1878">
        <v>673</v>
      </c>
      <c r="N1878">
        <v>5</v>
      </c>
      <c r="O1878" s="2">
        <f t="shared" ca="1" si="145"/>
        <v>2023</v>
      </c>
      <c r="P1878">
        <f t="shared" ca="1" si="146"/>
        <v>2</v>
      </c>
      <c r="Q1878">
        <f t="shared" ca="1" si="147"/>
        <v>11</v>
      </c>
      <c r="R1878" s="2">
        <f t="shared" ca="1" si="148"/>
        <v>44968</v>
      </c>
      <c r="S1878" t="str">
        <f t="shared" ca="1" si="149"/>
        <v>Feb-2023</v>
      </c>
    </row>
    <row r="1879" spans="1:19" x14ac:dyDescent="0.3">
      <c r="A1879">
        <v>313</v>
      </c>
      <c r="B1879">
        <v>32</v>
      </c>
      <c r="C1879">
        <v>68</v>
      </c>
      <c r="D1879">
        <v>1987</v>
      </c>
      <c r="E1879">
        <v>6</v>
      </c>
      <c r="F1879" t="s">
        <v>14</v>
      </c>
      <c r="G1879" t="s">
        <v>1892</v>
      </c>
      <c r="H1879">
        <v>36.729999999999997</v>
      </c>
      <c r="I1879">
        <v>-95.94</v>
      </c>
      <c r="J1879" s="1">
        <v>16453</v>
      </c>
      <c r="K1879" s="1">
        <v>33548</v>
      </c>
      <c r="L1879" s="1">
        <v>31183</v>
      </c>
      <c r="M1879">
        <v>693</v>
      </c>
      <c r="N1879">
        <v>2</v>
      </c>
      <c r="O1879" s="2">
        <f t="shared" ca="1" si="145"/>
        <v>2022</v>
      </c>
      <c r="P1879">
        <f t="shared" ca="1" si="146"/>
        <v>9</v>
      </c>
      <c r="Q1879">
        <f t="shared" ca="1" si="147"/>
        <v>22</v>
      </c>
      <c r="R1879" s="2">
        <f t="shared" ca="1" si="148"/>
        <v>44826</v>
      </c>
      <c r="S1879" t="str">
        <f t="shared" ca="1" si="149"/>
        <v>Sep-2022</v>
      </c>
    </row>
    <row r="1880" spans="1:19" x14ac:dyDescent="0.3">
      <c r="A1880">
        <v>1624</v>
      </c>
      <c r="B1880">
        <v>23</v>
      </c>
      <c r="C1880">
        <v>74</v>
      </c>
      <c r="D1880">
        <v>1996</v>
      </c>
      <c r="E1880">
        <v>7</v>
      </c>
      <c r="F1880" t="s">
        <v>19</v>
      </c>
      <c r="G1880" t="s">
        <v>1893</v>
      </c>
      <c r="H1880">
        <v>40.07</v>
      </c>
      <c r="I1880">
        <v>-80.89</v>
      </c>
      <c r="J1880" s="1">
        <v>20697</v>
      </c>
      <c r="K1880" s="1">
        <v>42200</v>
      </c>
      <c r="L1880" s="1">
        <v>28557</v>
      </c>
      <c r="M1880">
        <v>769</v>
      </c>
      <c r="N1880">
        <v>2</v>
      </c>
      <c r="O1880" s="2">
        <f t="shared" ca="1" si="145"/>
        <v>2023</v>
      </c>
      <c r="P1880">
        <f t="shared" ca="1" si="146"/>
        <v>3</v>
      </c>
      <c r="Q1880">
        <f t="shared" ca="1" si="147"/>
        <v>2</v>
      </c>
      <c r="R1880" s="2">
        <f t="shared" ca="1" si="148"/>
        <v>44987</v>
      </c>
      <c r="S1880" t="str">
        <f t="shared" ca="1" si="149"/>
        <v>Mar-2023</v>
      </c>
    </row>
    <row r="1881" spans="1:19" x14ac:dyDescent="0.3">
      <c r="A1881">
        <v>958</v>
      </c>
      <c r="B1881">
        <v>18</v>
      </c>
      <c r="C1881">
        <v>65</v>
      </c>
      <c r="D1881">
        <v>2001</v>
      </c>
      <c r="E1881">
        <v>9</v>
      </c>
      <c r="F1881" t="s">
        <v>14</v>
      </c>
      <c r="G1881" t="s">
        <v>1894</v>
      </c>
      <c r="H1881">
        <v>32.380000000000003</v>
      </c>
      <c r="I1881">
        <v>-83.35</v>
      </c>
      <c r="J1881" s="1">
        <v>16413</v>
      </c>
      <c r="K1881" s="1">
        <v>33459</v>
      </c>
      <c r="L1881" s="1">
        <v>37753</v>
      </c>
      <c r="M1881">
        <v>705</v>
      </c>
      <c r="N1881">
        <v>3</v>
      </c>
      <c r="O1881" s="2">
        <f t="shared" ca="1" si="145"/>
        <v>2021</v>
      </c>
      <c r="P1881">
        <f t="shared" ca="1" si="146"/>
        <v>1</v>
      </c>
      <c r="Q1881">
        <f t="shared" ca="1" si="147"/>
        <v>15</v>
      </c>
      <c r="R1881" s="2">
        <f t="shared" ca="1" si="148"/>
        <v>44211</v>
      </c>
      <c r="S1881" t="str">
        <f t="shared" ca="1" si="149"/>
        <v>Jan-2021</v>
      </c>
    </row>
    <row r="1882" spans="1:19" x14ac:dyDescent="0.3">
      <c r="A1882">
        <v>989</v>
      </c>
      <c r="B1882">
        <v>78</v>
      </c>
      <c r="C1882">
        <v>66</v>
      </c>
      <c r="D1882">
        <v>1941</v>
      </c>
      <c r="E1882">
        <v>9</v>
      </c>
      <c r="F1882" t="s">
        <v>19</v>
      </c>
      <c r="G1882" t="s">
        <v>1895</v>
      </c>
      <c r="H1882">
        <v>38.869999999999997</v>
      </c>
      <c r="I1882">
        <v>-77.400000000000006</v>
      </c>
      <c r="J1882" s="1">
        <v>46175</v>
      </c>
      <c r="K1882" s="1">
        <v>113514</v>
      </c>
      <c r="L1882" s="1">
        <v>16524</v>
      </c>
      <c r="M1882">
        <v>727</v>
      </c>
      <c r="N1882">
        <v>8</v>
      </c>
      <c r="O1882" s="2">
        <f t="shared" ca="1" si="145"/>
        <v>2021</v>
      </c>
      <c r="P1882">
        <f t="shared" ca="1" si="146"/>
        <v>7</v>
      </c>
      <c r="Q1882">
        <f t="shared" ca="1" si="147"/>
        <v>24</v>
      </c>
      <c r="R1882" s="2">
        <f t="shared" ca="1" si="148"/>
        <v>44401</v>
      </c>
      <c r="S1882" t="str">
        <f t="shared" ca="1" si="149"/>
        <v>Jul-2021</v>
      </c>
    </row>
    <row r="1883" spans="1:19" x14ac:dyDescent="0.3">
      <c r="A1883">
        <v>1562</v>
      </c>
      <c r="B1883">
        <v>38</v>
      </c>
      <c r="C1883">
        <v>65</v>
      </c>
      <c r="D1883">
        <v>1982</v>
      </c>
      <c r="E1883">
        <v>2</v>
      </c>
      <c r="F1883" t="s">
        <v>14</v>
      </c>
      <c r="G1883" t="s">
        <v>1896</v>
      </c>
      <c r="H1883">
        <v>36.26</v>
      </c>
      <c r="I1883">
        <v>-94.69</v>
      </c>
      <c r="J1883" s="1">
        <v>12517</v>
      </c>
      <c r="K1883" s="1">
        <v>25524</v>
      </c>
      <c r="L1883" s="1">
        <v>69401</v>
      </c>
      <c r="M1883">
        <v>759</v>
      </c>
      <c r="N1883">
        <v>3</v>
      </c>
      <c r="O1883" s="2">
        <f t="shared" ca="1" si="145"/>
        <v>2023</v>
      </c>
      <c r="P1883">
        <f t="shared" ca="1" si="146"/>
        <v>5</v>
      </c>
      <c r="Q1883">
        <f t="shared" ca="1" si="147"/>
        <v>22</v>
      </c>
      <c r="R1883" s="2">
        <f t="shared" ca="1" si="148"/>
        <v>45068</v>
      </c>
      <c r="S1883" t="str">
        <f t="shared" ca="1" si="149"/>
        <v>May-2023</v>
      </c>
    </row>
    <row r="1884" spans="1:19" x14ac:dyDescent="0.3">
      <c r="A1884">
        <v>1983</v>
      </c>
      <c r="B1884">
        <v>50</v>
      </c>
      <c r="C1884">
        <v>67</v>
      </c>
      <c r="D1884">
        <v>1969</v>
      </c>
      <c r="E1884">
        <v>3</v>
      </c>
      <c r="F1884" t="s">
        <v>19</v>
      </c>
      <c r="G1884" t="s">
        <v>1897</v>
      </c>
      <c r="H1884">
        <v>33.549999999999997</v>
      </c>
      <c r="I1884">
        <v>-117.78</v>
      </c>
      <c r="J1884" s="1">
        <v>69236</v>
      </c>
      <c r="K1884" s="1">
        <v>141161</v>
      </c>
      <c r="L1884" s="1">
        <v>0</v>
      </c>
      <c r="M1884">
        <v>773</v>
      </c>
      <c r="N1884">
        <v>3</v>
      </c>
      <c r="O1884" s="2">
        <f t="shared" ca="1" si="145"/>
        <v>2021</v>
      </c>
      <c r="P1884">
        <f t="shared" ca="1" si="146"/>
        <v>8</v>
      </c>
      <c r="Q1884">
        <f t="shared" ca="1" si="147"/>
        <v>26</v>
      </c>
      <c r="R1884" s="2">
        <f t="shared" ca="1" si="148"/>
        <v>44434</v>
      </c>
      <c r="S1884" t="str">
        <f t="shared" ca="1" si="149"/>
        <v>Aug-2021</v>
      </c>
    </row>
    <row r="1885" spans="1:19" x14ac:dyDescent="0.3">
      <c r="A1885">
        <v>1091</v>
      </c>
      <c r="B1885">
        <v>32</v>
      </c>
      <c r="C1885">
        <v>66</v>
      </c>
      <c r="D1885">
        <v>1987</v>
      </c>
      <c r="E1885">
        <v>5</v>
      </c>
      <c r="F1885" t="s">
        <v>14</v>
      </c>
      <c r="G1885" t="s">
        <v>1898</v>
      </c>
      <c r="H1885">
        <v>39.299999999999997</v>
      </c>
      <c r="I1885">
        <v>-76.61</v>
      </c>
      <c r="J1885" s="1">
        <v>26431</v>
      </c>
      <c r="K1885" s="1">
        <v>53890</v>
      </c>
      <c r="L1885" s="1">
        <v>252106</v>
      </c>
      <c r="M1885">
        <v>656</v>
      </c>
      <c r="N1885">
        <v>4</v>
      </c>
      <c r="O1885" s="2">
        <f t="shared" ca="1" si="145"/>
        <v>2022</v>
      </c>
      <c r="P1885">
        <f t="shared" ca="1" si="146"/>
        <v>10</v>
      </c>
      <c r="Q1885">
        <f t="shared" ca="1" si="147"/>
        <v>8</v>
      </c>
      <c r="R1885" s="2">
        <f t="shared" ca="1" si="148"/>
        <v>44842</v>
      </c>
      <c r="S1885" t="str">
        <f t="shared" ca="1" si="149"/>
        <v>Oct-2022</v>
      </c>
    </row>
    <row r="1886" spans="1:19" x14ac:dyDescent="0.3">
      <c r="A1886">
        <v>759</v>
      </c>
      <c r="B1886">
        <v>60</v>
      </c>
      <c r="C1886">
        <v>65</v>
      </c>
      <c r="D1886">
        <v>1959</v>
      </c>
      <c r="E1886">
        <v>12</v>
      </c>
      <c r="F1886" t="s">
        <v>19</v>
      </c>
      <c r="G1886" t="s">
        <v>1899</v>
      </c>
      <c r="H1886">
        <v>35.92</v>
      </c>
      <c r="I1886">
        <v>-86.84</v>
      </c>
      <c r="J1886" s="1">
        <v>36563</v>
      </c>
      <c r="K1886" s="1">
        <v>74550</v>
      </c>
      <c r="L1886" s="1">
        <v>37427</v>
      </c>
      <c r="M1886">
        <v>687</v>
      </c>
      <c r="N1886">
        <v>4</v>
      </c>
      <c r="O1886" s="2">
        <f t="shared" ca="1" si="145"/>
        <v>2023</v>
      </c>
      <c r="P1886">
        <f t="shared" ca="1" si="146"/>
        <v>1</v>
      </c>
      <c r="Q1886">
        <f t="shared" ca="1" si="147"/>
        <v>12</v>
      </c>
      <c r="R1886" s="2">
        <f t="shared" ca="1" si="148"/>
        <v>44938</v>
      </c>
      <c r="S1886" t="str">
        <f t="shared" ca="1" si="149"/>
        <v>Jan-2023</v>
      </c>
    </row>
    <row r="1887" spans="1:19" x14ac:dyDescent="0.3">
      <c r="A1887">
        <v>779</v>
      </c>
      <c r="B1887">
        <v>81</v>
      </c>
      <c r="C1887">
        <v>69</v>
      </c>
      <c r="D1887">
        <v>1938</v>
      </c>
      <c r="E1887">
        <v>3</v>
      </c>
      <c r="F1887" t="s">
        <v>14</v>
      </c>
      <c r="G1887" t="s">
        <v>1900</v>
      </c>
      <c r="H1887">
        <v>33.770000000000003</v>
      </c>
      <c r="I1887">
        <v>-96.67</v>
      </c>
      <c r="J1887" s="1">
        <v>20874</v>
      </c>
      <c r="K1887" s="1">
        <v>32669</v>
      </c>
      <c r="L1887" s="1">
        <v>1433</v>
      </c>
      <c r="M1887">
        <v>755</v>
      </c>
      <c r="N1887">
        <v>5</v>
      </c>
      <c r="O1887" s="2">
        <f t="shared" ca="1" si="145"/>
        <v>2023</v>
      </c>
      <c r="P1887">
        <f t="shared" ca="1" si="146"/>
        <v>9</v>
      </c>
      <c r="Q1887">
        <f t="shared" ca="1" si="147"/>
        <v>10</v>
      </c>
      <c r="R1887" s="2">
        <f t="shared" ca="1" si="148"/>
        <v>45179</v>
      </c>
      <c r="S1887" t="str">
        <f t="shared" ca="1" si="149"/>
        <v>Sep-2023</v>
      </c>
    </row>
    <row r="1888" spans="1:19" x14ac:dyDescent="0.3">
      <c r="A1888">
        <v>105</v>
      </c>
      <c r="B1888">
        <v>54</v>
      </c>
      <c r="C1888">
        <v>68</v>
      </c>
      <c r="D1888">
        <v>1965</v>
      </c>
      <c r="E1888">
        <v>8</v>
      </c>
      <c r="F1888" t="s">
        <v>19</v>
      </c>
      <c r="G1888" t="s">
        <v>1901</v>
      </c>
      <c r="H1888">
        <v>41.47</v>
      </c>
      <c r="I1888">
        <v>-75.569999999999993</v>
      </c>
      <c r="J1888" s="1">
        <v>18432</v>
      </c>
      <c r="K1888" s="1">
        <v>37579</v>
      </c>
      <c r="L1888" s="1">
        <v>0</v>
      </c>
      <c r="M1888">
        <v>742</v>
      </c>
      <c r="N1888">
        <v>5</v>
      </c>
      <c r="O1888" s="2">
        <f t="shared" ca="1" si="145"/>
        <v>2021</v>
      </c>
      <c r="P1888">
        <f t="shared" ca="1" si="146"/>
        <v>12</v>
      </c>
      <c r="Q1888">
        <f t="shared" ca="1" si="147"/>
        <v>9</v>
      </c>
      <c r="R1888" s="2">
        <f t="shared" ca="1" si="148"/>
        <v>44539</v>
      </c>
      <c r="S1888" t="str">
        <f t="shared" ca="1" si="149"/>
        <v>Dec-2021</v>
      </c>
    </row>
    <row r="1889" spans="1:19" x14ac:dyDescent="0.3">
      <c r="A1889">
        <v>1618</v>
      </c>
      <c r="B1889">
        <v>53</v>
      </c>
      <c r="C1889">
        <v>66</v>
      </c>
      <c r="D1889">
        <v>1966</v>
      </c>
      <c r="E1889">
        <v>12</v>
      </c>
      <c r="F1889" t="s">
        <v>19</v>
      </c>
      <c r="G1889" t="s">
        <v>1902</v>
      </c>
      <c r="H1889">
        <v>40.909999999999997</v>
      </c>
      <c r="I1889">
        <v>-73.819999999999993</v>
      </c>
      <c r="J1889" s="1">
        <v>34646</v>
      </c>
      <c r="K1889" s="1">
        <v>70634</v>
      </c>
      <c r="L1889" s="1">
        <v>155651</v>
      </c>
      <c r="M1889">
        <v>682</v>
      </c>
      <c r="N1889">
        <v>4</v>
      </c>
      <c r="O1889" s="2">
        <f t="shared" ca="1" si="145"/>
        <v>2021</v>
      </c>
      <c r="P1889">
        <f t="shared" ca="1" si="146"/>
        <v>3</v>
      </c>
      <c r="Q1889">
        <f t="shared" ca="1" si="147"/>
        <v>27</v>
      </c>
      <c r="R1889" s="2">
        <f t="shared" ca="1" si="148"/>
        <v>44282</v>
      </c>
      <c r="S1889" t="str">
        <f t="shared" ca="1" si="149"/>
        <v>Mar-2021</v>
      </c>
    </row>
    <row r="1890" spans="1:19" x14ac:dyDescent="0.3">
      <c r="A1890">
        <v>1168</v>
      </c>
      <c r="B1890">
        <v>51</v>
      </c>
      <c r="C1890">
        <v>68</v>
      </c>
      <c r="D1890">
        <v>1968</v>
      </c>
      <c r="E1890">
        <v>10</v>
      </c>
      <c r="F1890" t="s">
        <v>19</v>
      </c>
      <c r="G1890" t="s">
        <v>1903</v>
      </c>
      <c r="H1890">
        <v>40.67</v>
      </c>
      <c r="I1890">
        <v>-74.42</v>
      </c>
      <c r="J1890" s="1">
        <v>53790</v>
      </c>
      <c r="K1890" s="1">
        <v>109673</v>
      </c>
      <c r="L1890" s="1">
        <v>242379</v>
      </c>
      <c r="M1890">
        <v>505</v>
      </c>
      <c r="N1890">
        <v>1</v>
      </c>
      <c r="O1890" s="2">
        <f t="shared" ca="1" si="145"/>
        <v>2022</v>
      </c>
      <c r="P1890">
        <f t="shared" ca="1" si="146"/>
        <v>8</v>
      </c>
      <c r="Q1890">
        <f t="shared" ca="1" si="147"/>
        <v>26</v>
      </c>
      <c r="R1890" s="2">
        <f t="shared" ca="1" si="148"/>
        <v>44799</v>
      </c>
      <c r="S1890" t="str">
        <f t="shared" ca="1" si="149"/>
        <v>Aug-2022</v>
      </c>
    </row>
    <row r="1891" spans="1:19" x14ac:dyDescent="0.3">
      <c r="A1891">
        <v>1237</v>
      </c>
      <c r="B1891">
        <v>46</v>
      </c>
      <c r="C1891">
        <v>66</v>
      </c>
      <c r="D1891">
        <v>1973</v>
      </c>
      <c r="E1891">
        <v>9</v>
      </c>
      <c r="F1891" t="s">
        <v>14</v>
      </c>
      <c r="G1891" t="s">
        <v>1904</v>
      </c>
      <c r="H1891">
        <v>42.37</v>
      </c>
      <c r="I1891">
        <v>-87.86</v>
      </c>
      <c r="J1891" s="1">
        <v>15770</v>
      </c>
      <c r="K1891" s="1">
        <v>32150</v>
      </c>
      <c r="L1891" s="1">
        <v>47179</v>
      </c>
      <c r="M1891">
        <v>717</v>
      </c>
      <c r="N1891">
        <v>6</v>
      </c>
      <c r="O1891" s="2">
        <f t="shared" ca="1" si="145"/>
        <v>2021</v>
      </c>
      <c r="P1891">
        <f t="shared" ca="1" si="146"/>
        <v>2</v>
      </c>
      <c r="Q1891">
        <f t="shared" ca="1" si="147"/>
        <v>12</v>
      </c>
      <c r="R1891" s="2">
        <f t="shared" ca="1" si="148"/>
        <v>44239</v>
      </c>
      <c r="S1891" t="str">
        <f t="shared" ca="1" si="149"/>
        <v>Feb-2021</v>
      </c>
    </row>
    <row r="1892" spans="1:19" x14ac:dyDescent="0.3">
      <c r="A1892">
        <v>699</v>
      </c>
      <c r="B1892">
        <v>42</v>
      </c>
      <c r="C1892">
        <v>68</v>
      </c>
      <c r="D1892">
        <v>1978</v>
      </c>
      <c r="E1892">
        <v>2</v>
      </c>
      <c r="F1892" t="s">
        <v>19</v>
      </c>
      <c r="G1892" t="s">
        <v>1905</v>
      </c>
      <c r="H1892">
        <v>41.48</v>
      </c>
      <c r="I1892">
        <v>-91.57</v>
      </c>
      <c r="J1892" s="1">
        <v>22308</v>
      </c>
      <c r="K1892" s="1">
        <v>45475</v>
      </c>
      <c r="L1892" s="1">
        <v>68358</v>
      </c>
      <c r="M1892">
        <v>698</v>
      </c>
      <c r="N1892">
        <v>3</v>
      </c>
      <c r="O1892" s="2">
        <f t="shared" ca="1" si="145"/>
        <v>2021</v>
      </c>
      <c r="P1892">
        <f t="shared" ca="1" si="146"/>
        <v>1</v>
      </c>
      <c r="Q1892">
        <f t="shared" ca="1" si="147"/>
        <v>13</v>
      </c>
      <c r="R1892" s="2">
        <f t="shared" ca="1" si="148"/>
        <v>44209</v>
      </c>
      <c r="S1892" t="str">
        <f t="shared" ca="1" si="149"/>
        <v>Jan-2021</v>
      </c>
    </row>
    <row r="1893" spans="1:19" x14ac:dyDescent="0.3">
      <c r="A1893">
        <v>646</v>
      </c>
      <c r="B1893">
        <v>38</v>
      </c>
      <c r="C1893">
        <v>65</v>
      </c>
      <c r="D1893">
        <v>1981</v>
      </c>
      <c r="E1893">
        <v>12</v>
      </c>
      <c r="F1893" t="s">
        <v>14</v>
      </c>
      <c r="G1893" t="s">
        <v>1906</v>
      </c>
      <c r="H1893">
        <v>41.47</v>
      </c>
      <c r="I1893">
        <v>-81.67</v>
      </c>
      <c r="J1893" s="1">
        <v>21402</v>
      </c>
      <c r="K1893" s="1">
        <v>43634</v>
      </c>
      <c r="L1893" s="1">
        <v>73037</v>
      </c>
      <c r="M1893">
        <v>786</v>
      </c>
      <c r="N1893">
        <v>3</v>
      </c>
      <c r="O1893" s="2">
        <f t="shared" ca="1" si="145"/>
        <v>2022</v>
      </c>
      <c r="P1893">
        <f t="shared" ca="1" si="146"/>
        <v>9</v>
      </c>
      <c r="Q1893">
        <f t="shared" ca="1" si="147"/>
        <v>21</v>
      </c>
      <c r="R1893" s="2">
        <f t="shared" ca="1" si="148"/>
        <v>44825</v>
      </c>
      <c r="S1893" t="str">
        <f t="shared" ca="1" si="149"/>
        <v>Sep-2022</v>
      </c>
    </row>
    <row r="1894" spans="1:19" x14ac:dyDescent="0.3">
      <c r="A1894">
        <v>499</v>
      </c>
      <c r="B1894">
        <v>23</v>
      </c>
      <c r="C1894">
        <v>66</v>
      </c>
      <c r="D1894">
        <v>1996</v>
      </c>
      <c r="E1894">
        <v>9</v>
      </c>
      <c r="F1894" t="s">
        <v>19</v>
      </c>
      <c r="G1894" t="s">
        <v>1907</v>
      </c>
      <c r="H1894">
        <v>40.71</v>
      </c>
      <c r="I1894">
        <v>-73.989999999999995</v>
      </c>
      <c r="J1894" s="1">
        <v>18525</v>
      </c>
      <c r="K1894" s="1">
        <v>37769</v>
      </c>
      <c r="L1894" s="1">
        <v>1412</v>
      </c>
      <c r="M1894">
        <v>742</v>
      </c>
      <c r="N1894">
        <v>2</v>
      </c>
      <c r="O1894" s="2">
        <f t="shared" ca="1" si="145"/>
        <v>2021</v>
      </c>
      <c r="P1894">
        <f t="shared" ca="1" si="146"/>
        <v>3</v>
      </c>
      <c r="Q1894">
        <f t="shared" ca="1" si="147"/>
        <v>2</v>
      </c>
      <c r="R1894" s="2">
        <f t="shared" ca="1" si="148"/>
        <v>44257</v>
      </c>
      <c r="S1894" t="str">
        <f t="shared" ca="1" si="149"/>
        <v>Mar-2021</v>
      </c>
    </row>
    <row r="1895" spans="1:19" x14ac:dyDescent="0.3">
      <c r="A1895">
        <v>1403</v>
      </c>
      <c r="B1895">
        <v>74</v>
      </c>
      <c r="C1895">
        <v>61</v>
      </c>
      <c r="D1895">
        <v>1945</v>
      </c>
      <c r="E1895">
        <v>11</v>
      </c>
      <c r="F1895" t="s">
        <v>19</v>
      </c>
      <c r="G1895" t="s">
        <v>1908</v>
      </c>
      <c r="H1895">
        <v>37.94</v>
      </c>
      <c r="I1895">
        <v>-77.650000000000006</v>
      </c>
      <c r="J1895" s="1">
        <v>25937</v>
      </c>
      <c r="K1895" s="1">
        <v>24545</v>
      </c>
      <c r="L1895" s="1">
        <v>22488</v>
      </c>
      <c r="M1895">
        <v>753</v>
      </c>
      <c r="N1895">
        <v>2</v>
      </c>
      <c r="O1895" s="2">
        <f t="shared" ca="1" si="145"/>
        <v>2022</v>
      </c>
      <c r="P1895">
        <f t="shared" ca="1" si="146"/>
        <v>10</v>
      </c>
      <c r="Q1895">
        <f t="shared" ca="1" si="147"/>
        <v>4</v>
      </c>
      <c r="R1895" s="2">
        <f t="shared" ca="1" si="148"/>
        <v>44838</v>
      </c>
      <c r="S1895" t="str">
        <f t="shared" ca="1" si="149"/>
        <v>Oct-2022</v>
      </c>
    </row>
    <row r="1896" spans="1:19" x14ac:dyDescent="0.3">
      <c r="A1896">
        <v>631</v>
      </c>
      <c r="B1896">
        <v>83</v>
      </c>
      <c r="C1896">
        <v>65</v>
      </c>
      <c r="D1896">
        <v>1936</v>
      </c>
      <c r="E1896">
        <v>5</v>
      </c>
      <c r="F1896" t="s">
        <v>14</v>
      </c>
      <c r="G1896" t="s">
        <v>1909</v>
      </c>
      <c r="H1896">
        <v>35.46</v>
      </c>
      <c r="I1896">
        <v>-97.51</v>
      </c>
      <c r="J1896" s="1">
        <v>17070</v>
      </c>
      <c r="K1896" s="1">
        <v>33811</v>
      </c>
      <c r="L1896" s="1">
        <v>2206</v>
      </c>
      <c r="M1896">
        <v>682</v>
      </c>
      <c r="N1896">
        <v>7</v>
      </c>
      <c r="O1896" s="2">
        <f t="shared" ca="1" si="145"/>
        <v>2023</v>
      </c>
      <c r="P1896">
        <f t="shared" ca="1" si="146"/>
        <v>4</v>
      </c>
      <c r="Q1896">
        <f t="shared" ca="1" si="147"/>
        <v>16</v>
      </c>
      <c r="R1896" s="2">
        <f t="shared" ca="1" si="148"/>
        <v>45032</v>
      </c>
      <c r="S1896" t="str">
        <f t="shared" ca="1" si="149"/>
        <v>Apr-2023</v>
      </c>
    </row>
    <row r="1897" spans="1:19" x14ac:dyDescent="0.3">
      <c r="A1897">
        <v>1070</v>
      </c>
      <c r="B1897">
        <v>61</v>
      </c>
      <c r="C1897">
        <v>65</v>
      </c>
      <c r="D1897">
        <v>1958</v>
      </c>
      <c r="E1897">
        <v>11</v>
      </c>
      <c r="F1897" t="s">
        <v>19</v>
      </c>
      <c r="G1897" t="s">
        <v>1910</v>
      </c>
      <c r="H1897">
        <v>42.03</v>
      </c>
      <c r="I1897">
        <v>-91.58</v>
      </c>
      <c r="J1897" s="1">
        <v>25275</v>
      </c>
      <c r="K1897" s="1">
        <v>51528</v>
      </c>
      <c r="L1897" s="1">
        <v>58509</v>
      </c>
      <c r="M1897">
        <v>745</v>
      </c>
      <c r="N1897">
        <v>6</v>
      </c>
      <c r="O1897" s="2">
        <f t="shared" ca="1" si="145"/>
        <v>2021</v>
      </c>
      <c r="P1897">
        <f t="shared" ca="1" si="146"/>
        <v>3</v>
      </c>
      <c r="Q1897">
        <f t="shared" ca="1" si="147"/>
        <v>23</v>
      </c>
      <c r="R1897" s="2">
        <f t="shared" ca="1" si="148"/>
        <v>44278</v>
      </c>
      <c r="S1897" t="str">
        <f t="shared" ca="1" si="149"/>
        <v>Mar-2021</v>
      </c>
    </row>
    <row r="1898" spans="1:19" x14ac:dyDescent="0.3">
      <c r="A1898">
        <v>291</v>
      </c>
      <c r="B1898">
        <v>64</v>
      </c>
      <c r="C1898">
        <v>66</v>
      </c>
      <c r="D1898">
        <v>1956</v>
      </c>
      <c r="E1898">
        <v>1</v>
      </c>
      <c r="F1898" t="s">
        <v>14</v>
      </c>
      <c r="G1898" t="s">
        <v>1911</v>
      </c>
      <c r="H1898">
        <v>34.76</v>
      </c>
      <c r="I1898">
        <v>-84.97</v>
      </c>
      <c r="J1898" s="1">
        <v>19818</v>
      </c>
      <c r="K1898" s="1">
        <v>40407</v>
      </c>
      <c r="L1898" s="1">
        <v>62695</v>
      </c>
      <c r="M1898">
        <v>793</v>
      </c>
      <c r="N1898">
        <v>3</v>
      </c>
      <c r="O1898" s="2">
        <f t="shared" ca="1" si="145"/>
        <v>2021</v>
      </c>
      <c r="P1898">
        <f t="shared" ca="1" si="146"/>
        <v>9</v>
      </c>
      <c r="Q1898">
        <f t="shared" ca="1" si="147"/>
        <v>7</v>
      </c>
      <c r="R1898" s="2">
        <f t="shared" ca="1" si="148"/>
        <v>44446</v>
      </c>
      <c r="S1898" t="str">
        <f t="shared" ca="1" si="149"/>
        <v>Sep-2021</v>
      </c>
    </row>
    <row r="1899" spans="1:19" x14ac:dyDescent="0.3">
      <c r="A1899">
        <v>738</v>
      </c>
      <c r="B1899">
        <v>57</v>
      </c>
      <c r="C1899">
        <v>67</v>
      </c>
      <c r="D1899">
        <v>1962</v>
      </c>
      <c r="E1899">
        <v>10</v>
      </c>
      <c r="F1899" t="s">
        <v>14</v>
      </c>
      <c r="G1899" t="s">
        <v>1912</v>
      </c>
      <c r="H1899">
        <v>40.020000000000003</v>
      </c>
      <c r="I1899">
        <v>-105.25</v>
      </c>
      <c r="J1899" s="1">
        <v>31377</v>
      </c>
      <c r="K1899" s="1">
        <v>63974</v>
      </c>
      <c r="L1899" s="1">
        <v>131731</v>
      </c>
      <c r="M1899">
        <v>707</v>
      </c>
      <c r="N1899">
        <v>4</v>
      </c>
      <c r="O1899" s="2">
        <f t="shared" ca="1" si="145"/>
        <v>2023</v>
      </c>
      <c r="P1899">
        <f t="shared" ca="1" si="146"/>
        <v>1</v>
      </c>
      <c r="Q1899">
        <f t="shared" ca="1" si="147"/>
        <v>9</v>
      </c>
      <c r="R1899" s="2">
        <f t="shared" ca="1" si="148"/>
        <v>44935</v>
      </c>
      <c r="S1899" t="str">
        <f t="shared" ca="1" si="149"/>
        <v>Jan-2023</v>
      </c>
    </row>
    <row r="1900" spans="1:19" x14ac:dyDescent="0.3">
      <c r="A1900">
        <v>142</v>
      </c>
      <c r="B1900">
        <v>59</v>
      </c>
      <c r="C1900">
        <v>68</v>
      </c>
      <c r="D1900">
        <v>1960</v>
      </c>
      <c r="E1900">
        <v>11</v>
      </c>
      <c r="F1900" t="s">
        <v>14</v>
      </c>
      <c r="G1900" t="s">
        <v>1913</v>
      </c>
      <c r="H1900">
        <v>41.9</v>
      </c>
      <c r="I1900">
        <v>-72.08</v>
      </c>
      <c r="J1900" s="1">
        <v>25399</v>
      </c>
      <c r="K1900" s="1">
        <v>51788</v>
      </c>
      <c r="L1900" s="1">
        <v>77642</v>
      </c>
      <c r="M1900">
        <v>675</v>
      </c>
      <c r="N1900">
        <v>2</v>
      </c>
      <c r="O1900" s="2">
        <f t="shared" ca="1" si="145"/>
        <v>2023</v>
      </c>
      <c r="P1900">
        <f t="shared" ca="1" si="146"/>
        <v>1</v>
      </c>
      <c r="Q1900">
        <f t="shared" ca="1" si="147"/>
        <v>25</v>
      </c>
      <c r="R1900" s="2">
        <f t="shared" ca="1" si="148"/>
        <v>44951</v>
      </c>
      <c r="S1900" t="str">
        <f t="shared" ca="1" si="149"/>
        <v>Jan-2023</v>
      </c>
    </row>
    <row r="1901" spans="1:19" x14ac:dyDescent="0.3">
      <c r="A1901">
        <v>1375</v>
      </c>
      <c r="B1901">
        <v>23</v>
      </c>
      <c r="C1901">
        <v>70</v>
      </c>
      <c r="D1901">
        <v>1996</v>
      </c>
      <c r="E1901">
        <v>4</v>
      </c>
      <c r="F1901" t="s">
        <v>14</v>
      </c>
      <c r="G1901" t="s">
        <v>1914</v>
      </c>
      <c r="H1901">
        <v>38.64</v>
      </c>
      <c r="I1901">
        <v>-76.900000000000006</v>
      </c>
      <c r="J1901" s="1">
        <v>35114</v>
      </c>
      <c r="K1901" s="1">
        <v>71590</v>
      </c>
      <c r="L1901" s="1">
        <v>60635</v>
      </c>
      <c r="M1901">
        <v>717</v>
      </c>
      <c r="N1901">
        <v>2</v>
      </c>
      <c r="O1901" s="2">
        <f t="shared" ca="1" si="145"/>
        <v>2022</v>
      </c>
      <c r="P1901">
        <f t="shared" ca="1" si="146"/>
        <v>4</v>
      </c>
      <c r="Q1901">
        <f t="shared" ca="1" si="147"/>
        <v>1</v>
      </c>
      <c r="R1901" s="2">
        <f t="shared" ca="1" si="148"/>
        <v>44652</v>
      </c>
      <c r="S1901" t="str">
        <f t="shared" ca="1" si="149"/>
        <v>Apr-2022</v>
      </c>
    </row>
    <row r="1902" spans="1:19" x14ac:dyDescent="0.3">
      <c r="A1902">
        <v>459</v>
      </c>
      <c r="B1902">
        <v>65</v>
      </c>
      <c r="C1902">
        <v>70</v>
      </c>
      <c r="D1902">
        <v>1954</v>
      </c>
      <c r="E1902">
        <v>5</v>
      </c>
      <c r="F1902" t="s">
        <v>19</v>
      </c>
      <c r="G1902" t="s">
        <v>1915</v>
      </c>
      <c r="H1902">
        <v>33.36</v>
      </c>
      <c r="I1902">
        <v>-81.28</v>
      </c>
      <c r="J1902" s="1">
        <v>12387</v>
      </c>
      <c r="K1902" s="1">
        <v>25257</v>
      </c>
      <c r="L1902" s="1">
        <v>83995</v>
      </c>
      <c r="M1902">
        <v>734</v>
      </c>
      <c r="N1902">
        <v>6</v>
      </c>
      <c r="O1902" s="2">
        <f t="shared" ca="1" si="145"/>
        <v>2022</v>
      </c>
      <c r="P1902">
        <f t="shared" ca="1" si="146"/>
        <v>4</v>
      </c>
      <c r="Q1902">
        <f t="shared" ca="1" si="147"/>
        <v>16</v>
      </c>
      <c r="R1902" s="2">
        <f t="shared" ca="1" si="148"/>
        <v>44667</v>
      </c>
      <c r="S1902" t="str">
        <f t="shared" ca="1" si="149"/>
        <v>Apr-2022</v>
      </c>
    </row>
    <row r="1903" spans="1:19" x14ac:dyDescent="0.3">
      <c r="A1903">
        <v>281</v>
      </c>
      <c r="B1903">
        <v>24</v>
      </c>
      <c r="C1903">
        <v>65</v>
      </c>
      <c r="D1903">
        <v>1996</v>
      </c>
      <c r="E1903">
        <v>2</v>
      </c>
      <c r="F1903" t="s">
        <v>19</v>
      </c>
      <c r="G1903" t="s">
        <v>1916</v>
      </c>
      <c r="H1903">
        <v>41.15</v>
      </c>
      <c r="I1903">
        <v>-81.239999999999995</v>
      </c>
      <c r="J1903" s="1">
        <v>18907</v>
      </c>
      <c r="K1903" s="1">
        <v>38549</v>
      </c>
      <c r="L1903" s="1">
        <v>35691</v>
      </c>
      <c r="M1903">
        <v>684</v>
      </c>
      <c r="N1903">
        <v>2</v>
      </c>
      <c r="O1903" s="2">
        <f t="shared" ca="1" si="145"/>
        <v>2022</v>
      </c>
      <c r="P1903">
        <f t="shared" ca="1" si="146"/>
        <v>6</v>
      </c>
      <c r="Q1903">
        <f t="shared" ca="1" si="147"/>
        <v>6</v>
      </c>
      <c r="R1903" s="2">
        <f t="shared" ca="1" si="148"/>
        <v>44718</v>
      </c>
      <c r="S1903" t="str">
        <f t="shared" ca="1" si="149"/>
        <v>Jun-2022</v>
      </c>
    </row>
    <row r="1904" spans="1:19" x14ac:dyDescent="0.3">
      <c r="A1904">
        <v>498</v>
      </c>
      <c r="B1904">
        <v>20</v>
      </c>
      <c r="C1904">
        <v>61</v>
      </c>
      <c r="D1904">
        <v>1999</v>
      </c>
      <c r="E1904">
        <v>6</v>
      </c>
      <c r="F1904" t="s">
        <v>19</v>
      </c>
      <c r="G1904" t="s">
        <v>1917</v>
      </c>
      <c r="H1904">
        <v>20.88</v>
      </c>
      <c r="I1904">
        <v>-156.5</v>
      </c>
      <c r="J1904" s="1">
        <v>22844</v>
      </c>
      <c r="K1904" s="1">
        <v>46580</v>
      </c>
      <c r="L1904" s="1">
        <v>91081</v>
      </c>
      <c r="M1904">
        <v>660</v>
      </c>
      <c r="N1904">
        <v>2</v>
      </c>
      <c r="O1904" s="2">
        <f t="shared" ca="1" si="145"/>
        <v>2023</v>
      </c>
      <c r="P1904">
        <f t="shared" ca="1" si="146"/>
        <v>8</v>
      </c>
      <c r="Q1904">
        <f t="shared" ca="1" si="147"/>
        <v>18</v>
      </c>
      <c r="R1904" s="2">
        <f t="shared" ca="1" si="148"/>
        <v>45156</v>
      </c>
      <c r="S1904" t="str">
        <f t="shared" ca="1" si="149"/>
        <v>Aug-2023</v>
      </c>
    </row>
    <row r="1905" spans="1:19" x14ac:dyDescent="0.3">
      <c r="A1905">
        <v>55</v>
      </c>
      <c r="B1905">
        <v>61</v>
      </c>
      <c r="C1905">
        <v>68</v>
      </c>
      <c r="D1905">
        <v>1958</v>
      </c>
      <c r="E1905">
        <v>3</v>
      </c>
      <c r="F1905" t="s">
        <v>14</v>
      </c>
      <c r="G1905" t="s">
        <v>1918</v>
      </c>
      <c r="H1905">
        <v>37.92</v>
      </c>
      <c r="I1905">
        <v>-122.34</v>
      </c>
      <c r="J1905" s="1">
        <v>21869</v>
      </c>
      <c r="K1905" s="1">
        <v>44583</v>
      </c>
      <c r="L1905" s="1">
        <v>85531</v>
      </c>
      <c r="M1905">
        <v>717</v>
      </c>
      <c r="N1905">
        <v>5</v>
      </c>
      <c r="O1905" s="2">
        <f t="shared" ca="1" si="145"/>
        <v>2021</v>
      </c>
      <c r="P1905">
        <f t="shared" ca="1" si="146"/>
        <v>1</v>
      </c>
      <c r="Q1905">
        <f t="shared" ca="1" si="147"/>
        <v>11</v>
      </c>
      <c r="R1905" s="2">
        <f t="shared" ca="1" si="148"/>
        <v>44207</v>
      </c>
      <c r="S1905" t="str">
        <f t="shared" ca="1" si="149"/>
        <v>Jan-2021</v>
      </c>
    </row>
    <row r="1906" spans="1:19" x14ac:dyDescent="0.3">
      <c r="A1906">
        <v>1370</v>
      </c>
      <c r="B1906">
        <v>62</v>
      </c>
      <c r="C1906">
        <v>66</v>
      </c>
      <c r="D1906">
        <v>1958</v>
      </c>
      <c r="E1906">
        <v>1</v>
      </c>
      <c r="F1906" t="s">
        <v>14</v>
      </c>
      <c r="G1906" t="s">
        <v>1919</v>
      </c>
      <c r="H1906">
        <v>38.44</v>
      </c>
      <c r="I1906">
        <v>-121.3</v>
      </c>
      <c r="J1906" s="1">
        <v>25949</v>
      </c>
      <c r="K1906" s="1">
        <v>52908</v>
      </c>
      <c r="L1906" s="1">
        <v>109229</v>
      </c>
      <c r="M1906">
        <v>709</v>
      </c>
      <c r="N1906">
        <v>4</v>
      </c>
      <c r="O1906" s="2">
        <f t="shared" ca="1" si="145"/>
        <v>2021</v>
      </c>
      <c r="P1906">
        <f t="shared" ca="1" si="146"/>
        <v>4</v>
      </c>
      <c r="Q1906">
        <f t="shared" ca="1" si="147"/>
        <v>2</v>
      </c>
      <c r="R1906" s="2">
        <f t="shared" ca="1" si="148"/>
        <v>44288</v>
      </c>
      <c r="S1906" t="str">
        <f t="shared" ca="1" si="149"/>
        <v>Apr-2021</v>
      </c>
    </row>
    <row r="1907" spans="1:19" x14ac:dyDescent="0.3">
      <c r="A1907">
        <v>897</v>
      </c>
      <c r="B1907">
        <v>30</v>
      </c>
      <c r="C1907">
        <v>64</v>
      </c>
      <c r="D1907">
        <v>1989</v>
      </c>
      <c r="E1907">
        <v>8</v>
      </c>
      <c r="F1907" t="s">
        <v>14</v>
      </c>
      <c r="G1907" t="s">
        <v>1920</v>
      </c>
      <c r="H1907">
        <v>31.07</v>
      </c>
      <c r="I1907">
        <v>-83.19</v>
      </c>
      <c r="J1907" s="1">
        <v>13238</v>
      </c>
      <c r="K1907" s="1">
        <v>26996</v>
      </c>
      <c r="L1907" s="1">
        <v>33332</v>
      </c>
      <c r="M1907">
        <v>501</v>
      </c>
      <c r="N1907">
        <v>2</v>
      </c>
      <c r="O1907" s="2">
        <f t="shared" ca="1" si="145"/>
        <v>2022</v>
      </c>
      <c r="P1907">
        <f t="shared" ca="1" si="146"/>
        <v>8</v>
      </c>
      <c r="Q1907">
        <f t="shared" ca="1" si="147"/>
        <v>8</v>
      </c>
      <c r="R1907" s="2">
        <f t="shared" ca="1" si="148"/>
        <v>44781</v>
      </c>
      <c r="S1907" t="str">
        <f t="shared" ca="1" si="149"/>
        <v>Aug-2022</v>
      </c>
    </row>
    <row r="1908" spans="1:19" x14ac:dyDescent="0.3">
      <c r="A1908">
        <v>262</v>
      </c>
      <c r="B1908">
        <v>18</v>
      </c>
      <c r="C1908">
        <v>60</v>
      </c>
      <c r="D1908">
        <v>2002</v>
      </c>
      <c r="E1908">
        <v>2</v>
      </c>
      <c r="F1908" t="s">
        <v>19</v>
      </c>
      <c r="G1908" t="s">
        <v>1921</v>
      </c>
      <c r="H1908">
        <v>28.82</v>
      </c>
      <c r="I1908">
        <v>-96.98</v>
      </c>
      <c r="J1908" s="1">
        <v>16005</v>
      </c>
      <c r="K1908" s="1">
        <v>32635</v>
      </c>
      <c r="L1908" s="1">
        <v>47930</v>
      </c>
      <c r="M1908">
        <v>734</v>
      </c>
      <c r="N1908">
        <v>3</v>
      </c>
      <c r="O1908" s="2">
        <f t="shared" ca="1" si="145"/>
        <v>2022</v>
      </c>
      <c r="P1908">
        <f t="shared" ca="1" si="146"/>
        <v>8</v>
      </c>
      <c r="Q1908">
        <f t="shared" ca="1" si="147"/>
        <v>9</v>
      </c>
      <c r="R1908" s="2">
        <f t="shared" ca="1" si="148"/>
        <v>44782</v>
      </c>
      <c r="S1908" t="str">
        <f t="shared" ca="1" si="149"/>
        <v>Aug-2022</v>
      </c>
    </row>
    <row r="1909" spans="1:19" x14ac:dyDescent="0.3">
      <c r="A1909">
        <v>1781</v>
      </c>
      <c r="B1909">
        <v>29</v>
      </c>
      <c r="C1909">
        <v>53</v>
      </c>
      <c r="D1909">
        <v>1990</v>
      </c>
      <c r="E1909">
        <v>3</v>
      </c>
      <c r="F1909" t="s">
        <v>19</v>
      </c>
      <c r="G1909" t="s">
        <v>1922</v>
      </c>
      <c r="H1909">
        <v>42.93</v>
      </c>
      <c r="I1909">
        <v>-75.459999999999994</v>
      </c>
      <c r="J1909" s="1">
        <v>17681</v>
      </c>
      <c r="K1909" s="1">
        <v>36050</v>
      </c>
      <c r="L1909" s="1">
        <v>45559</v>
      </c>
      <c r="M1909">
        <v>708</v>
      </c>
      <c r="N1909">
        <v>3</v>
      </c>
      <c r="O1909" s="2">
        <f t="shared" ca="1" si="145"/>
        <v>2022</v>
      </c>
      <c r="P1909">
        <f t="shared" ca="1" si="146"/>
        <v>6</v>
      </c>
      <c r="Q1909">
        <f t="shared" ca="1" si="147"/>
        <v>9</v>
      </c>
      <c r="R1909" s="2">
        <f t="shared" ca="1" si="148"/>
        <v>44721</v>
      </c>
      <c r="S1909" t="str">
        <f t="shared" ca="1" si="149"/>
        <v>Jun-2022</v>
      </c>
    </row>
    <row r="1910" spans="1:19" x14ac:dyDescent="0.3">
      <c r="A1910">
        <v>457</v>
      </c>
      <c r="B1910">
        <v>34</v>
      </c>
      <c r="C1910">
        <v>65</v>
      </c>
      <c r="D1910">
        <v>1985</v>
      </c>
      <c r="E1910">
        <v>10</v>
      </c>
      <c r="F1910" t="s">
        <v>14</v>
      </c>
      <c r="G1910" t="s">
        <v>1923</v>
      </c>
      <c r="H1910">
        <v>35.19</v>
      </c>
      <c r="I1910">
        <v>-80.83</v>
      </c>
      <c r="J1910" s="1">
        <v>17817</v>
      </c>
      <c r="K1910" s="1">
        <v>36324</v>
      </c>
      <c r="L1910" s="1">
        <v>56689</v>
      </c>
      <c r="M1910">
        <v>705</v>
      </c>
      <c r="N1910">
        <v>4</v>
      </c>
      <c r="O1910" s="2">
        <f t="shared" ca="1" si="145"/>
        <v>2023</v>
      </c>
      <c r="P1910">
        <f t="shared" ca="1" si="146"/>
        <v>1</v>
      </c>
      <c r="Q1910">
        <f t="shared" ca="1" si="147"/>
        <v>16</v>
      </c>
      <c r="R1910" s="2">
        <f t="shared" ca="1" si="148"/>
        <v>44942</v>
      </c>
      <c r="S1910" t="str">
        <f t="shared" ca="1" si="149"/>
        <v>Jan-2023</v>
      </c>
    </row>
    <row r="1911" spans="1:19" x14ac:dyDescent="0.3">
      <c r="A1911">
        <v>160</v>
      </c>
      <c r="B1911">
        <v>44</v>
      </c>
      <c r="C1911">
        <v>68</v>
      </c>
      <c r="D1911">
        <v>1975</v>
      </c>
      <c r="E1911">
        <v>10</v>
      </c>
      <c r="F1911" t="s">
        <v>19</v>
      </c>
      <c r="G1911" t="s">
        <v>1924</v>
      </c>
      <c r="H1911">
        <v>38.909999999999997</v>
      </c>
      <c r="I1911">
        <v>-75.430000000000007</v>
      </c>
      <c r="J1911" s="1">
        <v>18622</v>
      </c>
      <c r="K1911" s="1">
        <v>37965</v>
      </c>
      <c r="L1911" s="1">
        <v>69614</v>
      </c>
      <c r="M1911">
        <v>796</v>
      </c>
      <c r="N1911">
        <v>3</v>
      </c>
      <c r="O1911" s="2">
        <f t="shared" ca="1" si="145"/>
        <v>2023</v>
      </c>
      <c r="P1911">
        <f t="shared" ca="1" si="146"/>
        <v>4</v>
      </c>
      <c r="Q1911">
        <f t="shared" ca="1" si="147"/>
        <v>21</v>
      </c>
      <c r="R1911" s="2">
        <f t="shared" ca="1" si="148"/>
        <v>45037</v>
      </c>
      <c r="S1911" t="str">
        <f t="shared" ca="1" si="149"/>
        <v>Apr-2023</v>
      </c>
    </row>
    <row r="1912" spans="1:19" x14ac:dyDescent="0.3">
      <c r="A1912">
        <v>1655</v>
      </c>
      <c r="B1912">
        <v>57</v>
      </c>
      <c r="C1912">
        <v>63</v>
      </c>
      <c r="D1912">
        <v>1962</v>
      </c>
      <c r="E1912">
        <v>12</v>
      </c>
      <c r="F1912" t="s">
        <v>19</v>
      </c>
      <c r="G1912" t="s">
        <v>1925</v>
      </c>
      <c r="H1912">
        <v>42.24</v>
      </c>
      <c r="I1912">
        <v>-83.18</v>
      </c>
      <c r="J1912" s="1">
        <v>17094</v>
      </c>
      <c r="K1912" s="1">
        <v>34856</v>
      </c>
      <c r="L1912" s="1">
        <v>127313</v>
      </c>
      <c r="M1912">
        <v>830</v>
      </c>
      <c r="N1912">
        <v>3</v>
      </c>
      <c r="O1912" s="2">
        <f t="shared" ca="1" si="145"/>
        <v>2023</v>
      </c>
      <c r="P1912">
        <f t="shared" ca="1" si="146"/>
        <v>10</v>
      </c>
      <c r="Q1912">
        <f t="shared" ca="1" si="147"/>
        <v>14</v>
      </c>
      <c r="R1912" s="2">
        <f t="shared" ca="1" si="148"/>
        <v>45213</v>
      </c>
      <c r="S1912" t="str">
        <f t="shared" ca="1" si="149"/>
        <v>Oct-2023</v>
      </c>
    </row>
    <row r="1913" spans="1:19" x14ac:dyDescent="0.3">
      <c r="A1913">
        <v>984</v>
      </c>
      <c r="B1913">
        <v>63</v>
      </c>
      <c r="C1913">
        <v>66</v>
      </c>
      <c r="D1913">
        <v>1956</v>
      </c>
      <c r="E1913">
        <v>3</v>
      </c>
      <c r="F1913" t="s">
        <v>14</v>
      </c>
      <c r="G1913" t="s">
        <v>1926</v>
      </c>
      <c r="H1913">
        <v>28.3</v>
      </c>
      <c r="I1913">
        <v>-81.41</v>
      </c>
      <c r="J1913" s="1">
        <v>16150</v>
      </c>
      <c r="K1913" s="1">
        <v>32928</v>
      </c>
      <c r="L1913" s="1">
        <v>80794</v>
      </c>
      <c r="M1913">
        <v>850</v>
      </c>
      <c r="N1913">
        <v>5</v>
      </c>
      <c r="O1913" s="2">
        <f t="shared" ca="1" si="145"/>
        <v>2022</v>
      </c>
      <c r="P1913">
        <f t="shared" ca="1" si="146"/>
        <v>12</v>
      </c>
      <c r="Q1913">
        <f t="shared" ca="1" si="147"/>
        <v>21</v>
      </c>
      <c r="R1913" s="2">
        <f t="shared" ca="1" si="148"/>
        <v>44916</v>
      </c>
      <c r="S1913" t="str">
        <f t="shared" ca="1" si="149"/>
        <v>Dec-2022</v>
      </c>
    </row>
    <row r="1914" spans="1:19" x14ac:dyDescent="0.3">
      <c r="A1914">
        <v>1329</v>
      </c>
      <c r="B1914">
        <v>24</v>
      </c>
      <c r="C1914">
        <v>68</v>
      </c>
      <c r="D1914">
        <v>1995</v>
      </c>
      <c r="E1914">
        <v>3</v>
      </c>
      <c r="F1914" t="s">
        <v>14</v>
      </c>
      <c r="G1914" t="s">
        <v>1927</v>
      </c>
      <c r="H1914">
        <v>34.08</v>
      </c>
      <c r="I1914">
        <v>-117.46</v>
      </c>
      <c r="J1914" s="1">
        <v>13739</v>
      </c>
      <c r="K1914" s="1">
        <v>28011</v>
      </c>
      <c r="L1914" s="1">
        <v>20196</v>
      </c>
      <c r="M1914">
        <v>720</v>
      </c>
      <c r="N1914">
        <v>4</v>
      </c>
      <c r="O1914" s="2">
        <f t="shared" ca="1" si="145"/>
        <v>2023</v>
      </c>
      <c r="P1914">
        <f t="shared" ca="1" si="146"/>
        <v>7</v>
      </c>
      <c r="Q1914">
        <f t="shared" ca="1" si="147"/>
        <v>28</v>
      </c>
      <c r="R1914" s="2">
        <f t="shared" ca="1" si="148"/>
        <v>45135</v>
      </c>
      <c r="S1914" t="str">
        <f t="shared" ca="1" si="149"/>
        <v>Jul-2023</v>
      </c>
    </row>
    <row r="1915" spans="1:19" x14ac:dyDescent="0.3">
      <c r="A1915">
        <v>1535</v>
      </c>
      <c r="B1915">
        <v>59</v>
      </c>
      <c r="C1915">
        <v>64</v>
      </c>
      <c r="D1915">
        <v>1960</v>
      </c>
      <c r="E1915">
        <v>8</v>
      </c>
      <c r="F1915" t="s">
        <v>19</v>
      </c>
      <c r="G1915" t="s">
        <v>1928</v>
      </c>
      <c r="H1915">
        <v>38.869999999999997</v>
      </c>
      <c r="I1915">
        <v>-82.99</v>
      </c>
      <c r="J1915" s="1">
        <v>16336</v>
      </c>
      <c r="K1915" s="1">
        <v>33311</v>
      </c>
      <c r="L1915" s="1">
        <v>65822</v>
      </c>
      <c r="M1915">
        <v>590</v>
      </c>
      <c r="N1915">
        <v>2</v>
      </c>
      <c r="O1915" s="2">
        <f t="shared" ca="1" si="145"/>
        <v>2022</v>
      </c>
      <c r="P1915">
        <f t="shared" ca="1" si="146"/>
        <v>12</v>
      </c>
      <c r="Q1915">
        <f t="shared" ca="1" si="147"/>
        <v>18</v>
      </c>
      <c r="R1915" s="2">
        <f t="shared" ca="1" si="148"/>
        <v>44913</v>
      </c>
      <c r="S1915" t="str">
        <f t="shared" ca="1" si="149"/>
        <v>Dec-2022</v>
      </c>
    </row>
    <row r="1916" spans="1:19" x14ac:dyDescent="0.3">
      <c r="A1916">
        <v>1220</v>
      </c>
      <c r="B1916">
        <v>22</v>
      </c>
      <c r="C1916">
        <v>62</v>
      </c>
      <c r="D1916">
        <v>1997</v>
      </c>
      <c r="E1916">
        <v>4</v>
      </c>
      <c r="F1916" t="s">
        <v>14</v>
      </c>
      <c r="G1916" t="s">
        <v>1929</v>
      </c>
      <c r="H1916">
        <v>41.7</v>
      </c>
      <c r="I1916">
        <v>-111.87</v>
      </c>
      <c r="J1916" s="1">
        <v>17093</v>
      </c>
      <c r="K1916" s="1">
        <v>34852</v>
      </c>
      <c r="L1916" s="1">
        <v>53830</v>
      </c>
      <c r="M1916">
        <v>641</v>
      </c>
      <c r="N1916">
        <v>1</v>
      </c>
      <c r="O1916" s="2">
        <f t="shared" ca="1" si="145"/>
        <v>2021</v>
      </c>
      <c r="P1916">
        <f t="shared" ca="1" si="146"/>
        <v>10</v>
      </c>
      <c r="Q1916">
        <f t="shared" ca="1" si="147"/>
        <v>18</v>
      </c>
      <c r="R1916" s="2">
        <f t="shared" ca="1" si="148"/>
        <v>44487</v>
      </c>
      <c r="S1916" t="str">
        <f t="shared" ca="1" si="149"/>
        <v>Oct-2021</v>
      </c>
    </row>
    <row r="1917" spans="1:19" x14ac:dyDescent="0.3">
      <c r="A1917">
        <v>833</v>
      </c>
      <c r="B1917">
        <v>21</v>
      </c>
      <c r="C1917">
        <v>65</v>
      </c>
      <c r="D1917">
        <v>1998</v>
      </c>
      <c r="E1917">
        <v>11</v>
      </c>
      <c r="F1917" t="s">
        <v>14</v>
      </c>
      <c r="G1917" t="s">
        <v>1930</v>
      </c>
      <c r="H1917">
        <v>40.85</v>
      </c>
      <c r="I1917">
        <v>-74.099999999999994</v>
      </c>
      <c r="J1917" s="1">
        <v>21827</v>
      </c>
      <c r="K1917" s="1">
        <v>44501</v>
      </c>
      <c r="L1917" s="1">
        <v>37251</v>
      </c>
      <c r="M1917">
        <v>683</v>
      </c>
      <c r="N1917">
        <v>2</v>
      </c>
      <c r="O1917" s="2">
        <f t="shared" ca="1" si="145"/>
        <v>2022</v>
      </c>
      <c r="P1917">
        <f t="shared" ca="1" si="146"/>
        <v>12</v>
      </c>
      <c r="Q1917">
        <f t="shared" ca="1" si="147"/>
        <v>1</v>
      </c>
      <c r="R1917" s="2">
        <f t="shared" ca="1" si="148"/>
        <v>44896</v>
      </c>
      <c r="S1917" t="str">
        <f t="shared" ca="1" si="149"/>
        <v>Dec-2022</v>
      </c>
    </row>
    <row r="1918" spans="1:19" x14ac:dyDescent="0.3">
      <c r="A1918">
        <v>295</v>
      </c>
      <c r="B1918">
        <v>53</v>
      </c>
      <c r="C1918">
        <v>69</v>
      </c>
      <c r="D1918">
        <v>1966</v>
      </c>
      <c r="E1918">
        <v>11</v>
      </c>
      <c r="F1918" t="s">
        <v>19</v>
      </c>
      <c r="G1918" t="s">
        <v>1931</v>
      </c>
      <c r="H1918">
        <v>40.79</v>
      </c>
      <c r="I1918">
        <v>-90.16</v>
      </c>
      <c r="J1918" s="1">
        <v>14739</v>
      </c>
      <c r="K1918" s="1">
        <v>30054</v>
      </c>
      <c r="L1918" s="1">
        <v>60128</v>
      </c>
      <c r="M1918">
        <v>681</v>
      </c>
      <c r="N1918">
        <v>1</v>
      </c>
      <c r="O1918" s="2">
        <f t="shared" ca="1" si="145"/>
        <v>2023</v>
      </c>
      <c r="P1918">
        <f t="shared" ca="1" si="146"/>
        <v>3</v>
      </c>
      <c r="Q1918">
        <f t="shared" ca="1" si="147"/>
        <v>4</v>
      </c>
      <c r="R1918" s="2">
        <f t="shared" ca="1" si="148"/>
        <v>44989</v>
      </c>
      <c r="S1918" t="str">
        <f t="shared" ca="1" si="149"/>
        <v>Mar-2023</v>
      </c>
    </row>
    <row r="1919" spans="1:19" x14ac:dyDescent="0.3">
      <c r="A1919">
        <v>1434</v>
      </c>
      <c r="B1919">
        <v>62</v>
      </c>
      <c r="C1919">
        <v>67</v>
      </c>
      <c r="D1919">
        <v>1957</v>
      </c>
      <c r="E1919">
        <v>10</v>
      </c>
      <c r="F1919" t="s">
        <v>19</v>
      </c>
      <c r="G1919" t="s">
        <v>1932</v>
      </c>
      <c r="H1919">
        <v>26.45</v>
      </c>
      <c r="I1919">
        <v>-80.08</v>
      </c>
      <c r="J1919" s="1">
        <v>20055</v>
      </c>
      <c r="K1919" s="1">
        <v>40891</v>
      </c>
      <c r="L1919" s="1">
        <v>61245</v>
      </c>
      <c r="M1919">
        <v>717</v>
      </c>
      <c r="N1919">
        <v>4</v>
      </c>
      <c r="O1919" s="2">
        <f t="shared" ca="1" si="145"/>
        <v>2021</v>
      </c>
      <c r="P1919">
        <f t="shared" ca="1" si="146"/>
        <v>9</v>
      </c>
      <c r="Q1919">
        <f t="shared" ca="1" si="147"/>
        <v>16</v>
      </c>
      <c r="R1919" s="2">
        <f t="shared" ca="1" si="148"/>
        <v>44455</v>
      </c>
      <c r="S1919" t="str">
        <f t="shared" ca="1" si="149"/>
        <v>Sep-2021</v>
      </c>
    </row>
    <row r="1920" spans="1:19" x14ac:dyDescent="0.3">
      <c r="A1920">
        <v>208</v>
      </c>
      <c r="B1920">
        <v>37</v>
      </c>
      <c r="C1920">
        <v>66</v>
      </c>
      <c r="D1920">
        <v>1982</v>
      </c>
      <c r="E1920">
        <v>7</v>
      </c>
      <c r="F1920" t="s">
        <v>14</v>
      </c>
      <c r="G1920" t="s">
        <v>1933</v>
      </c>
      <c r="H1920">
        <v>47.79</v>
      </c>
      <c r="I1920">
        <v>-122.2</v>
      </c>
      <c r="J1920" s="1">
        <v>33226</v>
      </c>
      <c r="K1920" s="1">
        <v>67747</v>
      </c>
      <c r="L1920" s="1">
        <v>76650</v>
      </c>
      <c r="M1920">
        <v>804</v>
      </c>
      <c r="N1920">
        <v>3</v>
      </c>
      <c r="O1920" s="2">
        <f t="shared" ca="1" si="145"/>
        <v>2022</v>
      </c>
      <c r="P1920">
        <f t="shared" ca="1" si="146"/>
        <v>6</v>
      </c>
      <c r="Q1920">
        <f t="shared" ca="1" si="147"/>
        <v>21</v>
      </c>
      <c r="R1920" s="2">
        <f t="shared" ca="1" si="148"/>
        <v>44733</v>
      </c>
      <c r="S1920" t="str">
        <f t="shared" ca="1" si="149"/>
        <v>Jun-2022</v>
      </c>
    </row>
    <row r="1921" spans="1:19" x14ac:dyDescent="0.3">
      <c r="A1921">
        <v>1909</v>
      </c>
      <c r="B1921">
        <v>56</v>
      </c>
      <c r="C1921">
        <v>66</v>
      </c>
      <c r="D1921">
        <v>1963</v>
      </c>
      <c r="E1921">
        <v>5</v>
      </c>
      <c r="F1921" t="s">
        <v>19</v>
      </c>
      <c r="G1921" t="s">
        <v>1934</v>
      </c>
      <c r="H1921">
        <v>34.020000000000003</v>
      </c>
      <c r="I1921">
        <v>-118.28</v>
      </c>
      <c r="J1921" s="1">
        <v>13002</v>
      </c>
      <c r="K1921" s="1">
        <v>26510</v>
      </c>
      <c r="L1921" s="1">
        <v>53023</v>
      </c>
      <c r="M1921">
        <v>696</v>
      </c>
      <c r="N1921">
        <v>4</v>
      </c>
      <c r="O1921" s="2">
        <f t="shared" ca="1" si="145"/>
        <v>2023</v>
      </c>
      <c r="P1921">
        <f t="shared" ca="1" si="146"/>
        <v>12</v>
      </c>
      <c r="Q1921">
        <f t="shared" ca="1" si="147"/>
        <v>25</v>
      </c>
      <c r="R1921" s="2">
        <f t="shared" ca="1" si="148"/>
        <v>45285</v>
      </c>
      <c r="S1921" t="str">
        <f t="shared" ca="1" si="149"/>
        <v>Dec-2023</v>
      </c>
    </row>
    <row r="1922" spans="1:19" x14ac:dyDescent="0.3">
      <c r="A1922">
        <v>1356</v>
      </c>
      <c r="B1922">
        <v>84</v>
      </c>
      <c r="C1922">
        <v>70</v>
      </c>
      <c r="D1922">
        <v>1936</v>
      </c>
      <c r="E1922">
        <v>1</v>
      </c>
      <c r="F1922" t="s">
        <v>19</v>
      </c>
      <c r="G1922" t="s">
        <v>1935</v>
      </c>
      <c r="H1922">
        <v>44.99</v>
      </c>
      <c r="I1922">
        <v>-91.72</v>
      </c>
      <c r="J1922" s="1">
        <v>19196</v>
      </c>
      <c r="K1922" s="1">
        <v>26676</v>
      </c>
      <c r="L1922" s="1">
        <v>1370</v>
      </c>
      <c r="M1922">
        <v>733</v>
      </c>
      <c r="N1922">
        <v>5</v>
      </c>
      <c r="O1922" s="2">
        <f t="shared" ca="1" si="145"/>
        <v>2022</v>
      </c>
      <c r="P1922">
        <f t="shared" ca="1" si="146"/>
        <v>1</v>
      </c>
      <c r="Q1922">
        <f t="shared" ca="1" si="147"/>
        <v>15</v>
      </c>
      <c r="R1922" s="2">
        <f t="shared" ca="1" si="148"/>
        <v>44576</v>
      </c>
      <c r="S1922" t="str">
        <f t="shared" ca="1" si="149"/>
        <v>Jan-2022</v>
      </c>
    </row>
    <row r="1923" spans="1:19" x14ac:dyDescent="0.3">
      <c r="A1923">
        <v>265</v>
      </c>
      <c r="B1923">
        <v>44</v>
      </c>
      <c r="C1923">
        <v>70</v>
      </c>
      <c r="D1923">
        <v>1975</v>
      </c>
      <c r="E1923">
        <v>10</v>
      </c>
      <c r="F1923" t="s">
        <v>14</v>
      </c>
      <c r="G1923" t="s">
        <v>1936</v>
      </c>
      <c r="H1923">
        <v>27.8</v>
      </c>
      <c r="I1923">
        <v>-97.39</v>
      </c>
      <c r="J1923" s="1">
        <v>22314</v>
      </c>
      <c r="K1923" s="1">
        <v>45497</v>
      </c>
      <c r="L1923" s="1">
        <v>101549</v>
      </c>
      <c r="M1923">
        <v>713</v>
      </c>
      <c r="N1923">
        <v>3</v>
      </c>
      <c r="O1923" s="2">
        <f t="shared" ref="O1923:O1986" ca="1" si="150">2021+RANDBETWEEN(0,2)</f>
        <v>2022</v>
      </c>
      <c r="P1923">
        <f t="shared" ref="P1923:P1986" ca="1" si="151">RANDBETWEEN(1,12)</f>
        <v>7</v>
      </c>
      <c r="Q1923">
        <f t="shared" ref="Q1923:Q1986" ca="1" si="152">RANDBETWEEN(1,28)</f>
        <v>1</v>
      </c>
      <c r="R1923" s="2">
        <f t="shared" ref="R1923:R1986" ca="1" si="153">DATE(O1923,P1923,Q1923)</f>
        <v>44743</v>
      </c>
      <c r="S1923" t="str">
        <f t="shared" ref="S1923:S1986" ca="1" si="154">TEXT(R1923, "mmm-yyy")</f>
        <v>Jul-2022</v>
      </c>
    </row>
    <row r="1924" spans="1:19" x14ac:dyDescent="0.3">
      <c r="A1924">
        <v>1947</v>
      </c>
      <c r="B1924">
        <v>87</v>
      </c>
      <c r="C1924">
        <v>66</v>
      </c>
      <c r="D1924">
        <v>1932</v>
      </c>
      <c r="E1924">
        <v>4</v>
      </c>
      <c r="F1924" t="s">
        <v>19</v>
      </c>
      <c r="G1924" t="s">
        <v>1937</v>
      </c>
      <c r="H1924">
        <v>31.62</v>
      </c>
      <c r="I1924">
        <v>-82.88</v>
      </c>
      <c r="J1924" s="1">
        <v>14060</v>
      </c>
      <c r="K1924" s="1">
        <v>27971</v>
      </c>
      <c r="L1924" s="1">
        <v>1265</v>
      </c>
      <c r="M1924">
        <v>765</v>
      </c>
      <c r="N1924">
        <v>4</v>
      </c>
      <c r="O1924" s="2">
        <f t="shared" ca="1" si="150"/>
        <v>2023</v>
      </c>
      <c r="P1924">
        <f t="shared" ca="1" si="151"/>
        <v>1</v>
      </c>
      <c r="Q1924">
        <f t="shared" ca="1" si="152"/>
        <v>18</v>
      </c>
      <c r="R1924" s="2">
        <f t="shared" ca="1" si="153"/>
        <v>44944</v>
      </c>
      <c r="S1924" t="str">
        <f t="shared" ca="1" si="154"/>
        <v>Jan-2023</v>
      </c>
    </row>
    <row r="1925" spans="1:19" x14ac:dyDescent="0.3">
      <c r="A1925">
        <v>1089</v>
      </c>
      <c r="B1925">
        <v>31</v>
      </c>
      <c r="C1925">
        <v>75</v>
      </c>
      <c r="D1925">
        <v>1988</v>
      </c>
      <c r="E1925">
        <v>9</v>
      </c>
      <c r="F1925" t="s">
        <v>14</v>
      </c>
      <c r="G1925" t="s">
        <v>1938</v>
      </c>
      <c r="H1925">
        <v>38.22</v>
      </c>
      <c r="I1925">
        <v>-85.74</v>
      </c>
      <c r="J1925" s="1">
        <v>25258</v>
      </c>
      <c r="K1925" s="1">
        <v>51501</v>
      </c>
      <c r="L1925" s="1">
        <v>140481</v>
      </c>
      <c r="M1925">
        <v>729</v>
      </c>
      <c r="N1925">
        <v>3</v>
      </c>
      <c r="O1925" s="2">
        <f t="shared" ca="1" si="150"/>
        <v>2022</v>
      </c>
      <c r="P1925">
        <f t="shared" ca="1" si="151"/>
        <v>12</v>
      </c>
      <c r="Q1925">
        <f t="shared" ca="1" si="152"/>
        <v>10</v>
      </c>
      <c r="R1925" s="2">
        <f t="shared" ca="1" si="153"/>
        <v>44905</v>
      </c>
      <c r="S1925" t="str">
        <f t="shared" ca="1" si="154"/>
        <v>Dec-2022</v>
      </c>
    </row>
    <row r="1926" spans="1:19" x14ac:dyDescent="0.3">
      <c r="A1926">
        <v>1790</v>
      </c>
      <c r="B1926">
        <v>21</v>
      </c>
      <c r="C1926">
        <v>69</v>
      </c>
      <c r="D1926">
        <v>1998</v>
      </c>
      <c r="E1926">
        <v>3</v>
      </c>
      <c r="F1926" t="s">
        <v>19</v>
      </c>
      <c r="G1926" t="s">
        <v>1939</v>
      </c>
      <c r="H1926">
        <v>41.24</v>
      </c>
      <c r="I1926">
        <v>-73.31</v>
      </c>
      <c r="J1926" s="1">
        <v>55814</v>
      </c>
      <c r="K1926" s="1">
        <v>113797</v>
      </c>
      <c r="L1926" s="1">
        <v>169684</v>
      </c>
      <c r="M1926">
        <v>660</v>
      </c>
      <c r="N1926">
        <v>1</v>
      </c>
      <c r="O1926" s="2">
        <f t="shared" ca="1" si="150"/>
        <v>2021</v>
      </c>
      <c r="P1926">
        <f t="shared" ca="1" si="151"/>
        <v>11</v>
      </c>
      <c r="Q1926">
        <f t="shared" ca="1" si="152"/>
        <v>13</v>
      </c>
      <c r="R1926" s="2">
        <f t="shared" ca="1" si="153"/>
        <v>44513</v>
      </c>
      <c r="S1926" t="str">
        <f t="shared" ca="1" si="154"/>
        <v>Nov-2021</v>
      </c>
    </row>
    <row r="1927" spans="1:19" x14ac:dyDescent="0.3">
      <c r="A1927">
        <v>1999</v>
      </c>
      <c r="B1927">
        <v>19</v>
      </c>
      <c r="C1927">
        <v>69</v>
      </c>
      <c r="D1927">
        <v>2000</v>
      </c>
      <c r="E1927">
        <v>12</v>
      </c>
      <c r="F1927" t="s">
        <v>19</v>
      </c>
      <c r="G1927" t="s">
        <v>1940</v>
      </c>
      <c r="H1927">
        <v>31.06</v>
      </c>
      <c r="I1927">
        <v>-98.18</v>
      </c>
      <c r="J1927" s="1">
        <v>16744</v>
      </c>
      <c r="K1927" s="1">
        <v>34134</v>
      </c>
      <c r="L1927" s="1">
        <v>0</v>
      </c>
      <c r="M1927">
        <v>683</v>
      </c>
      <c r="N1927">
        <v>2</v>
      </c>
      <c r="O1927" s="2">
        <f t="shared" ca="1" si="150"/>
        <v>2023</v>
      </c>
      <c r="P1927">
        <f t="shared" ca="1" si="151"/>
        <v>3</v>
      </c>
      <c r="Q1927">
        <f t="shared" ca="1" si="152"/>
        <v>11</v>
      </c>
      <c r="R1927" s="2">
        <f t="shared" ca="1" si="153"/>
        <v>44996</v>
      </c>
      <c r="S1927" t="str">
        <f t="shared" ca="1" si="154"/>
        <v>Mar-2023</v>
      </c>
    </row>
    <row r="1928" spans="1:19" x14ac:dyDescent="0.3">
      <c r="A1928">
        <v>614</v>
      </c>
      <c r="B1928">
        <v>84</v>
      </c>
      <c r="C1928">
        <v>66</v>
      </c>
      <c r="D1928">
        <v>1935</v>
      </c>
      <c r="E1928">
        <v>9</v>
      </c>
      <c r="F1928" t="s">
        <v>14</v>
      </c>
      <c r="G1928" t="s">
        <v>1941</v>
      </c>
      <c r="H1928">
        <v>35.4</v>
      </c>
      <c r="I1928">
        <v>-80.59</v>
      </c>
      <c r="J1928" s="1">
        <v>20570</v>
      </c>
      <c r="K1928" s="1">
        <v>16430</v>
      </c>
      <c r="L1928" s="1">
        <v>2873</v>
      </c>
      <c r="M1928">
        <v>779</v>
      </c>
      <c r="N1928">
        <v>7</v>
      </c>
      <c r="O1928" s="2">
        <f t="shared" ca="1" si="150"/>
        <v>2023</v>
      </c>
      <c r="P1928">
        <f t="shared" ca="1" si="151"/>
        <v>6</v>
      </c>
      <c r="Q1928">
        <f t="shared" ca="1" si="152"/>
        <v>13</v>
      </c>
      <c r="R1928" s="2">
        <f t="shared" ca="1" si="153"/>
        <v>45090</v>
      </c>
      <c r="S1928" t="str">
        <f t="shared" ca="1" si="154"/>
        <v>Jun-2023</v>
      </c>
    </row>
    <row r="1929" spans="1:19" x14ac:dyDescent="0.3">
      <c r="A1929">
        <v>814</v>
      </c>
      <c r="B1929">
        <v>72</v>
      </c>
      <c r="C1929">
        <v>65</v>
      </c>
      <c r="D1929">
        <v>1948</v>
      </c>
      <c r="E1929">
        <v>1</v>
      </c>
      <c r="F1929" t="s">
        <v>19</v>
      </c>
      <c r="G1929" t="s">
        <v>1942</v>
      </c>
      <c r="H1929">
        <v>27.98</v>
      </c>
      <c r="I1929">
        <v>-80.66</v>
      </c>
      <c r="J1929" s="1">
        <v>15318</v>
      </c>
      <c r="K1929" s="1">
        <v>16302</v>
      </c>
      <c r="L1929" s="1">
        <v>14408</v>
      </c>
      <c r="M1929">
        <v>748</v>
      </c>
      <c r="N1929">
        <v>4</v>
      </c>
      <c r="O1929" s="2">
        <f t="shared" ca="1" si="150"/>
        <v>2023</v>
      </c>
      <c r="P1929">
        <f t="shared" ca="1" si="151"/>
        <v>12</v>
      </c>
      <c r="Q1929">
        <f t="shared" ca="1" si="152"/>
        <v>1</v>
      </c>
      <c r="R1929" s="2">
        <f t="shared" ca="1" si="153"/>
        <v>45261</v>
      </c>
      <c r="S1929" t="str">
        <f t="shared" ca="1" si="154"/>
        <v>Dec-2023</v>
      </c>
    </row>
    <row r="1930" spans="1:19" x14ac:dyDescent="0.3">
      <c r="A1930">
        <v>175</v>
      </c>
      <c r="B1930">
        <v>33</v>
      </c>
      <c r="C1930">
        <v>63</v>
      </c>
      <c r="D1930">
        <v>1986</v>
      </c>
      <c r="E1930">
        <v>6</v>
      </c>
      <c r="F1930" t="s">
        <v>14</v>
      </c>
      <c r="G1930" t="s">
        <v>1943</v>
      </c>
      <c r="H1930">
        <v>40.68</v>
      </c>
      <c r="I1930">
        <v>-73.37</v>
      </c>
      <c r="J1930" s="1">
        <v>26528</v>
      </c>
      <c r="K1930" s="1">
        <v>54091</v>
      </c>
      <c r="L1930" s="1">
        <v>165960</v>
      </c>
      <c r="M1930">
        <v>675</v>
      </c>
      <c r="N1930">
        <v>1</v>
      </c>
      <c r="O1930" s="2">
        <f t="shared" ca="1" si="150"/>
        <v>2021</v>
      </c>
      <c r="P1930">
        <f t="shared" ca="1" si="151"/>
        <v>8</v>
      </c>
      <c r="Q1930">
        <f t="shared" ca="1" si="152"/>
        <v>15</v>
      </c>
      <c r="R1930" s="2">
        <f t="shared" ca="1" si="153"/>
        <v>44423</v>
      </c>
      <c r="S1930" t="str">
        <f t="shared" ca="1" si="154"/>
        <v>Aug-2021</v>
      </c>
    </row>
    <row r="1931" spans="1:19" x14ac:dyDescent="0.3">
      <c r="A1931">
        <v>305</v>
      </c>
      <c r="B1931">
        <v>51</v>
      </c>
      <c r="C1931">
        <v>65</v>
      </c>
      <c r="D1931">
        <v>1968</v>
      </c>
      <c r="E1931">
        <v>10</v>
      </c>
      <c r="F1931" t="s">
        <v>19</v>
      </c>
      <c r="G1931" t="s">
        <v>1944</v>
      </c>
      <c r="H1931">
        <v>44.37</v>
      </c>
      <c r="I1931">
        <v>-73.400000000000006</v>
      </c>
      <c r="J1931" s="1">
        <v>14415</v>
      </c>
      <c r="K1931" s="1">
        <v>29388</v>
      </c>
      <c r="L1931" s="1">
        <v>21221</v>
      </c>
      <c r="M1931">
        <v>755</v>
      </c>
      <c r="N1931">
        <v>3</v>
      </c>
      <c r="O1931" s="2">
        <f t="shared" ca="1" si="150"/>
        <v>2023</v>
      </c>
      <c r="P1931">
        <f t="shared" ca="1" si="151"/>
        <v>12</v>
      </c>
      <c r="Q1931">
        <f t="shared" ca="1" si="152"/>
        <v>13</v>
      </c>
      <c r="R1931" s="2">
        <f t="shared" ca="1" si="153"/>
        <v>45273</v>
      </c>
      <c r="S1931" t="str">
        <f t="shared" ca="1" si="154"/>
        <v>Dec-2023</v>
      </c>
    </row>
    <row r="1932" spans="1:19" x14ac:dyDescent="0.3">
      <c r="A1932">
        <v>1225</v>
      </c>
      <c r="B1932">
        <v>54</v>
      </c>
      <c r="C1932">
        <v>70</v>
      </c>
      <c r="D1932">
        <v>1965</v>
      </c>
      <c r="E1932">
        <v>11</v>
      </c>
      <c r="F1932" t="s">
        <v>19</v>
      </c>
      <c r="G1932" t="s">
        <v>1945</v>
      </c>
      <c r="H1932">
        <v>37.97</v>
      </c>
      <c r="I1932">
        <v>-122.5</v>
      </c>
      <c r="J1932" s="1">
        <v>30819</v>
      </c>
      <c r="K1932" s="1">
        <v>62837</v>
      </c>
      <c r="L1932" s="1">
        <v>86171</v>
      </c>
      <c r="M1932">
        <v>850</v>
      </c>
      <c r="N1932">
        <v>3</v>
      </c>
      <c r="O1932" s="2">
        <f t="shared" ca="1" si="150"/>
        <v>2022</v>
      </c>
      <c r="P1932">
        <f t="shared" ca="1" si="151"/>
        <v>7</v>
      </c>
      <c r="Q1932">
        <f t="shared" ca="1" si="152"/>
        <v>18</v>
      </c>
      <c r="R1932" s="2">
        <f t="shared" ca="1" si="153"/>
        <v>44760</v>
      </c>
      <c r="S1932" t="str">
        <f t="shared" ca="1" si="154"/>
        <v>Jul-2022</v>
      </c>
    </row>
    <row r="1933" spans="1:19" x14ac:dyDescent="0.3">
      <c r="A1933">
        <v>1405</v>
      </c>
      <c r="B1933">
        <v>45</v>
      </c>
      <c r="C1933">
        <v>71</v>
      </c>
      <c r="D1933">
        <v>1974</v>
      </c>
      <c r="E1933">
        <v>4</v>
      </c>
      <c r="F1933" t="s">
        <v>19</v>
      </c>
      <c r="G1933" t="s">
        <v>1946</v>
      </c>
      <c r="H1933">
        <v>47.91</v>
      </c>
      <c r="I1933">
        <v>-97.07</v>
      </c>
      <c r="J1933" s="1">
        <v>23910</v>
      </c>
      <c r="K1933" s="1">
        <v>48755</v>
      </c>
      <c r="L1933" s="1">
        <v>37315</v>
      </c>
      <c r="M1933">
        <v>777</v>
      </c>
      <c r="N1933">
        <v>8</v>
      </c>
      <c r="O1933" s="2">
        <f t="shared" ca="1" si="150"/>
        <v>2022</v>
      </c>
      <c r="P1933">
        <f t="shared" ca="1" si="151"/>
        <v>7</v>
      </c>
      <c r="Q1933">
        <f t="shared" ca="1" si="152"/>
        <v>28</v>
      </c>
      <c r="R1933" s="2">
        <f t="shared" ca="1" si="153"/>
        <v>44770</v>
      </c>
      <c r="S1933" t="str">
        <f t="shared" ca="1" si="154"/>
        <v>Jul-2022</v>
      </c>
    </row>
    <row r="1934" spans="1:19" x14ac:dyDescent="0.3">
      <c r="A1934">
        <v>1478</v>
      </c>
      <c r="B1934">
        <v>39</v>
      </c>
      <c r="C1934">
        <v>66</v>
      </c>
      <c r="D1934">
        <v>1980</v>
      </c>
      <c r="E1934">
        <v>10</v>
      </c>
      <c r="F1934" t="s">
        <v>14</v>
      </c>
      <c r="G1934" t="s">
        <v>1947</v>
      </c>
      <c r="H1934">
        <v>38.93</v>
      </c>
      <c r="I1934">
        <v>-121.25</v>
      </c>
      <c r="J1934" s="1">
        <v>21829</v>
      </c>
      <c r="K1934" s="1">
        <v>44506</v>
      </c>
      <c r="L1934" s="1">
        <v>57994</v>
      </c>
      <c r="M1934">
        <v>849</v>
      </c>
      <c r="N1934">
        <v>3</v>
      </c>
      <c r="O1934" s="2">
        <f t="shared" ca="1" si="150"/>
        <v>2021</v>
      </c>
      <c r="P1934">
        <f t="shared" ca="1" si="151"/>
        <v>2</v>
      </c>
      <c r="Q1934">
        <f t="shared" ca="1" si="152"/>
        <v>9</v>
      </c>
      <c r="R1934" s="2">
        <f t="shared" ca="1" si="153"/>
        <v>44236</v>
      </c>
      <c r="S1934" t="str">
        <f t="shared" ca="1" si="154"/>
        <v>Feb-2021</v>
      </c>
    </row>
    <row r="1935" spans="1:19" x14ac:dyDescent="0.3">
      <c r="A1935">
        <v>1920</v>
      </c>
      <c r="B1935">
        <v>64</v>
      </c>
      <c r="C1935">
        <v>66</v>
      </c>
      <c r="D1935">
        <v>1955</v>
      </c>
      <c r="E1935">
        <v>7</v>
      </c>
      <c r="F1935" t="s">
        <v>19</v>
      </c>
      <c r="G1935" t="s">
        <v>1948</v>
      </c>
      <c r="H1935">
        <v>46.04</v>
      </c>
      <c r="I1935">
        <v>-95.29</v>
      </c>
      <c r="J1935" s="1">
        <v>15325</v>
      </c>
      <c r="K1935" s="1">
        <v>31244</v>
      </c>
      <c r="L1935" s="1">
        <v>51924</v>
      </c>
      <c r="M1935">
        <v>713</v>
      </c>
      <c r="N1935">
        <v>4</v>
      </c>
      <c r="O1935" s="2">
        <f t="shared" ca="1" si="150"/>
        <v>2023</v>
      </c>
      <c r="P1935">
        <f t="shared" ca="1" si="151"/>
        <v>11</v>
      </c>
      <c r="Q1935">
        <f t="shared" ca="1" si="152"/>
        <v>12</v>
      </c>
      <c r="R1935" s="2">
        <f t="shared" ca="1" si="153"/>
        <v>45242</v>
      </c>
      <c r="S1935" t="str">
        <f t="shared" ca="1" si="154"/>
        <v>Nov-2023</v>
      </c>
    </row>
    <row r="1936" spans="1:19" x14ac:dyDescent="0.3">
      <c r="A1936">
        <v>241</v>
      </c>
      <c r="B1936">
        <v>58</v>
      </c>
      <c r="C1936">
        <v>67</v>
      </c>
      <c r="D1936">
        <v>1961</v>
      </c>
      <c r="E1936">
        <v>4</v>
      </c>
      <c r="F1936" t="s">
        <v>14</v>
      </c>
      <c r="G1936" t="s">
        <v>1949</v>
      </c>
      <c r="H1936">
        <v>34.93</v>
      </c>
      <c r="I1936">
        <v>-79.760000000000005</v>
      </c>
      <c r="J1936" s="1">
        <v>15009</v>
      </c>
      <c r="K1936" s="1">
        <v>30605</v>
      </c>
      <c r="L1936" s="1">
        <v>16549</v>
      </c>
      <c r="M1936">
        <v>737</v>
      </c>
      <c r="N1936">
        <v>5</v>
      </c>
      <c r="O1936" s="2">
        <f t="shared" ca="1" si="150"/>
        <v>2021</v>
      </c>
      <c r="P1936">
        <f t="shared" ca="1" si="151"/>
        <v>10</v>
      </c>
      <c r="Q1936">
        <f t="shared" ca="1" si="152"/>
        <v>6</v>
      </c>
      <c r="R1936" s="2">
        <f t="shared" ca="1" si="153"/>
        <v>44475</v>
      </c>
      <c r="S1936" t="str">
        <f t="shared" ca="1" si="154"/>
        <v>Oct-2021</v>
      </c>
    </row>
    <row r="1937" spans="1:19" x14ac:dyDescent="0.3">
      <c r="A1937">
        <v>331</v>
      </c>
      <c r="B1937">
        <v>34</v>
      </c>
      <c r="C1937">
        <v>68</v>
      </c>
      <c r="D1937">
        <v>1985</v>
      </c>
      <c r="E1937">
        <v>6</v>
      </c>
      <c r="F1937" t="s">
        <v>19</v>
      </c>
      <c r="G1937" t="s">
        <v>1950</v>
      </c>
      <c r="H1937">
        <v>33.44</v>
      </c>
      <c r="I1937">
        <v>-79.56</v>
      </c>
      <c r="J1937" s="1">
        <v>14669</v>
      </c>
      <c r="K1937" s="1">
        <v>29907</v>
      </c>
      <c r="L1937" s="1">
        <v>16764</v>
      </c>
      <c r="M1937">
        <v>732</v>
      </c>
      <c r="N1937">
        <v>2</v>
      </c>
      <c r="O1937" s="2">
        <f t="shared" ca="1" si="150"/>
        <v>2021</v>
      </c>
      <c r="P1937">
        <f t="shared" ca="1" si="151"/>
        <v>2</v>
      </c>
      <c r="Q1937">
        <f t="shared" ca="1" si="152"/>
        <v>15</v>
      </c>
      <c r="R1937" s="2">
        <f t="shared" ca="1" si="153"/>
        <v>44242</v>
      </c>
      <c r="S1937" t="str">
        <f t="shared" ca="1" si="154"/>
        <v>Feb-2021</v>
      </c>
    </row>
    <row r="1938" spans="1:19" x14ac:dyDescent="0.3">
      <c r="A1938">
        <v>8</v>
      </c>
      <c r="B1938">
        <v>21</v>
      </c>
      <c r="C1938">
        <v>69</v>
      </c>
      <c r="D1938">
        <v>1998</v>
      </c>
      <c r="E1938">
        <v>8</v>
      </c>
      <c r="F1938" t="s">
        <v>19</v>
      </c>
      <c r="G1938" t="s">
        <v>1951</v>
      </c>
      <c r="H1938">
        <v>27.95</v>
      </c>
      <c r="I1938">
        <v>-82.48</v>
      </c>
      <c r="J1938" s="1">
        <v>18881</v>
      </c>
      <c r="K1938" s="1">
        <v>38497</v>
      </c>
      <c r="L1938" s="1">
        <v>33413</v>
      </c>
      <c r="M1938">
        <v>699</v>
      </c>
      <c r="N1938">
        <v>2</v>
      </c>
      <c r="O1938" s="2">
        <f t="shared" ca="1" si="150"/>
        <v>2023</v>
      </c>
      <c r="P1938">
        <f t="shared" ca="1" si="151"/>
        <v>8</v>
      </c>
      <c r="Q1938">
        <f t="shared" ca="1" si="152"/>
        <v>28</v>
      </c>
      <c r="R1938" s="2">
        <f t="shared" ca="1" si="153"/>
        <v>45166</v>
      </c>
      <c r="S1938" t="str">
        <f t="shared" ca="1" si="154"/>
        <v>Aug-2023</v>
      </c>
    </row>
    <row r="1939" spans="1:19" x14ac:dyDescent="0.3">
      <c r="A1939">
        <v>1354</v>
      </c>
      <c r="B1939">
        <v>34</v>
      </c>
      <c r="C1939">
        <v>59</v>
      </c>
      <c r="D1939">
        <v>1985</v>
      </c>
      <c r="E1939">
        <v>4</v>
      </c>
      <c r="F1939" t="s">
        <v>19</v>
      </c>
      <c r="G1939" t="s">
        <v>1952</v>
      </c>
      <c r="H1939">
        <v>35.46</v>
      </c>
      <c r="I1939">
        <v>-86.08</v>
      </c>
      <c r="J1939" s="1">
        <v>16349</v>
      </c>
      <c r="K1939" s="1">
        <v>33336</v>
      </c>
      <c r="L1939" s="1">
        <v>48213</v>
      </c>
      <c r="M1939">
        <v>692</v>
      </c>
      <c r="N1939">
        <v>3</v>
      </c>
      <c r="O1939" s="2">
        <f t="shared" ca="1" si="150"/>
        <v>2023</v>
      </c>
      <c r="P1939">
        <f t="shared" ca="1" si="151"/>
        <v>6</v>
      </c>
      <c r="Q1939">
        <f t="shared" ca="1" si="152"/>
        <v>25</v>
      </c>
      <c r="R1939" s="2">
        <f t="shared" ca="1" si="153"/>
        <v>45102</v>
      </c>
      <c r="S1939" t="str">
        <f t="shared" ca="1" si="154"/>
        <v>Jun-2023</v>
      </c>
    </row>
    <row r="1940" spans="1:19" x14ac:dyDescent="0.3">
      <c r="A1940">
        <v>1258</v>
      </c>
      <c r="B1940">
        <v>79</v>
      </c>
      <c r="C1940">
        <v>65</v>
      </c>
      <c r="D1940">
        <v>1940</v>
      </c>
      <c r="E1940">
        <v>5</v>
      </c>
      <c r="F1940" t="s">
        <v>14</v>
      </c>
      <c r="G1940" t="s">
        <v>1953</v>
      </c>
      <c r="H1940">
        <v>33.99</v>
      </c>
      <c r="I1940">
        <v>-117.53</v>
      </c>
      <c r="J1940" s="1">
        <v>19851</v>
      </c>
      <c r="K1940" s="1">
        <v>15470</v>
      </c>
      <c r="L1940" s="1">
        <v>15349</v>
      </c>
      <c r="M1940">
        <v>789</v>
      </c>
      <c r="N1940">
        <v>7</v>
      </c>
      <c r="O1940" s="2">
        <f t="shared" ca="1" si="150"/>
        <v>2021</v>
      </c>
      <c r="P1940">
        <f t="shared" ca="1" si="151"/>
        <v>6</v>
      </c>
      <c r="Q1940">
        <f t="shared" ca="1" si="152"/>
        <v>7</v>
      </c>
      <c r="R1940" s="2">
        <f t="shared" ca="1" si="153"/>
        <v>44354</v>
      </c>
      <c r="S1940" t="str">
        <f t="shared" ca="1" si="154"/>
        <v>Jun-2021</v>
      </c>
    </row>
    <row r="1941" spans="1:19" x14ac:dyDescent="0.3">
      <c r="A1941">
        <v>919</v>
      </c>
      <c r="B1941">
        <v>54</v>
      </c>
      <c r="C1941">
        <v>62</v>
      </c>
      <c r="D1941">
        <v>1965</v>
      </c>
      <c r="E1941">
        <v>3</v>
      </c>
      <c r="F1941" t="s">
        <v>14</v>
      </c>
      <c r="G1941" t="s">
        <v>1954</v>
      </c>
      <c r="H1941">
        <v>38.81</v>
      </c>
      <c r="I1941">
        <v>-76.75</v>
      </c>
      <c r="J1941" s="1">
        <v>33295</v>
      </c>
      <c r="K1941" s="1">
        <v>67890</v>
      </c>
      <c r="L1941" s="1">
        <v>112564</v>
      </c>
      <c r="M1941">
        <v>698</v>
      </c>
      <c r="N1941">
        <v>2</v>
      </c>
      <c r="O1941" s="2">
        <f t="shared" ca="1" si="150"/>
        <v>2021</v>
      </c>
      <c r="P1941">
        <f t="shared" ca="1" si="151"/>
        <v>2</v>
      </c>
      <c r="Q1941">
        <f t="shared" ca="1" si="152"/>
        <v>17</v>
      </c>
      <c r="R1941" s="2">
        <f t="shared" ca="1" si="153"/>
        <v>44244</v>
      </c>
      <c r="S1941" t="str">
        <f t="shared" ca="1" si="154"/>
        <v>Feb-2021</v>
      </c>
    </row>
    <row r="1942" spans="1:19" x14ac:dyDescent="0.3">
      <c r="A1942">
        <v>1447</v>
      </c>
      <c r="B1942">
        <v>33</v>
      </c>
      <c r="C1942">
        <v>60</v>
      </c>
      <c r="D1942">
        <v>1987</v>
      </c>
      <c r="E1942">
        <v>2</v>
      </c>
      <c r="F1942" t="s">
        <v>19</v>
      </c>
      <c r="G1942" t="s">
        <v>1955</v>
      </c>
      <c r="H1942">
        <v>47.49</v>
      </c>
      <c r="I1942">
        <v>-122.1</v>
      </c>
      <c r="J1942" s="1">
        <v>33714</v>
      </c>
      <c r="K1942" s="1">
        <v>68741</v>
      </c>
      <c r="L1942" s="1">
        <v>203172</v>
      </c>
      <c r="M1942">
        <v>610</v>
      </c>
      <c r="N1942">
        <v>1</v>
      </c>
      <c r="O1942" s="2">
        <f t="shared" ca="1" si="150"/>
        <v>2023</v>
      </c>
      <c r="P1942">
        <f t="shared" ca="1" si="151"/>
        <v>4</v>
      </c>
      <c r="Q1942">
        <f t="shared" ca="1" si="152"/>
        <v>4</v>
      </c>
      <c r="R1942" s="2">
        <f t="shared" ca="1" si="153"/>
        <v>45020</v>
      </c>
      <c r="S1942" t="str">
        <f t="shared" ca="1" si="154"/>
        <v>Apr-2023</v>
      </c>
    </row>
    <row r="1943" spans="1:19" x14ac:dyDescent="0.3">
      <c r="A1943">
        <v>902</v>
      </c>
      <c r="B1943">
        <v>31</v>
      </c>
      <c r="C1943">
        <v>64</v>
      </c>
      <c r="D1943">
        <v>1988</v>
      </c>
      <c r="E1943">
        <v>4</v>
      </c>
      <c r="F1943" t="s">
        <v>19</v>
      </c>
      <c r="G1943" t="s">
        <v>1956</v>
      </c>
      <c r="H1943">
        <v>33.15</v>
      </c>
      <c r="I1943">
        <v>-117.17</v>
      </c>
      <c r="J1943" s="1">
        <v>22081</v>
      </c>
      <c r="K1943" s="1">
        <v>45025</v>
      </c>
      <c r="L1943" s="1">
        <v>62719</v>
      </c>
      <c r="M1943">
        <v>635</v>
      </c>
      <c r="N1943">
        <v>1</v>
      </c>
      <c r="O1943" s="2">
        <f t="shared" ca="1" si="150"/>
        <v>2022</v>
      </c>
      <c r="P1943">
        <f t="shared" ca="1" si="151"/>
        <v>1</v>
      </c>
      <c r="Q1943">
        <f t="shared" ca="1" si="152"/>
        <v>18</v>
      </c>
      <c r="R1943" s="2">
        <f t="shared" ca="1" si="153"/>
        <v>44579</v>
      </c>
      <c r="S1943" t="str">
        <f t="shared" ca="1" si="154"/>
        <v>Jan-2022</v>
      </c>
    </row>
    <row r="1944" spans="1:19" x14ac:dyDescent="0.3">
      <c r="A1944">
        <v>1318</v>
      </c>
      <c r="B1944">
        <v>18</v>
      </c>
      <c r="C1944">
        <v>65</v>
      </c>
      <c r="D1944">
        <v>2002</v>
      </c>
      <c r="E1944">
        <v>2</v>
      </c>
      <c r="F1944" t="s">
        <v>14</v>
      </c>
      <c r="G1944" t="s">
        <v>1957</v>
      </c>
      <c r="H1944">
        <v>35.549999999999997</v>
      </c>
      <c r="I1944">
        <v>-117.67</v>
      </c>
      <c r="J1944" s="1">
        <v>22397</v>
      </c>
      <c r="K1944" s="1">
        <v>45664</v>
      </c>
      <c r="L1944" s="1">
        <v>0</v>
      </c>
      <c r="M1944">
        <v>778</v>
      </c>
      <c r="N1944">
        <v>4</v>
      </c>
      <c r="O1944" s="2">
        <f t="shared" ca="1" si="150"/>
        <v>2022</v>
      </c>
      <c r="P1944">
        <f t="shared" ca="1" si="151"/>
        <v>8</v>
      </c>
      <c r="Q1944">
        <f t="shared" ca="1" si="152"/>
        <v>9</v>
      </c>
      <c r="R1944" s="2">
        <f t="shared" ca="1" si="153"/>
        <v>44782</v>
      </c>
      <c r="S1944" t="str">
        <f t="shared" ca="1" si="154"/>
        <v>Aug-2022</v>
      </c>
    </row>
    <row r="1945" spans="1:19" x14ac:dyDescent="0.3">
      <c r="A1945">
        <v>1545</v>
      </c>
      <c r="B1945">
        <v>20</v>
      </c>
      <c r="C1945">
        <v>63</v>
      </c>
      <c r="D1945">
        <v>1999</v>
      </c>
      <c r="E1945">
        <v>12</v>
      </c>
      <c r="F1945" t="s">
        <v>19</v>
      </c>
      <c r="G1945" t="s">
        <v>1958</v>
      </c>
      <c r="H1945">
        <v>33.729999999999997</v>
      </c>
      <c r="I1945">
        <v>-117.05</v>
      </c>
      <c r="J1945" s="1">
        <v>15144</v>
      </c>
      <c r="K1945" s="1">
        <v>30882</v>
      </c>
      <c r="L1945" s="1">
        <v>60484</v>
      </c>
      <c r="M1945">
        <v>807</v>
      </c>
      <c r="N1945">
        <v>3</v>
      </c>
      <c r="O1945" s="2">
        <f t="shared" ca="1" si="150"/>
        <v>2023</v>
      </c>
      <c r="P1945">
        <f t="shared" ca="1" si="151"/>
        <v>7</v>
      </c>
      <c r="Q1945">
        <f t="shared" ca="1" si="152"/>
        <v>27</v>
      </c>
      <c r="R1945" s="2">
        <f t="shared" ca="1" si="153"/>
        <v>45134</v>
      </c>
      <c r="S1945" t="str">
        <f t="shared" ca="1" si="154"/>
        <v>Jul-2023</v>
      </c>
    </row>
    <row r="1946" spans="1:19" x14ac:dyDescent="0.3">
      <c r="A1946">
        <v>1001</v>
      </c>
      <c r="B1946">
        <v>20</v>
      </c>
      <c r="C1946">
        <v>62</v>
      </c>
      <c r="D1946">
        <v>1999</v>
      </c>
      <c r="E1946">
        <v>10</v>
      </c>
      <c r="F1946" t="s">
        <v>19</v>
      </c>
      <c r="G1946" t="s">
        <v>1959</v>
      </c>
      <c r="H1946">
        <v>36.56</v>
      </c>
      <c r="I1946">
        <v>-82.19</v>
      </c>
      <c r="J1946" s="1">
        <v>17795</v>
      </c>
      <c r="K1946" s="1">
        <v>36283</v>
      </c>
      <c r="L1946" s="1">
        <v>60989</v>
      </c>
      <c r="M1946">
        <v>716</v>
      </c>
      <c r="N1946">
        <v>1</v>
      </c>
      <c r="O1946" s="2">
        <f t="shared" ca="1" si="150"/>
        <v>2022</v>
      </c>
      <c r="P1946">
        <f t="shared" ca="1" si="151"/>
        <v>11</v>
      </c>
      <c r="Q1946">
        <f t="shared" ca="1" si="152"/>
        <v>9</v>
      </c>
      <c r="R1946" s="2">
        <f t="shared" ca="1" si="153"/>
        <v>44874</v>
      </c>
      <c r="S1946" t="str">
        <f t="shared" ca="1" si="154"/>
        <v>Nov-2022</v>
      </c>
    </row>
    <row r="1947" spans="1:19" x14ac:dyDescent="0.3">
      <c r="A1947">
        <v>1315</v>
      </c>
      <c r="B1947">
        <v>57</v>
      </c>
      <c r="C1947">
        <v>70</v>
      </c>
      <c r="D1947">
        <v>1962</v>
      </c>
      <c r="E1947">
        <v>8</v>
      </c>
      <c r="F1947" t="s">
        <v>14</v>
      </c>
      <c r="G1947" t="s">
        <v>1960</v>
      </c>
      <c r="H1947">
        <v>38.61</v>
      </c>
      <c r="I1947">
        <v>-88.78</v>
      </c>
      <c r="J1947" s="1">
        <v>15976</v>
      </c>
      <c r="K1947" s="1">
        <v>32576</v>
      </c>
      <c r="L1947" s="1">
        <v>0</v>
      </c>
      <c r="M1947">
        <v>753</v>
      </c>
      <c r="N1947">
        <v>4</v>
      </c>
      <c r="O1947" s="2">
        <f t="shared" ca="1" si="150"/>
        <v>2021</v>
      </c>
      <c r="P1947">
        <f t="shared" ca="1" si="151"/>
        <v>10</v>
      </c>
      <c r="Q1947">
        <f t="shared" ca="1" si="152"/>
        <v>14</v>
      </c>
      <c r="R1947" s="2">
        <f t="shared" ca="1" si="153"/>
        <v>44483</v>
      </c>
      <c r="S1947" t="str">
        <f t="shared" ca="1" si="154"/>
        <v>Oct-2021</v>
      </c>
    </row>
    <row r="1948" spans="1:19" x14ac:dyDescent="0.3">
      <c r="A1948">
        <v>323</v>
      </c>
      <c r="B1948">
        <v>54</v>
      </c>
      <c r="C1948">
        <v>66</v>
      </c>
      <c r="D1948">
        <v>1965</v>
      </c>
      <c r="E1948">
        <v>7</v>
      </c>
      <c r="F1948" t="s">
        <v>19</v>
      </c>
      <c r="G1948" t="s">
        <v>1961</v>
      </c>
      <c r="H1948">
        <v>36.6</v>
      </c>
      <c r="I1948">
        <v>-119.75</v>
      </c>
      <c r="J1948" s="1">
        <v>13093</v>
      </c>
      <c r="K1948" s="1">
        <v>26696</v>
      </c>
      <c r="L1948" s="1">
        <v>0</v>
      </c>
      <c r="M1948">
        <v>683</v>
      </c>
      <c r="N1948">
        <v>5</v>
      </c>
      <c r="O1948" s="2">
        <f t="shared" ca="1" si="150"/>
        <v>2021</v>
      </c>
      <c r="P1948">
        <f t="shared" ca="1" si="151"/>
        <v>2</v>
      </c>
      <c r="Q1948">
        <f t="shared" ca="1" si="152"/>
        <v>21</v>
      </c>
      <c r="R1948" s="2">
        <f t="shared" ca="1" si="153"/>
        <v>44248</v>
      </c>
      <c r="S1948" t="str">
        <f t="shared" ca="1" si="154"/>
        <v>Feb-2021</v>
      </c>
    </row>
    <row r="1949" spans="1:19" x14ac:dyDescent="0.3">
      <c r="A1949">
        <v>625</v>
      </c>
      <c r="B1949">
        <v>19</v>
      </c>
      <c r="C1949">
        <v>66</v>
      </c>
      <c r="D1949">
        <v>2000</v>
      </c>
      <c r="E1949">
        <v>12</v>
      </c>
      <c r="F1949" t="s">
        <v>14</v>
      </c>
      <c r="G1949" t="s">
        <v>1962</v>
      </c>
      <c r="H1949">
        <v>36.33</v>
      </c>
      <c r="I1949">
        <v>-82.36</v>
      </c>
      <c r="J1949" s="1">
        <v>23224</v>
      </c>
      <c r="K1949" s="1">
        <v>47350</v>
      </c>
      <c r="L1949" s="1">
        <v>47026</v>
      </c>
      <c r="M1949">
        <v>680</v>
      </c>
      <c r="N1949">
        <v>1</v>
      </c>
      <c r="O1949" s="2">
        <f t="shared" ca="1" si="150"/>
        <v>2022</v>
      </c>
      <c r="P1949">
        <f t="shared" ca="1" si="151"/>
        <v>3</v>
      </c>
      <c r="Q1949">
        <f t="shared" ca="1" si="152"/>
        <v>7</v>
      </c>
      <c r="R1949" s="2">
        <f t="shared" ca="1" si="153"/>
        <v>44627</v>
      </c>
      <c r="S1949" t="str">
        <f t="shared" ca="1" si="154"/>
        <v>Mar-2022</v>
      </c>
    </row>
    <row r="1950" spans="1:19" x14ac:dyDescent="0.3">
      <c r="A1950">
        <v>979</v>
      </c>
      <c r="B1950">
        <v>59</v>
      </c>
      <c r="C1950">
        <v>62</v>
      </c>
      <c r="D1950">
        <v>1961</v>
      </c>
      <c r="E1950">
        <v>2</v>
      </c>
      <c r="F1950" t="s">
        <v>19</v>
      </c>
      <c r="G1950" t="s">
        <v>1963</v>
      </c>
      <c r="H1950">
        <v>34.06</v>
      </c>
      <c r="I1950">
        <v>-117.79</v>
      </c>
      <c r="J1950" s="1">
        <v>16025</v>
      </c>
      <c r="K1950" s="1">
        <v>32678</v>
      </c>
      <c r="L1950" s="1">
        <v>44434</v>
      </c>
      <c r="M1950">
        <v>693</v>
      </c>
      <c r="N1950">
        <v>3</v>
      </c>
      <c r="O1950" s="2">
        <f t="shared" ca="1" si="150"/>
        <v>2021</v>
      </c>
      <c r="P1950">
        <f t="shared" ca="1" si="151"/>
        <v>2</v>
      </c>
      <c r="Q1950">
        <f t="shared" ca="1" si="152"/>
        <v>3</v>
      </c>
      <c r="R1950" s="2">
        <f t="shared" ca="1" si="153"/>
        <v>44230</v>
      </c>
      <c r="S1950" t="str">
        <f t="shared" ca="1" si="154"/>
        <v>Feb-2021</v>
      </c>
    </row>
    <row r="1951" spans="1:19" x14ac:dyDescent="0.3">
      <c r="A1951">
        <v>537</v>
      </c>
      <c r="B1951">
        <v>19</v>
      </c>
      <c r="C1951">
        <v>71</v>
      </c>
      <c r="D1951">
        <v>2000</v>
      </c>
      <c r="E1951">
        <v>10</v>
      </c>
      <c r="F1951" t="s">
        <v>14</v>
      </c>
      <c r="G1951" t="s">
        <v>1964</v>
      </c>
      <c r="H1951">
        <v>38.01</v>
      </c>
      <c r="I1951">
        <v>-121.38</v>
      </c>
      <c r="J1951" s="1">
        <v>31600</v>
      </c>
      <c r="K1951" s="1">
        <v>64428</v>
      </c>
      <c r="L1951" s="1">
        <v>122968</v>
      </c>
      <c r="M1951">
        <v>703</v>
      </c>
      <c r="N1951">
        <v>2</v>
      </c>
      <c r="O1951" s="2">
        <f t="shared" ca="1" si="150"/>
        <v>2023</v>
      </c>
      <c r="P1951">
        <f t="shared" ca="1" si="151"/>
        <v>11</v>
      </c>
      <c r="Q1951">
        <f t="shared" ca="1" si="152"/>
        <v>16</v>
      </c>
      <c r="R1951" s="2">
        <f t="shared" ca="1" si="153"/>
        <v>45246</v>
      </c>
      <c r="S1951" t="str">
        <f t="shared" ca="1" si="154"/>
        <v>Nov-2023</v>
      </c>
    </row>
    <row r="1952" spans="1:19" x14ac:dyDescent="0.3">
      <c r="A1952">
        <v>1096</v>
      </c>
      <c r="B1952">
        <v>59</v>
      </c>
      <c r="C1952">
        <v>67</v>
      </c>
      <c r="D1952">
        <v>1960</v>
      </c>
      <c r="E1952">
        <v>10</v>
      </c>
      <c r="F1952" t="s">
        <v>19</v>
      </c>
      <c r="G1952" t="s">
        <v>1965</v>
      </c>
      <c r="H1952">
        <v>43.04</v>
      </c>
      <c r="I1952">
        <v>-76.14</v>
      </c>
      <c r="J1952" s="1">
        <v>20294</v>
      </c>
      <c r="K1952" s="1">
        <v>41379</v>
      </c>
      <c r="L1952" s="1">
        <v>95988</v>
      </c>
      <c r="M1952">
        <v>681</v>
      </c>
      <c r="N1952">
        <v>2</v>
      </c>
      <c r="O1952" s="2">
        <f t="shared" ca="1" si="150"/>
        <v>2022</v>
      </c>
      <c r="P1952">
        <f t="shared" ca="1" si="151"/>
        <v>6</v>
      </c>
      <c r="Q1952">
        <f t="shared" ca="1" si="152"/>
        <v>12</v>
      </c>
      <c r="R1952" s="2">
        <f t="shared" ca="1" si="153"/>
        <v>44724</v>
      </c>
      <c r="S1952" t="str">
        <f t="shared" ca="1" si="154"/>
        <v>Jun-2022</v>
      </c>
    </row>
    <row r="1953" spans="1:19" x14ac:dyDescent="0.3">
      <c r="A1953">
        <v>1347</v>
      </c>
      <c r="B1953">
        <v>64</v>
      </c>
      <c r="C1953">
        <v>64</v>
      </c>
      <c r="D1953">
        <v>1955</v>
      </c>
      <c r="E1953">
        <v>5</v>
      </c>
      <c r="F1953" t="s">
        <v>14</v>
      </c>
      <c r="G1953" t="s">
        <v>1966</v>
      </c>
      <c r="H1953">
        <v>35.729999999999997</v>
      </c>
      <c r="I1953">
        <v>-77.92</v>
      </c>
      <c r="J1953" s="1">
        <v>23756</v>
      </c>
      <c r="K1953" s="1">
        <v>55418</v>
      </c>
      <c r="L1953" s="1">
        <v>20950</v>
      </c>
      <c r="M1953">
        <v>590</v>
      </c>
      <c r="N1953">
        <v>3</v>
      </c>
      <c r="O1953" s="2">
        <f t="shared" ca="1" si="150"/>
        <v>2023</v>
      </c>
      <c r="P1953">
        <f t="shared" ca="1" si="151"/>
        <v>2</v>
      </c>
      <c r="Q1953">
        <f t="shared" ca="1" si="152"/>
        <v>2</v>
      </c>
      <c r="R1953" s="2">
        <f t="shared" ca="1" si="153"/>
        <v>44959</v>
      </c>
      <c r="S1953" t="str">
        <f t="shared" ca="1" si="154"/>
        <v>Feb-2023</v>
      </c>
    </row>
    <row r="1954" spans="1:19" x14ac:dyDescent="0.3">
      <c r="A1954">
        <v>1395</v>
      </c>
      <c r="B1954">
        <v>58</v>
      </c>
      <c r="C1954">
        <v>65</v>
      </c>
      <c r="D1954">
        <v>1961</v>
      </c>
      <c r="E1954">
        <v>9</v>
      </c>
      <c r="F1954" t="s">
        <v>19</v>
      </c>
      <c r="G1954" t="s">
        <v>1967</v>
      </c>
      <c r="H1954">
        <v>40.98</v>
      </c>
      <c r="I1954">
        <v>-74.11</v>
      </c>
      <c r="J1954" s="1">
        <v>75378</v>
      </c>
      <c r="K1954" s="1">
        <v>153691</v>
      </c>
      <c r="L1954" s="1">
        <v>197377</v>
      </c>
      <c r="M1954">
        <v>604</v>
      </c>
      <c r="N1954">
        <v>2</v>
      </c>
      <c r="O1954" s="2">
        <f t="shared" ca="1" si="150"/>
        <v>2021</v>
      </c>
      <c r="P1954">
        <f t="shared" ca="1" si="151"/>
        <v>7</v>
      </c>
      <c r="Q1954">
        <f t="shared" ca="1" si="152"/>
        <v>10</v>
      </c>
      <c r="R1954" s="2">
        <f t="shared" ca="1" si="153"/>
        <v>44387</v>
      </c>
      <c r="S1954" t="str">
        <f t="shared" ca="1" si="154"/>
        <v>Jul-2021</v>
      </c>
    </row>
    <row r="1955" spans="1:19" x14ac:dyDescent="0.3">
      <c r="A1955">
        <v>1614</v>
      </c>
      <c r="B1955">
        <v>40</v>
      </c>
      <c r="C1955">
        <v>70</v>
      </c>
      <c r="D1955">
        <v>1979</v>
      </c>
      <c r="E1955">
        <v>9</v>
      </c>
      <c r="F1955" t="s">
        <v>14</v>
      </c>
      <c r="G1955" t="s">
        <v>1968</v>
      </c>
      <c r="H1955">
        <v>35.479999999999997</v>
      </c>
      <c r="I1955">
        <v>-96.89</v>
      </c>
      <c r="J1955" s="1">
        <v>17730</v>
      </c>
      <c r="K1955" s="1">
        <v>36152</v>
      </c>
      <c r="L1955" s="1">
        <v>81345</v>
      </c>
      <c r="M1955">
        <v>716</v>
      </c>
      <c r="N1955">
        <v>1</v>
      </c>
      <c r="O1955" s="2">
        <f t="shared" ca="1" si="150"/>
        <v>2021</v>
      </c>
      <c r="P1955">
        <f t="shared" ca="1" si="151"/>
        <v>12</v>
      </c>
      <c r="Q1955">
        <f t="shared" ca="1" si="152"/>
        <v>19</v>
      </c>
      <c r="R1955" s="2">
        <f t="shared" ca="1" si="153"/>
        <v>44549</v>
      </c>
      <c r="S1955" t="str">
        <f t="shared" ca="1" si="154"/>
        <v>Dec-2021</v>
      </c>
    </row>
    <row r="1956" spans="1:19" x14ac:dyDescent="0.3">
      <c r="A1956">
        <v>1212</v>
      </c>
      <c r="B1956">
        <v>33</v>
      </c>
      <c r="C1956">
        <v>58</v>
      </c>
      <c r="D1956">
        <v>1987</v>
      </c>
      <c r="E1956">
        <v>2</v>
      </c>
      <c r="F1956" t="s">
        <v>19</v>
      </c>
      <c r="G1956" t="s">
        <v>1969</v>
      </c>
      <c r="H1956">
        <v>34.979999999999997</v>
      </c>
      <c r="I1956">
        <v>-80.540000000000006</v>
      </c>
      <c r="J1956" s="1">
        <v>19605</v>
      </c>
      <c r="K1956" s="1">
        <v>39975</v>
      </c>
      <c r="L1956" s="1">
        <v>52575</v>
      </c>
      <c r="M1956">
        <v>810</v>
      </c>
      <c r="N1956">
        <v>1</v>
      </c>
      <c r="O1956" s="2">
        <f t="shared" ca="1" si="150"/>
        <v>2023</v>
      </c>
      <c r="P1956">
        <f t="shared" ca="1" si="151"/>
        <v>4</v>
      </c>
      <c r="Q1956">
        <f t="shared" ca="1" si="152"/>
        <v>24</v>
      </c>
      <c r="R1956" s="2">
        <f t="shared" ca="1" si="153"/>
        <v>45040</v>
      </c>
      <c r="S1956" t="str">
        <f t="shared" ca="1" si="154"/>
        <v>Apr-2023</v>
      </c>
    </row>
    <row r="1957" spans="1:19" x14ac:dyDescent="0.3">
      <c r="A1957">
        <v>1588</v>
      </c>
      <c r="B1957">
        <v>42</v>
      </c>
      <c r="C1957">
        <v>69</v>
      </c>
      <c r="D1957">
        <v>1977</v>
      </c>
      <c r="E1957">
        <v>8</v>
      </c>
      <c r="F1957" t="s">
        <v>19</v>
      </c>
      <c r="G1957" t="s">
        <v>1970</v>
      </c>
      <c r="H1957">
        <v>41.26</v>
      </c>
      <c r="I1957">
        <v>-96.01</v>
      </c>
      <c r="J1957" s="1">
        <v>28553</v>
      </c>
      <c r="K1957" s="1">
        <v>58223</v>
      </c>
      <c r="L1957" s="1">
        <v>128784</v>
      </c>
      <c r="M1957">
        <v>689</v>
      </c>
      <c r="N1957">
        <v>2</v>
      </c>
      <c r="O1957" s="2">
        <f t="shared" ca="1" si="150"/>
        <v>2023</v>
      </c>
      <c r="P1957">
        <f t="shared" ca="1" si="151"/>
        <v>12</v>
      </c>
      <c r="Q1957">
        <f t="shared" ca="1" si="152"/>
        <v>9</v>
      </c>
      <c r="R1957" s="2">
        <f t="shared" ca="1" si="153"/>
        <v>45269</v>
      </c>
      <c r="S1957" t="str">
        <f t="shared" ca="1" si="154"/>
        <v>Dec-2023</v>
      </c>
    </row>
    <row r="1958" spans="1:19" x14ac:dyDescent="0.3">
      <c r="A1958">
        <v>121</v>
      </c>
      <c r="B1958">
        <v>34</v>
      </c>
      <c r="C1958">
        <v>66</v>
      </c>
      <c r="D1958">
        <v>1985</v>
      </c>
      <c r="E1958">
        <v>11</v>
      </c>
      <c r="F1958" t="s">
        <v>14</v>
      </c>
      <c r="G1958" t="s">
        <v>1971</v>
      </c>
      <c r="H1958">
        <v>44.21</v>
      </c>
      <c r="I1958">
        <v>-88.43</v>
      </c>
      <c r="J1958" s="1">
        <v>22277</v>
      </c>
      <c r="K1958" s="1">
        <v>45419</v>
      </c>
      <c r="L1958" s="1">
        <v>124370</v>
      </c>
      <c r="M1958">
        <v>721</v>
      </c>
      <c r="N1958">
        <v>3</v>
      </c>
      <c r="O1958" s="2">
        <f t="shared" ca="1" si="150"/>
        <v>2022</v>
      </c>
      <c r="P1958">
        <f t="shared" ca="1" si="151"/>
        <v>11</v>
      </c>
      <c r="Q1958">
        <f t="shared" ca="1" si="152"/>
        <v>20</v>
      </c>
      <c r="R1958" s="2">
        <f t="shared" ca="1" si="153"/>
        <v>44885</v>
      </c>
      <c r="S1958" t="str">
        <f t="shared" ca="1" si="154"/>
        <v>Nov-2022</v>
      </c>
    </row>
    <row r="1959" spans="1:19" x14ac:dyDescent="0.3">
      <c r="A1959">
        <v>1773</v>
      </c>
      <c r="B1959">
        <v>22</v>
      </c>
      <c r="C1959">
        <v>70</v>
      </c>
      <c r="D1959">
        <v>1997</v>
      </c>
      <c r="E1959">
        <v>9</v>
      </c>
      <c r="F1959" t="s">
        <v>19</v>
      </c>
      <c r="G1959" t="s">
        <v>1972</v>
      </c>
      <c r="H1959">
        <v>29.76</v>
      </c>
      <c r="I1959">
        <v>-95.38</v>
      </c>
      <c r="J1959" s="1">
        <v>26420</v>
      </c>
      <c r="K1959" s="1">
        <v>53873</v>
      </c>
      <c r="L1959" s="1">
        <v>76960</v>
      </c>
      <c r="M1959">
        <v>742</v>
      </c>
      <c r="N1959">
        <v>1</v>
      </c>
      <c r="O1959" s="2">
        <f t="shared" ca="1" si="150"/>
        <v>2021</v>
      </c>
      <c r="P1959">
        <f t="shared" ca="1" si="151"/>
        <v>4</v>
      </c>
      <c r="Q1959">
        <f t="shared" ca="1" si="152"/>
        <v>16</v>
      </c>
      <c r="R1959" s="2">
        <f t="shared" ca="1" si="153"/>
        <v>44302</v>
      </c>
      <c r="S1959" t="str">
        <f t="shared" ca="1" si="154"/>
        <v>Apr-2021</v>
      </c>
    </row>
    <row r="1960" spans="1:19" x14ac:dyDescent="0.3">
      <c r="A1960">
        <v>1859</v>
      </c>
      <c r="B1960">
        <v>68</v>
      </c>
      <c r="C1960">
        <v>66</v>
      </c>
      <c r="D1960">
        <v>1952</v>
      </c>
      <c r="E1960">
        <v>1</v>
      </c>
      <c r="F1960" t="s">
        <v>19</v>
      </c>
      <c r="G1960" t="s">
        <v>1973</v>
      </c>
      <c r="H1960">
        <v>41.44</v>
      </c>
      <c r="I1960">
        <v>-74.42</v>
      </c>
      <c r="J1960" s="1">
        <v>22621</v>
      </c>
      <c r="K1960" s="1">
        <v>38689</v>
      </c>
      <c r="L1960" s="1">
        <v>8942</v>
      </c>
      <c r="M1960">
        <v>836</v>
      </c>
      <c r="N1960">
        <v>5</v>
      </c>
      <c r="O1960" s="2">
        <f t="shared" ca="1" si="150"/>
        <v>2021</v>
      </c>
      <c r="P1960">
        <f t="shared" ca="1" si="151"/>
        <v>12</v>
      </c>
      <c r="Q1960">
        <f t="shared" ca="1" si="152"/>
        <v>23</v>
      </c>
      <c r="R1960" s="2">
        <f t="shared" ca="1" si="153"/>
        <v>44553</v>
      </c>
      <c r="S1960" t="str">
        <f t="shared" ca="1" si="154"/>
        <v>Dec-2021</v>
      </c>
    </row>
    <row r="1961" spans="1:19" x14ac:dyDescent="0.3">
      <c r="A1961">
        <v>1339</v>
      </c>
      <c r="B1961">
        <v>25</v>
      </c>
      <c r="C1961">
        <v>70</v>
      </c>
      <c r="D1961">
        <v>1994</v>
      </c>
      <c r="E1961">
        <v>8</v>
      </c>
      <c r="F1961" t="s">
        <v>19</v>
      </c>
      <c r="G1961" t="s">
        <v>1974</v>
      </c>
      <c r="H1961">
        <v>38.01</v>
      </c>
      <c r="I1961">
        <v>-121.38</v>
      </c>
      <c r="J1961" s="1">
        <v>31600</v>
      </c>
      <c r="K1961" s="1">
        <v>64429</v>
      </c>
      <c r="L1961" s="1">
        <v>136163</v>
      </c>
      <c r="M1961">
        <v>773</v>
      </c>
      <c r="N1961">
        <v>2</v>
      </c>
      <c r="O1961" s="2">
        <f t="shared" ca="1" si="150"/>
        <v>2022</v>
      </c>
      <c r="P1961">
        <f t="shared" ca="1" si="151"/>
        <v>4</v>
      </c>
      <c r="Q1961">
        <f t="shared" ca="1" si="152"/>
        <v>13</v>
      </c>
      <c r="R1961" s="2">
        <f t="shared" ca="1" si="153"/>
        <v>44664</v>
      </c>
      <c r="S1961" t="str">
        <f t="shared" ca="1" si="154"/>
        <v>Apr-2022</v>
      </c>
    </row>
    <row r="1962" spans="1:19" x14ac:dyDescent="0.3">
      <c r="A1962">
        <v>1894</v>
      </c>
      <c r="B1962">
        <v>21</v>
      </c>
      <c r="C1962">
        <v>70</v>
      </c>
      <c r="D1962">
        <v>1999</v>
      </c>
      <c r="E1962">
        <v>1</v>
      </c>
      <c r="F1962" t="s">
        <v>14</v>
      </c>
      <c r="G1962" t="s">
        <v>1975</v>
      </c>
      <c r="H1962">
        <v>41.51</v>
      </c>
      <c r="I1962">
        <v>-93.48</v>
      </c>
      <c r="J1962" s="1">
        <v>23347</v>
      </c>
      <c r="K1962" s="1">
        <v>47602</v>
      </c>
      <c r="L1962" s="1">
        <v>89319</v>
      </c>
      <c r="M1962">
        <v>790</v>
      </c>
      <c r="N1962">
        <v>2</v>
      </c>
      <c r="O1962" s="2">
        <f t="shared" ca="1" si="150"/>
        <v>2021</v>
      </c>
      <c r="P1962">
        <f t="shared" ca="1" si="151"/>
        <v>4</v>
      </c>
      <c r="Q1962">
        <f t="shared" ca="1" si="152"/>
        <v>19</v>
      </c>
      <c r="R1962" s="2">
        <f t="shared" ca="1" si="153"/>
        <v>44305</v>
      </c>
      <c r="S1962" t="str">
        <f t="shared" ca="1" si="154"/>
        <v>Apr-2021</v>
      </c>
    </row>
    <row r="1963" spans="1:19" x14ac:dyDescent="0.3">
      <c r="A1963">
        <v>77</v>
      </c>
      <c r="B1963">
        <v>99</v>
      </c>
      <c r="C1963">
        <v>67</v>
      </c>
      <c r="D1963">
        <v>1920</v>
      </c>
      <c r="E1963">
        <v>10</v>
      </c>
      <c r="F1963" t="s">
        <v>14</v>
      </c>
      <c r="G1963" t="s">
        <v>1976</v>
      </c>
      <c r="H1963">
        <v>40.24</v>
      </c>
      <c r="I1963">
        <v>-76.92</v>
      </c>
      <c r="J1963" s="1">
        <v>25336</v>
      </c>
      <c r="K1963" s="1">
        <v>51110</v>
      </c>
      <c r="L1963" s="1">
        <v>3781</v>
      </c>
      <c r="M1963">
        <v>709</v>
      </c>
      <c r="N1963">
        <v>8</v>
      </c>
      <c r="O1963" s="2">
        <f t="shared" ca="1" si="150"/>
        <v>2023</v>
      </c>
      <c r="P1963">
        <f t="shared" ca="1" si="151"/>
        <v>5</v>
      </c>
      <c r="Q1963">
        <f t="shared" ca="1" si="152"/>
        <v>25</v>
      </c>
      <c r="R1963" s="2">
        <f t="shared" ca="1" si="153"/>
        <v>45071</v>
      </c>
      <c r="S1963" t="str">
        <f t="shared" ca="1" si="154"/>
        <v>May-2023</v>
      </c>
    </row>
    <row r="1964" spans="1:19" x14ac:dyDescent="0.3">
      <c r="A1964">
        <v>1222</v>
      </c>
      <c r="B1964">
        <v>42</v>
      </c>
      <c r="C1964">
        <v>66</v>
      </c>
      <c r="D1964">
        <v>1977</v>
      </c>
      <c r="E1964">
        <v>12</v>
      </c>
      <c r="F1964" t="s">
        <v>14</v>
      </c>
      <c r="G1964" t="s">
        <v>1977</v>
      </c>
      <c r="H1964">
        <v>42.39</v>
      </c>
      <c r="I1964">
        <v>-113.78</v>
      </c>
      <c r="J1964" s="1">
        <v>14094</v>
      </c>
      <c r="K1964" s="1">
        <v>28738</v>
      </c>
      <c r="L1964" s="1">
        <v>48786</v>
      </c>
      <c r="M1964">
        <v>600</v>
      </c>
      <c r="N1964">
        <v>1</v>
      </c>
      <c r="O1964" s="2">
        <f t="shared" ca="1" si="150"/>
        <v>2022</v>
      </c>
      <c r="P1964">
        <f t="shared" ca="1" si="151"/>
        <v>12</v>
      </c>
      <c r="Q1964">
        <f t="shared" ca="1" si="152"/>
        <v>14</v>
      </c>
      <c r="R1964" s="2">
        <f t="shared" ca="1" si="153"/>
        <v>44909</v>
      </c>
      <c r="S1964" t="str">
        <f t="shared" ca="1" si="154"/>
        <v>Dec-2022</v>
      </c>
    </row>
    <row r="1965" spans="1:19" x14ac:dyDescent="0.3">
      <c r="A1965">
        <v>363</v>
      </c>
      <c r="B1965">
        <v>52</v>
      </c>
      <c r="C1965">
        <v>66</v>
      </c>
      <c r="D1965">
        <v>1967</v>
      </c>
      <c r="E1965">
        <v>9</v>
      </c>
      <c r="F1965" t="s">
        <v>14</v>
      </c>
      <c r="G1965" t="s">
        <v>1978</v>
      </c>
      <c r="H1965">
        <v>27.9</v>
      </c>
      <c r="I1965">
        <v>-82.78</v>
      </c>
      <c r="J1965" s="1">
        <v>23878</v>
      </c>
      <c r="K1965" s="1">
        <v>48686</v>
      </c>
      <c r="L1965" s="1">
        <v>113137</v>
      </c>
      <c r="M1965">
        <v>701</v>
      </c>
      <c r="N1965">
        <v>3</v>
      </c>
      <c r="O1965" s="2">
        <f t="shared" ca="1" si="150"/>
        <v>2022</v>
      </c>
      <c r="P1965">
        <f t="shared" ca="1" si="151"/>
        <v>8</v>
      </c>
      <c r="Q1965">
        <f t="shared" ca="1" si="152"/>
        <v>8</v>
      </c>
      <c r="R1965" s="2">
        <f t="shared" ca="1" si="153"/>
        <v>44781</v>
      </c>
      <c r="S1965" t="str">
        <f t="shared" ca="1" si="154"/>
        <v>Aug-2022</v>
      </c>
    </row>
    <row r="1966" spans="1:19" x14ac:dyDescent="0.3">
      <c r="A1966">
        <v>634</v>
      </c>
      <c r="B1966">
        <v>49</v>
      </c>
      <c r="C1966">
        <v>74</v>
      </c>
      <c r="D1966">
        <v>1970</v>
      </c>
      <c r="E1966">
        <v>8</v>
      </c>
      <c r="F1966" t="s">
        <v>14</v>
      </c>
      <c r="G1966" t="s">
        <v>1979</v>
      </c>
      <c r="H1966">
        <v>41.38</v>
      </c>
      <c r="I1966">
        <v>-81.64</v>
      </c>
      <c r="J1966" s="1">
        <v>24071</v>
      </c>
      <c r="K1966" s="1">
        <v>49079</v>
      </c>
      <c r="L1966" s="1">
        <v>6494</v>
      </c>
      <c r="M1966">
        <v>683</v>
      </c>
      <c r="N1966">
        <v>4</v>
      </c>
      <c r="O1966" s="2">
        <f t="shared" ca="1" si="150"/>
        <v>2021</v>
      </c>
      <c r="P1966">
        <f t="shared" ca="1" si="151"/>
        <v>4</v>
      </c>
      <c r="Q1966">
        <f t="shared" ca="1" si="152"/>
        <v>16</v>
      </c>
      <c r="R1966" s="2">
        <f t="shared" ca="1" si="153"/>
        <v>44302</v>
      </c>
      <c r="S1966" t="str">
        <f t="shared" ca="1" si="154"/>
        <v>Apr-2021</v>
      </c>
    </row>
    <row r="1967" spans="1:19" x14ac:dyDescent="0.3">
      <c r="A1967">
        <v>628</v>
      </c>
      <c r="B1967">
        <v>57</v>
      </c>
      <c r="C1967">
        <v>66</v>
      </c>
      <c r="D1967">
        <v>1963</v>
      </c>
      <c r="E1967">
        <v>1</v>
      </c>
      <c r="F1967" t="s">
        <v>19</v>
      </c>
      <c r="G1967" t="s">
        <v>1980</v>
      </c>
      <c r="H1967">
        <v>40</v>
      </c>
      <c r="I1967">
        <v>-75.260000000000005</v>
      </c>
      <c r="J1967" s="1">
        <v>52517</v>
      </c>
      <c r="K1967" s="1">
        <v>107075</v>
      </c>
      <c r="L1967" s="1">
        <v>75999</v>
      </c>
      <c r="M1967">
        <v>815</v>
      </c>
      <c r="N1967">
        <v>3</v>
      </c>
      <c r="O1967" s="2">
        <f t="shared" ca="1" si="150"/>
        <v>2022</v>
      </c>
      <c r="P1967">
        <f t="shared" ca="1" si="151"/>
        <v>8</v>
      </c>
      <c r="Q1967">
        <f t="shared" ca="1" si="152"/>
        <v>19</v>
      </c>
      <c r="R1967" s="2">
        <f t="shared" ca="1" si="153"/>
        <v>44792</v>
      </c>
      <c r="S1967" t="str">
        <f t="shared" ca="1" si="154"/>
        <v>Aug-2022</v>
      </c>
    </row>
    <row r="1968" spans="1:19" x14ac:dyDescent="0.3">
      <c r="A1968">
        <v>756</v>
      </c>
      <c r="B1968">
        <v>66</v>
      </c>
      <c r="C1968">
        <v>65</v>
      </c>
      <c r="D1968">
        <v>1953</v>
      </c>
      <c r="E1968">
        <v>10</v>
      </c>
      <c r="F1968" t="s">
        <v>14</v>
      </c>
      <c r="G1968" t="s">
        <v>1981</v>
      </c>
      <c r="H1968">
        <v>39.64</v>
      </c>
      <c r="I1968">
        <v>-84.08</v>
      </c>
      <c r="J1968" s="1">
        <v>28466</v>
      </c>
      <c r="K1968" s="1">
        <v>59251</v>
      </c>
      <c r="L1968" s="1">
        <v>29300</v>
      </c>
      <c r="M1968">
        <v>679</v>
      </c>
      <c r="N1968">
        <v>1</v>
      </c>
      <c r="O1968" s="2">
        <f t="shared" ca="1" si="150"/>
        <v>2023</v>
      </c>
      <c r="P1968">
        <f t="shared" ca="1" si="151"/>
        <v>9</v>
      </c>
      <c r="Q1968">
        <f t="shared" ca="1" si="152"/>
        <v>25</v>
      </c>
      <c r="R1968" s="2">
        <f t="shared" ca="1" si="153"/>
        <v>45194</v>
      </c>
      <c r="S1968" t="str">
        <f t="shared" ca="1" si="154"/>
        <v>Sep-2023</v>
      </c>
    </row>
    <row r="1969" spans="1:19" x14ac:dyDescent="0.3">
      <c r="A1969">
        <v>971</v>
      </c>
      <c r="B1969">
        <v>20</v>
      </c>
      <c r="C1969">
        <v>66</v>
      </c>
      <c r="D1969">
        <v>1999</v>
      </c>
      <c r="E1969">
        <v>10</v>
      </c>
      <c r="F1969" t="s">
        <v>14</v>
      </c>
      <c r="G1969" t="s">
        <v>1982</v>
      </c>
      <c r="H1969">
        <v>33.369999999999997</v>
      </c>
      <c r="I1969">
        <v>-84.78</v>
      </c>
      <c r="J1969" s="1">
        <v>19899</v>
      </c>
      <c r="K1969" s="1">
        <v>40572</v>
      </c>
      <c r="L1969" s="1">
        <v>0</v>
      </c>
      <c r="M1969">
        <v>732</v>
      </c>
      <c r="N1969">
        <v>5</v>
      </c>
      <c r="O1969" s="2">
        <f t="shared" ca="1" si="150"/>
        <v>2022</v>
      </c>
      <c r="P1969">
        <f t="shared" ca="1" si="151"/>
        <v>1</v>
      </c>
      <c r="Q1969">
        <f t="shared" ca="1" si="152"/>
        <v>21</v>
      </c>
      <c r="R1969" s="2">
        <f t="shared" ca="1" si="153"/>
        <v>44582</v>
      </c>
      <c r="S1969" t="str">
        <f t="shared" ca="1" si="154"/>
        <v>Jan-2022</v>
      </c>
    </row>
    <row r="1970" spans="1:19" x14ac:dyDescent="0.3">
      <c r="A1970">
        <v>111</v>
      </c>
      <c r="B1970">
        <v>25</v>
      </c>
      <c r="C1970">
        <v>65</v>
      </c>
      <c r="D1970">
        <v>1994</v>
      </c>
      <c r="E1970">
        <v>10</v>
      </c>
      <c r="F1970" t="s">
        <v>14</v>
      </c>
      <c r="G1970" t="s">
        <v>1983</v>
      </c>
      <c r="H1970">
        <v>33.79</v>
      </c>
      <c r="I1970">
        <v>-82.47</v>
      </c>
      <c r="J1970" s="1">
        <v>14717</v>
      </c>
      <c r="K1970" s="1">
        <v>30004</v>
      </c>
      <c r="L1970" s="1">
        <v>67526</v>
      </c>
      <c r="M1970">
        <v>738</v>
      </c>
      <c r="N1970">
        <v>3</v>
      </c>
      <c r="O1970" s="2">
        <f t="shared" ca="1" si="150"/>
        <v>2023</v>
      </c>
      <c r="P1970">
        <f t="shared" ca="1" si="151"/>
        <v>11</v>
      </c>
      <c r="Q1970">
        <f t="shared" ca="1" si="152"/>
        <v>11</v>
      </c>
      <c r="R1970" s="2">
        <f t="shared" ca="1" si="153"/>
        <v>45241</v>
      </c>
      <c r="S1970" t="str">
        <f t="shared" ca="1" si="154"/>
        <v>Nov-2023</v>
      </c>
    </row>
    <row r="1971" spans="1:19" x14ac:dyDescent="0.3">
      <c r="A1971">
        <v>312</v>
      </c>
      <c r="B1971">
        <v>18</v>
      </c>
      <c r="C1971">
        <v>68</v>
      </c>
      <c r="D1971">
        <v>2002</v>
      </c>
      <c r="E1971">
        <v>2</v>
      </c>
      <c r="F1971" t="s">
        <v>14</v>
      </c>
      <c r="G1971" t="s">
        <v>1984</v>
      </c>
      <c r="H1971">
        <v>39.69</v>
      </c>
      <c r="I1971">
        <v>-76.06</v>
      </c>
      <c r="J1971" s="1">
        <v>23383</v>
      </c>
      <c r="K1971" s="1">
        <v>47672</v>
      </c>
      <c r="L1971" s="1">
        <v>115371</v>
      </c>
      <c r="M1971">
        <v>767</v>
      </c>
      <c r="N1971">
        <v>4</v>
      </c>
      <c r="O1971" s="2">
        <f t="shared" ca="1" si="150"/>
        <v>2023</v>
      </c>
      <c r="P1971">
        <f t="shared" ca="1" si="151"/>
        <v>4</v>
      </c>
      <c r="Q1971">
        <f t="shared" ca="1" si="152"/>
        <v>21</v>
      </c>
      <c r="R1971" s="2">
        <f t="shared" ca="1" si="153"/>
        <v>45037</v>
      </c>
      <c r="S1971" t="str">
        <f t="shared" ca="1" si="154"/>
        <v>Apr-2023</v>
      </c>
    </row>
    <row r="1972" spans="1:19" x14ac:dyDescent="0.3">
      <c r="A1972">
        <v>1627</v>
      </c>
      <c r="B1972">
        <v>29</v>
      </c>
      <c r="C1972">
        <v>65</v>
      </c>
      <c r="D1972">
        <v>1990</v>
      </c>
      <c r="E1972">
        <v>6</v>
      </c>
      <c r="F1972" t="s">
        <v>19</v>
      </c>
      <c r="G1972" t="s">
        <v>1985</v>
      </c>
      <c r="H1972">
        <v>30.65</v>
      </c>
      <c r="I1972">
        <v>-93.89</v>
      </c>
      <c r="J1972" s="1">
        <v>18424</v>
      </c>
      <c r="K1972" s="1">
        <v>37568</v>
      </c>
      <c r="L1972" s="1">
        <v>53323</v>
      </c>
      <c r="M1972">
        <v>825</v>
      </c>
      <c r="N1972">
        <v>1</v>
      </c>
      <c r="O1972" s="2">
        <f t="shared" ca="1" si="150"/>
        <v>2023</v>
      </c>
      <c r="P1972">
        <f t="shared" ca="1" si="151"/>
        <v>12</v>
      </c>
      <c r="Q1972">
        <f t="shared" ca="1" si="152"/>
        <v>17</v>
      </c>
      <c r="R1972" s="2">
        <f t="shared" ca="1" si="153"/>
        <v>45277</v>
      </c>
      <c r="S1972" t="str">
        <f t="shared" ca="1" si="154"/>
        <v>Dec-2023</v>
      </c>
    </row>
    <row r="1973" spans="1:19" x14ac:dyDescent="0.3">
      <c r="A1973">
        <v>1359</v>
      </c>
      <c r="B1973">
        <v>35</v>
      </c>
      <c r="C1973">
        <v>70</v>
      </c>
      <c r="D1973">
        <v>1984</v>
      </c>
      <c r="E1973">
        <v>7</v>
      </c>
      <c r="F1973" t="s">
        <v>14</v>
      </c>
      <c r="G1973" t="s">
        <v>1986</v>
      </c>
      <c r="H1973">
        <v>36.67</v>
      </c>
      <c r="I1973">
        <v>-76.3</v>
      </c>
      <c r="J1973" s="1">
        <v>22084</v>
      </c>
      <c r="K1973" s="1">
        <v>45025</v>
      </c>
      <c r="L1973" s="1">
        <v>49878</v>
      </c>
      <c r="M1973">
        <v>691</v>
      </c>
      <c r="N1973">
        <v>2</v>
      </c>
      <c r="O1973" s="2">
        <f t="shared" ca="1" si="150"/>
        <v>2023</v>
      </c>
      <c r="P1973">
        <f t="shared" ca="1" si="151"/>
        <v>10</v>
      </c>
      <c r="Q1973">
        <f t="shared" ca="1" si="152"/>
        <v>23</v>
      </c>
      <c r="R1973" s="2">
        <f t="shared" ca="1" si="153"/>
        <v>45222</v>
      </c>
      <c r="S1973" t="str">
        <f t="shared" ca="1" si="154"/>
        <v>Oct-2023</v>
      </c>
    </row>
    <row r="1974" spans="1:19" x14ac:dyDescent="0.3">
      <c r="A1974">
        <v>174</v>
      </c>
      <c r="B1974">
        <v>23</v>
      </c>
      <c r="C1974">
        <v>69</v>
      </c>
      <c r="D1974">
        <v>1996</v>
      </c>
      <c r="E1974">
        <v>4</v>
      </c>
      <c r="F1974" t="s">
        <v>14</v>
      </c>
      <c r="G1974" t="s">
        <v>1987</v>
      </c>
      <c r="H1974">
        <v>38.35</v>
      </c>
      <c r="I1974">
        <v>-81.63</v>
      </c>
      <c r="J1974" s="1">
        <v>21899</v>
      </c>
      <c r="K1974" s="1">
        <v>44644</v>
      </c>
      <c r="L1974" s="1">
        <v>83108</v>
      </c>
      <c r="M1974">
        <v>716</v>
      </c>
      <c r="N1974">
        <v>3</v>
      </c>
      <c r="O1974" s="2">
        <f t="shared" ca="1" si="150"/>
        <v>2023</v>
      </c>
      <c r="P1974">
        <f t="shared" ca="1" si="151"/>
        <v>8</v>
      </c>
      <c r="Q1974">
        <f t="shared" ca="1" si="152"/>
        <v>9</v>
      </c>
      <c r="R1974" s="2">
        <f t="shared" ca="1" si="153"/>
        <v>45147</v>
      </c>
      <c r="S1974" t="str">
        <f t="shared" ca="1" si="154"/>
        <v>Aug-2023</v>
      </c>
    </row>
    <row r="1975" spans="1:19" x14ac:dyDescent="0.3">
      <c r="A1975">
        <v>420</v>
      </c>
      <c r="B1975">
        <v>22</v>
      </c>
      <c r="C1975">
        <v>62</v>
      </c>
      <c r="D1975">
        <v>1998</v>
      </c>
      <c r="E1975">
        <v>2</v>
      </c>
      <c r="F1975" t="s">
        <v>19</v>
      </c>
      <c r="G1975" t="s">
        <v>1988</v>
      </c>
      <c r="H1975">
        <v>33.82</v>
      </c>
      <c r="I1975">
        <v>-117.91</v>
      </c>
      <c r="J1975" s="1">
        <v>16252</v>
      </c>
      <c r="K1975" s="1">
        <v>33140</v>
      </c>
      <c r="L1975" s="1">
        <v>51305</v>
      </c>
      <c r="M1975">
        <v>744</v>
      </c>
      <c r="N1975">
        <v>1</v>
      </c>
      <c r="O1975" s="2">
        <f t="shared" ca="1" si="150"/>
        <v>2021</v>
      </c>
      <c r="P1975">
        <f t="shared" ca="1" si="151"/>
        <v>8</v>
      </c>
      <c r="Q1975">
        <f t="shared" ca="1" si="152"/>
        <v>10</v>
      </c>
      <c r="R1975" s="2">
        <f t="shared" ca="1" si="153"/>
        <v>44418</v>
      </c>
      <c r="S1975" t="str">
        <f t="shared" ca="1" si="154"/>
        <v>Aug-2021</v>
      </c>
    </row>
    <row r="1976" spans="1:19" x14ac:dyDescent="0.3">
      <c r="A1976">
        <v>488</v>
      </c>
      <c r="B1976">
        <v>34</v>
      </c>
      <c r="C1976">
        <v>69</v>
      </c>
      <c r="D1976">
        <v>1985</v>
      </c>
      <c r="E1976">
        <v>6</v>
      </c>
      <c r="F1976" t="s">
        <v>19</v>
      </c>
      <c r="G1976" t="s">
        <v>1989</v>
      </c>
      <c r="H1976">
        <v>27.92</v>
      </c>
      <c r="I1976">
        <v>-97.29</v>
      </c>
      <c r="J1976" s="1">
        <v>15758</v>
      </c>
      <c r="K1976" s="1">
        <v>32126</v>
      </c>
      <c r="L1976" s="1">
        <v>54351</v>
      </c>
      <c r="M1976">
        <v>745</v>
      </c>
      <c r="N1976">
        <v>2</v>
      </c>
      <c r="O1976" s="2">
        <f t="shared" ca="1" si="150"/>
        <v>2023</v>
      </c>
      <c r="P1976">
        <f t="shared" ca="1" si="151"/>
        <v>1</v>
      </c>
      <c r="Q1976">
        <f t="shared" ca="1" si="152"/>
        <v>6</v>
      </c>
      <c r="R1976" s="2">
        <f t="shared" ca="1" si="153"/>
        <v>44932</v>
      </c>
      <c r="S1976" t="str">
        <f t="shared" ca="1" si="154"/>
        <v>Jan-2023</v>
      </c>
    </row>
    <row r="1977" spans="1:19" x14ac:dyDescent="0.3">
      <c r="A1977">
        <v>7</v>
      </c>
      <c r="B1977">
        <v>74</v>
      </c>
      <c r="C1977">
        <v>61</v>
      </c>
      <c r="D1977">
        <v>1945</v>
      </c>
      <c r="E1977">
        <v>5</v>
      </c>
      <c r="F1977" t="s">
        <v>19</v>
      </c>
      <c r="G1977" t="s">
        <v>1990</v>
      </c>
      <c r="H1977">
        <v>39.299999999999997</v>
      </c>
      <c r="I1977">
        <v>-76.61</v>
      </c>
      <c r="J1977" s="1">
        <v>20919</v>
      </c>
      <c r="K1977" s="1">
        <v>32682</v>
      </c>
      <c r="L1977" s="1">
        <v>21379</v>
      </c>
      <c r="M1977">
        <v>650</v>
      </c>
      <c r="N1977">
        <v>3</v>
      </c>
      <c r="O1977" s="2">
        <f t="shared" ca="1" si="150"/>
        <v>2022</v>
      </c>
      <c r="P1977">
        <f t="shared" ca="1" si="151"/>
        <v>2</v>
      </c>
      <c r="Q1977">
        <f t="shared" ca="1" si="152"/>
        <v>20</v>
      </c>
      <c r="R1977" s="2">
        <f t="shared" ca="1" si="153"/>
        <v>44612</v>
      </c>
      <c r="S1977" t="str">
        <f t="shared" ca="1" si="154"/>
        <v>Feb-2022</v>
      </c>
    </row>
    <row r="1978" spans="1:19" x14ac:dyDescent="0.3">
      <c r="A1978">
        <v>863</v>
      </c>
      <c r="B1978">
        <v>60</v>
      </c>
      <c r="C1978">
        <v>68</v>
      </c>
      <c r="D1978">
        <v>1959</v>
      </c>
      <c r="E1978">
        <v>12</v>
      </c>
      <c r="F1978" t="s">
        <v>14</v>
      </c>
      <c r="G1978" t="s">
        <v>1991</v>
      </c>
      <c r="H1978">
        <v>35.4</v>
      </c>
      <c r="I1978">
        <v>-93.11</v>
      </c>
      <c r="J1978" s="1">
        <v>16877</v>
      </c>
      <c r="K1978" s="1">
        <v>34406</v>
      </c>
      <c r="L1978" s="1">
        <v>1636</v>
      </c>
      <c r="M1978">
        <v>774</v>
      </c>
      <c r="N1978">
        <v>3</v>
      </c>
      <c r="O1978" s="2">
        <f t="shared" ca="1" si="150"/>
        <v>2022</v>
      </c>
      <c r="P1978">
        <f t="shared" ca="1" si="151"/>
        <v>8</v>
      </c>
      <c r="Q1978">
        <f t="shared" ca="1" si="152"/>
        <v>11</v>
      </c>
      <c r="R1978" s="2">
        <f t="shared" ca="1" si="153"/>
        <v>44784</v>
      </c>
      <c r="S1978" t="str">
        <f t="shared" ca="1" si="154"/>
        <v>Aug-2022</v>
      </c>
    </row>
    <row r="1979" spans="1:19" x14ac:dyDescent="0.3">
      <c r="A1979">
        <v>1854</v>
      </c>
      <c r="B1979">
        <v>48</v>
      </c>
      <c r="C1979">
        <v>69</v>
      </c>
      <c r="D1979">
        <v>1972</v>
      </c>
      <c r="E1979">
        <v>1</v>
      </c>
      <c r="F1979" t="s">
        <v>19</v>
      </c>
      <c r="G1979" t="s">
        <v>1992</v>
      </c>
      <c r="H1979">
        <v>35.06</v>
      </c>
      <c r="I1979">
        <v>-85.25</v>
      </c>
      <c r="J1979" s="1">
        <v>23706</v>
      </c>
      <c r="K1979" s="1">
        <v>48337</v>
      </c>
      <c r="L1979" s="1">
        <v>70603</v>
      </c>
      <c r="M1979">
        <v>625</v>
      </c>
      <c r="N1979">
        <v>2</v>
      </c>
      <c r="O1979" s="2">
        <f t="shared" ca="1" si="150"/>
        <v>2022</v>
      </c>
      <c r="P1979">
        <f t="shared" ca="1" si="151"/>
        <v>8</v>
      </c>
      <c r="Q1979">
        <f t="shared" ca="1" si="152"/>
        <v>7</v>
      </c>
      <c r="R1979" s="2">
        <f t="shared" ca="1" si="153"/>
        <v>44780</v>
      </c>
      <c r="S1979" t="str">
        <f t="shared" ca="1" si="154"/>
        <v>Aug-2022</v>
      </c>
    </row>
    <row r="1980" spans="1:19" x14ac:dyDescent="0.3">
      <c r="A1980">
        <v>1041</v>
      </c>
      <c r="B1980">
        <v>48</v>
      </c>
      <c r="C1980">
        <v>62</v>
      </c>
      <c r="D1980">
        <v>1971</v>
      </c>
      <c r="E1980">
        <v>9</v>
      </c>
      <c r="F1980" t="s">
        <v>14</v>
      </c>
      <c r="G1980" t="s">
        <v>1993</v>
      </c>
      <c r="H1980">
        <v>34.869999999999997</v>
      </c>
      <c r="I1980">
        <v>-85.5</v>
      </c>
      <c r="J1980" s="1">
        <v>15950</v>
      </c>
      <c r="K1980" s="1">
        <v>32522</v>
      </c>
      <c r="L1980" s="1">
        <v>50155</v>
      </c>
      <c r="M1980">
        <v>639</v>
      </c>
      <c r="N1980">
        <v>1</v>
      </c>
      <c r="O1980" s="2">
        <f t="shared" ca="1" si="150"/>
        <v>2023</v>
      </c>
      <c r="P1980">
        <f t="shared" ca="1" si="151"/>
        <v>5</v>
      </c>
      <c r="Q1980">
        <f t="shared" ca="1" si="152"/>
        <v>5</v>
      </c>
      <c r="R1980" s="2">
        <f t="shared" ca="1" si="153"/>
        <v>45051</v>
      </c>
      <c r="S1980" t="str">
        <f t="shared" ca="1" si="154"/>
        <v>May-2023</v>
      </c>
    </row>
    <row r="1981" spans="1:19" x14ac:dyDescent="0.3">
      <c r="A1981">
        <v>1616</v>
      </c>
      <c r="B1981">
        <v>48</v>
      </c>
      <c r="C1981">
        <v>70</v>
      </c>
      <c r="D1981">
        <v>1971</v>
      </c>
      <c r="E1981">
        <v>8</v>
      </c>
      <c r="F1981" t="s">
        <v>19</v>
      </c>
      <c r="G1981" t="s">
        <v>1994</v>
      </c>
      <c r="H1981">
        <v>33</v>
      </c>
      <c r="I1981">
        <v>-97.23</v>
      </c>
      <c r="J1981" s="1">
        <v>46232</v>
      </c>
      <c r="K1981" s="1">
        <v>94260</v>
      </c>
      <c r="L1981" s="1">
        <v>39326</v>
      </c>
      <c r="M1981">
        <v>815</v>
      </c>
      <c r="N1981">
        <v>4</v>
      </c>
      <c r="O1981" s="2">
        <f t="shared" ca="1" si="150"/>
        <v>2021</v>
      </c>
      <c r="P1981">
        <f t="shared" ca="1" si="151"/>
        <v>5</v>
      </c>
      <c r="Q1981">
        <f t="shared" ca="1" si="152"/>
        <v>18</v>
      </c>
      <c r="R1981" s="2">
        <f t="shared" ca="1" si="153"/>
        <v>44334</v>
      </c>
      <c r="S1981" t="str">
        <f t="shared" ca="1" si="154"/>
        <v>May-2021</v>
      </c>
    </row>
    <row r="1982" spans="1:19" x14ac:dyDescent="0.3">
      <c r="A1982">
        <v>1805</v>
      </c>
      <c r="B1982">
        <v>38</v>
      </c>
      <c r="C1982">
        <v>68</v>
      </c>
      <c r="D1982">
        <v>1981</v>
      </c>
      <c r="E1982">
        <v>5</v>
      </c>
      <c r="F1982" t="s">
        <v>19</v>
      </c>
      <c r="G1982" t="s">
        <v>1995</v>
      </c>
      <c r="H1982">
        <v>45.99</v>
      </c>
      <c r="I1982">
        <v>-84.36</v>
      </c>
      <c r="J1982" s="1">
        <v>13053</v>
      </c>
      <c r="K1982" s="1">
        <v>26613</v>
      </c>
      <c r="L1982" s="1">
        <v>17008</v>
      </c>
      <c r="M1982">
        <v>718</v>
      </c>
      <c r="N1982">
        <v>2</v>
      </c>
      <c r="O1982" s="2">
        <f t="shared" ca="1" si="150"/>
        <v>2021</v>
      </c>
      <c r="P1982">
        <f t="shared" ca="1" si="151"/>
        <v>6</v>
      </c>
      <c r="Q1982">
        <f t="shared" ca="1" si="152"/>
        <v>27</v>
      </c>
      <c r="R1982" s="2">
        <f t="shared" ca="1" si="153"/>
        <v>44374</v>
      </c>
      <c r="S1982" t="str">
        <f t="shared" ca="1" si="154"/>
        <v>Jun-2021</v>
      </c>
    </row>
    <row r="1983" spans="1:19" x14ac:dyDescent="0.3">
      <c r="A1983">
        <v>1284</v>
      </c>
      <c r="B1983">
        <v>50</v>
      </c>
      <c r="C1983">
        <v>64</v>
      </c>
      <c r="D1983">
        <v>1969</v>
      </c>
      <c r="E1983">
        <v>9</v>
      </c>
      <c r="F1983" t="s">
        <v>14</v>
      </c>
      <c r="G1983" t="s">
        <v>1996</v>
      </c>
      <c r="H1983">
        <v>41.76</v>
      </c>
      <c r="I1983">
        <v>-70.08</v>
      </c>
      <c r="J1983" s="1">
        <v>19591</v>
      </c>
      <c r="K1983" s="1">
        <v>39947</v>
      </c>
      <c r="L1983" s="1">
        <v>57346</v>
      </c>
      <c r="M1983">
        <v>765</v>
      </c>
      <c r="N1983">
        <v>2</v>
      </c>
      <c r="O1983" s="2">
        <f t="shared" ca="1" si="150"/>
        <v>2022</v>
      </c>
      <c r="P1983">
        <f t="shared" ca="1" si="151"/>
        <v>8</v>
      </c>
      <c r="Q1983">
        <f t="shared" ca="1" si="152"/>
        <v>7</v>
      </c>
      <c r="R1983" s="2">
        <f t="shared" ca="1" si="153"/>
        <v>44780</v>
      </c>
      <c r="S1983" t="str">
        <f t="shared" ca="1" si="154"/>
        <v>Aug-2022</v>
      </c>
    </row>
    <row r="1984" spans="1:19" x14ac:dyDescent="0.3">
      <c r="A1984">
        <v>1735</v>
      </c>
      <c r="B1984">
        <v>56</v>
      </c>
      <c r="C1984">
        <v>66</v>
      </c>
      <c r="D1984">
        <v>1963</v>
      </c>
      <c r="E1984">
        <v>5</v>
      </c>
      <c r="F1984" t="s">
        <v>19</v>
      </c>
      <c r="G1984" t="s">
        <v>1997</v>
      </c>
      <c r="H1984">
        <v>27.64</v>
      </c>
      <c r="I1984">
        <v>-80.39</v>
      </c>
      <c r="J1984" s="1">
        <v>17942</v>
      </c>
      <c r="K1984" s="1">
        <v>36583</v>
      </c>
      <c r="L1984" s="1">
        <v>56310</v>
      </c>
      <c r="M1984">
        <v>614</v>
      </c>
      <c r="N1984">
        <v>6</v>
      </c>
      <c r="O1984" s="2">
        <f t="shared" ca="1" si="150"/>
        <v>2023</v>
      </c>
      <c r="P1984">
        <f t="shared" ca="1" si="151"/>
        <v>5</v>
      </c>
      <c r="Q1984">
        <f t="shared" ca="1" si="152"/>
        <v>27</v>
      </c>
      <c r="R1984" s="2">
        <f t="shared" ca="1" si="153"/>
        <v>45073</v>
      </c>
      <c r="S1984" t="str">
        <f t="shared" ca="1" si="154"/>
        <v>May-2023</v>
      </c>
    </row>
    <row r="1985" spans="1:19" x14ac:dyDescent="0.3">
      <c r="A1985">
        <v>1528</v>
      </c>
      <c r="B1985">
        <v>78</v>
      </c>
      <c r="C1985">
        <v>73</v>
      </c>
      <c r="D1985">
        <v>1942</v>
      </c>
      <c r="E1985">
        <v>1</v>
      </c>
      <c r="F1985" t="s">
        <v>14</v>
      </c>
      <c r="G1985" t="s">
        <v>1998</v>
      </c>
      <c r="H1985">
        <v>32.61</v>
      </c>
      <c r="I1985">
        <v>-93.28</v>
      </c>
      <c r="J1985" s="1">
        <v>17311</v>
      </c>
      <c r="K1985" s="1">
        <v>27992</v>
      </c>
      <c r="L1985" s="1">
        <v>1058</v>
      </c>
      <c r="M1985">
        <v>695</v>
      </c>
      <c r="N1985">
        <v>6</v>
      </c>
      <c r="O1985" s="2">
        <f t="shared" ca="1" si="150"/>
        <v>2022</v>
      </c>
      <c r="P1985">
        <f t="shared" ca="1" si="151"/>
        <v>7</v>
      </c>
      <c r="Q1985">
        <f t="shared" ca="1" si="152"/>
        <v>8</v>
      </c>
      <c r="R1985" s="2">
        <f t="shared" ca="1" si="153"/>
        <v>44750</v>
      </c>
      <c r="S1985" t="str">
        <f t="shared" ca="1" si="154"/>
        <v>Jul-2022</v>
      </c>
    </row>
    <row r="1986" spans="1:19" x14ac:dyDescent="0.3">
      <c r="A1986">
        <v>1278</v>
      </c>
      <c r="B1986">
        <v>19</v>
      </c>
      <c r="C1986">
        <v>70</v>
      </c>
      <c r="D1986">
        <v>2000</v>
      </c>
      <c r="E1986">
        <v>9</v>
      </c>
      <c r="F1986" t="s">
        <v>19</v>
      </c>
      <c r="G1986" t="s">
        <v>1999</v>
      </c>
      <c r="H1986">
        <v>39.979999999999997</v>
      </c>
      <c r="I1986">
        <v>-82.98</v>
      </c>
      <c r="J1986" s="1">
        <v>13938</v>
      </c>
      <c r="K1986" s="1">
        <v>28417</v>
      </c>
      <c r="L1986" s="1">
        <v>25959</v>
      </c>
      <c r="M1986">
        <v>684</v>
      </c>
      <c r="N1986">
        <v>3</v>
      </c>
      <c r="O1986" s="2">
        <f t="shared" ca="1" si="150"/>
        <v>2023</v>
      </c>
      <c r="P1986">
        <f t="shared" ca="1" si="151"/>
        <v>7</v>
      </c>
      <c r="Q1986">
        <f t="shared" ca="1" si="152"/>
        <v>1</v>
      </c>
      <c r="R1986" s="2">
        <f t="shared" ca="1" si="153"/>
        <v>45108</v>
      </c>
      <c r="S1986" t="str">
        <f t="shared" ca="1" si="154"/>
        <v>Jul-2023</v>
      </c>
    </row>
    <row r="1987" spans="1:19" x14ac:dyDescent="0.3">
      <c r="A1987">
        <v>591</v>
      </c>
      <c r="B1987">
        <v>50</v>
      </c>
      <c r="C1987">
        <v>60</v>
      </c>
      <c r="D1987">
        <v>1969</v>
      </c>
      <c r="E1987">
        <v>11</v>
      </c>
      <c r="F1987" t="s">
        <v>19</v>
      </c>
      <c r="G1987" t="s">
        <v>2000</v>
      </c>
      <c r="H1987">
        <v>34.97</v>
      </c>
      <c r="I1987">
        <v>-89.99</v>
      </c>
      <c r="J1987" s="1">
        <v>18861</v>
      </c>
      <c r="K1987" s="1">
        <v>38458</v>
      </c>
      <c r="L1987" s="1">
        <v>65836</v>
      </c>
      <c r="M1987">
        <v>696</v>
      </c>
      <c r="N1987">
        <v>3</v>
      </c>
      <c r="O1987" s="2">
        <f t="shared" ref="O1987:O2001" ca="1" si="155">2021+RANDBETWEEN(0,2)</f>
        <v>2023</v>
      </c>
      <c r="P1987">
        <f t="shared" ref="P1987:P2001" ca="1" si="156">RANDBETWEEN(1,12)</f>
        <v>11</v>
      </c>
      <c r="Q1987">
        <f t="shared" ref="Q1987:Q2001" ca="1" si="157">RANDBETWEEN(1,28)</f>
        <v>1</v>
      </c>
      <c r="R1987" s="2">
        <f t="shared" ref="R1987:R2001" ca="1" si="158">DATE(O1987,P1987,Q1987)</f>
        <v>45231</v>
      </c>
      <c r="S1987" t="str">
        <f t="shared" ref="S1987:S2001" ca="1" si="159">TEXT(R1987, "mmm-yyy")</f>
        <v>Nov-2023</v>
      </c>
    </row>
    <row r="1988" spans="1:19" x14ac:dyDescent="0.3">
      <c r="A1988">
        <v>97</v>
      </c>
      <c r="B1988">
        <v>69</v>
      </c>
      <c r="C1988">
        <v>60</v>
      </c>
      <c r="D1988">
        <v>1950</v>
      </c>
      <c r="E1988">
        <v>3</v>
      </c>
      <c r="F1988" t="s">
        <v>14</v>
      </c>
      <c r="G1988" t="s">
        <v>2001</v>
      </c>
      <c r="H1988">
        <v>35.97</v>
      </c>
      <c r="I1988">
        <v>-83.94</v>
      </c>
      <c r="J1988" s="1">
        <v>19596</v>
      </c>
      <c r="K1988" s="1">
        <v>32952</v>
      </c>
      <c r="L1988" s="1">
        <v>5077</v>
      </c>
      <c r="M1988">
        <v>765</v>
      </c>
      <c r="N1988">
        <v>1</v>
      </c>
      <c r="O1988" s="2">
        <f t="shared" ca="1" si="155"/>
        <v>2021</v>
      </c>
      <c r="P1988">
        <f t="shared" ca="1" si="156"/>
        <v>8</v>
      </c>
      <c r="Q1988">
        <f t="shared" ca="1" si="157"/>
        <v>8</v>
      </c>
      <c r="R1988" s="2">
        <f t="shared" ca="1" si="158"/>
        <v>44416</v>
      </c>
      <c r="S1988" t="str">
        <f t="shared" ca="1" si="159"/>
        <v>Aug-2021</v>
      </c>
    </row>
    <row r="1989" spans="1:19" x14ac:dyDescent="0.3">
      <c r="A1989">
        <v>31</v>
      </c>
      <c r="B1989">
        <v>51</v>
      </c>
      <c r="C1989">
        <v>65</v>
      </c>
      <c r="D1989">
        <v>1968</v>
      </c>
      <c r="E1989">
        <v>6</v>
      </c>
      <c r="F1989" t="s">
        <v>14</v>
      </c>
      <c r="G1989" t="s">
        <v>2002</v>
      </c>
      <c r="H1989">
        <v>41.62</v>
      </c>
      <c r="I1989">
        <v>-87.72</v>
      </c>
      <c r="J1989" s="1">
        <v>22348</v>
      </c>
      <c r="K1989" s="1">
        <v>45570</v>
      </c>
      <c r="L1989" s="1">
        <v>0</v>
      </c>
      <c r="M1989">
        <v>712</v>
      </c>
      <c r="N1989">
        <v>3</v>
      </c>
      <c r="O1989" s="2">
        <f t="shared" ca="1" si="155"/>
        <v>2021</v>
      </c>
      <c r="P1989">
        <f t="shared" ca="1" si="156"/>
        <v>11</v>
      </c>
      <c r="Q1989">
        <f t="shared" ca="1" si="157"/>
        <v>7</v>
      </c>
      <c r="R1989" s="2">
        <f t="shared" ca="1" si="158"/>
        <v>44507</v>
      </c>
      <c r="S1989" t="str">
        <f t="shared" ca="1" si="159"/>
        <v>Nov-2021</v>
      </c>
    </row>
    <row r="1990" spans="1:19" x14ac:dyDescent="0.3">
      <c r="A1990">
        <v>1380</v>
      </c>
      <c r="B1990">
        <v>37</v>
      </c>
      <c r="C1990">
        <v>66</v>
      </c>
      <c r="D1990">
        <v>1982</v>
      </c>
      <c r="E1990">
        <v>9</v>
      </c>
      <c r="F1990" t="s">
        <v>19</v>
      </c>
      <c r="G1990" t="s">
        <v>2003</v>
      </c>
      <c r="H1990">
        <v>33.619999999999997</v>
      </c>
      <c r="I1990">
        <v>-112.13</v>
      </c>
      <c r="J1990" s="1">
        <v>20815</v>
      </c>
      <c r="K1990" s="1">
        <v>42444</v>
      </c>
      <c r="L1990" s="1">
        <v>77510</v>
      </c>
      <c r="M1990">
        <v>736</v>
      </c>
      <c r="N1990">
        <v>2</v>
      </c>
      <c r="O1990" s="2">
        <f t="shared" ca="1" si="155"/>
        <v>2021</v>
      </c>
      <c r="P1990">
        <f t="shared" ca="1" si="156"/>
        <v>11</v>
      </c>
      <c r="Q1990">
        <f t="shared" ca="1" si="157"/>
        <v>3</v>
      </c>
      <c r="R1990" s="2">
        <f t="shared" ca="1" si="158"/>
        <v>44503</v>
      </c>
      <c r="S1990" t="str">
        <f t="shared" ca="1" si="159"/>
        <v>Nov-2021</v>
      </c>
    </row>
    <row r="1991" spans="1:19" x14ac:dyDescent="0.3">
      <c r="A1991">
        <v>1240</v>
      </c>
      <c r="B1991">
        <v>56</v>
      </c>
      <c r="C1991">
        <v>67</v>
      </c>
      <c r="D1991">
        <v>1963</v>
      </c>
      <c r="E1991">
        <v>5</v>
      </c>
      <c r="F1991" t="s">
        <v>14</v>
      </c>
      <c r="G1991" t="s">
        <v>2004</v>
      </c>
      <c r="H1991">
        <v>40.26</v>
      </c>
      <c r="I1991">
        <v>-81.84</v>
      </c>
      <c r="J1991" s="1">
        <v>15603</v>
      </c>
      <c r="K1991" s="1">
        <v>31814</v>
      </c>
      <c r="L1991" s="1">
        <v>43140</v>
      </c>
      <c r="M1991">
        <v>693</v>
      </c>
      <c r="N1991">
        <v>3</v>
      </c>
      <c r="O1991" s="2">
        <f t="shared" ca="1" si="155"/>
        <v>2023</v>
      </c>
      <c r="P1991">
        <f t="shared" ca="1" si="156"/>
        <v>3</v>
      </c>
      <c r="Q1991">
        <f t="shared" ca="1" si="157"/>
        <v>9</v>
      </c>
      <c r="R1991" s="2">
        <f t="shared" ca="1" si="158"/>
        <v>44994</v>
      </c>
      <c r="S1991" t="str">
        <f t="shared" ca="1" si="159"/>
        <v>Mar-2023</v>
      </c>
    </row>
    <row r="1992" spans="1:19" x14ac:dyDescent="0.3">
      <c r="A1992">
        <v>932</v>
      </c>
      <c r="B1992">
        <v>67</v>
      </c>
      <c r="C1992">
        <v>69</v>
      </c>
      <c r="D1992">
        <v>1953</v>
      </c>
      <c r="E1992">
        <v>2</v>
      </c>
      <c r="F1992" t="s">
        <v>19</v>
      </c>
      <c r="G1992" t="s">
        <v>2005</v>
      </c>
      <c r="H1992">
        <v>32.36</v>
      </c>
      <c r="I1992">
        <v>-92.97</v>
      </c>
      <c r="J1992" s="1">
        <v>16760</v>
      </c>
      <c r="K1992" s="1">
        <v>34172</v>
      </c>
      <c r="L1992" s="1">
        <v>71366</v>
      </c>
      <c r="M1992">
        <v>811</v>
      </c>
      <c r="N1992">
        <v>6</v>
      </c>
      <c r="O1992" s="2">
        <f t="shared" ca="1" si="155"/>
        <v>2022</v>
      </c>
      <c r="P1992">
        <f t="shared" ca="1" si="156"/>
        <v>7</v>
      </c>
      <c r="Q1992">
        <f t="shared" ca="1" si="157"/>
        <v>27</v>
      </c>
      <c r="R1992" s="2">
        <f t="shared" ca="1" si="158"/>
        <v>44769</v>
      </c>
      <c r="S1992" t="str">
        <f t="shared" ca="1" si="159"/>
        <v>Jul-2022</v>
      </c>
    </row>
    <row r="1993" spans="1:19" x14ac:dyDescent="0.3">
      <c r="A1993">
        <v>378</v>
      </c>
      <c r="B1993">
        <v>18</v>
      </c>
      <c r="C1993">
        <v>60</v>
      </c>
      <c r="D1993">
        <v>2001</v>
      </c>
      <c r="E1993">
        <v>5</v>
      </c>
      <c r="F1993" t="s">
        <v>14</v>
      </c>
      <c r="G1993" t="s">
        <v>2006</v>
      </c>
      <c r="H1993">
        <v>46.21</v>
      </c>
      <c r="I1993">
        <v>-119.16</v>
      </c>
      <c r="J1993" s="1">
        <v>18753</v>
      </c>
      <c r="K1993" s="1">
        <v>38241</v>
      </c>
      <c r="L1993" s="1">
        <v>81833</v>
      </c>
      <c r="M1993">
        <v>596</v>
      </c>
      <c r="N1993">
        <v>1</v>
      </c>
      <c r="O1993" s="2">
        <f t="shared" ca="1" si="155"/>
        <v>2022</v>
      </c>
      <c r="P1993">
        <f t="shared" ca="1" si="156"/>
        <v>1</v>
      </c>
      <c r="Q1993">
        <f t="shared" ca="1" si="157"/>
        <v>2</v>
      </c>
      <c r="R1993" s="2">
        <f t="shared" ca="1" si="158"/>
        <v>44563</v>
      </c>
      <c r="S1993" t="str">
        <f t="shared" ca="1" si="159"/>
        <v>Jan-2022</v>
      </c>
    </row>
    <row r="1994" spans="1:19" x14ac:dyDescent="0.3">
      <c r="A1994">
        <v>647</v>
      </c>
      <c r="B1994">
        <v>31</v>
      </c>
      <c r="C1994">
        <v>72</v>
      </c>
      <c r="D1994">
        <v>1988</v>
      </c>
      <c r="E1994">
        <v>7</v>
      </c>
      <c r="F1994" t="s">
        <v>14</v>
      </c>
      <c r="G1994" t="s">
        <v>2007</v>
      </c>
      <c r="H1994">
        <v>36.520000000000003</v>
      </c>
      <c r="I1994">
        <v>-119.39</v>
      </c>
      <c r="J1994" s="1">
        <v>13194</v>
      </c>
      <c r="K1994" s="1">
        <v>26900</v>
      </c>
      <c r="L1994" s="1">
        <v>74083</v>
      </c>
      <c r="M1994">
        <v>758</v>
      </c>
      <c r="N1994">
        <v>2</v>
      </c>
      <c r="O1994" s="2">
        <f t="shared" ca="1" si="155"/>
        <v>2021</v>
      </c>
      <c r="P1994">
        <f t="shared" ca="1" si="156"/>
        <v>5</v>
      </c>
      <c r="Q1994">
        <f t="shared" ca="1" si="157"/>
        <v>14</v>
      </c>
      <c r="R1994" s="2">
        <f t="shared" ca="1" si="158"/>
        <v>44330</v>
      </c>
      <c r="S1994" t="str">
        <f t="shared" ca="1" si="159"/>
        <v>May-2021</v>
      </c>
    </row>
    <row r="1995" spans="1:19" x14ac:dyDescent="0.3">
      <c r="A1995">
        <v>391</v>
      </c>
      <c r="B1995">
        <v>85</v>
      </c>
      <c r="C1995">
        <v>66</v>
      </c>
      <c r="D1995">
        <v>1934</v>
      </c>
      <c r="E1995">
        <v>7</v>
      </c>
      <c r="F1995" t="s">
        <v>14</v>
      </c>
      <c r="G1995" t="s">
        <v>2008</v>
      </c>
      <c r="H1995">
        <v>33.69</v>
      </c>
      <c r="I1995">
        <v>-78.89</v>
      </c>
      <c r="J1995" s="1">
        <v>19025</v>
      </c>
      <c r="K1995" s="1">
        <v>35270</v>
      </c>
      <c r="L1995" s="1">
        <v>1769</v>
      </c>
      <c r="M1995">
        <v>731</v>
      </c>
      <c r="N1995">
        <v>6</v>
      </c>
      <c r="O1995" s="2">
        <f t="shared" ca="1" si="155"/>
        <v>2023</v>
      </c>
      <c r="P1995">
        <f t="shared" ca="1" si="156"/>
        <v>6</v>
      </c>
      <c r="Q1995">
        <f t="shared" ca="1" si="157"/>
        <v>15</v>
      </c>
      <c r="R1995" s="2">
        <f t="shared" ca="1" si="158"/>
        <v>45092</v>
      </c>
      <c r="S1995" t="str">
        <f t="shared" ca="1" si="159"/>
        <v>Jun-2023</v>
      </c>
    </row>
    <row r="1996" spans="1:19" x14ac:dyDescent="0.3">
      <c r="A1996">
        <v>588</v>
      </c>
      <c r="B1996">
        <v>21</v>
      </c>
      <c r="C1996">
        <v>66</v>
      </c>
      <c r="D1996">
        <v>1998</v>
      </c>
      <c r="E1996">
        <v>6</v>
      </c>
      <c r="F1996" t="s">
        <v>19</v>
      </c>
      <c r="G1996" t="s">
        <v>2009</v>
      </c>
      <c r="H1996">
        <v>38.47</v>
      </c>
      <c r="I1996">
        <v>-90.75</v>
      </c>
      <c r="J1996" s="1">
        <v>23106</v>
      </c>
      <c r="K1996" s="1">
        <v>47109</v>
      </c>
      <c r="L1996" s="1">
        <v>76035</v>
      </c>
      <c r="M1996">
        <v>844</v>
      </c>
      <c r="N1996">
        <v>3</v>
      </c>
      <c r="O1996" s="2">
        <f t="shared" ca="1" si="155"/>
        <v>2023</v>
      </c>
      <c r="P1996">
        <f t="shared" ca="1" si="156"/>
        <v>10</v>
      </c>
      <c r="Q1996">
        <f t="shared" ca="1" si="157"/>
        <v>23</v>
      </c>
      <c r="R1996" s="2">
        <f t="shared" ca="1" si="158"/>
        <v>45222</v>
      </c>
      <c r="S1996" t="str">
        <f t="shared" ca="1" si="159"/>
        <v>Oct-2023</v>
      </c>
    </row>
    <row r="1997" spans="1:19" x14ac:dyDescent="0.3">
      <c r="A1997">
        <v>986</v>
      </c>
      <c r="B1997">
        <v>32</v>
      </c>
      <c r="C1997">
        <v>70</v>
      </c>
      <c r="D1997">
        <v>1987</v>
      </c>
      <c r="E1997">
        <v>7</v>
      </c>
      <c r="F1997" t="s">
        <v>19</v>
      </c>
      <c r="G1997" t="s">
        <v>2010</v>
      </c>
      <c r="H1997">
        <v>40.65</v>
      </c>
      <c r="I1997">
        <v>-73.58</v>
      </c>
      <c r="J1997" s="1">
        <v>23550</v>
      </c>
      <c r="K1997" s="1">
        <v>48010</v>
      </c>
      <c r="L1997" s="1">
        <v>87837</v>
      </c>
      <c r="M1997">
        <v>703</v>
      </c>
      <c r="N1997">
        <v>3</v>
      </c>
      <c r="O1997" s="2">
        <f t="shared" ca="1" si="155"/>
        <v>2023</v>
      </c>
      <c r="P1997">
        <f t="shared" ca="1" si="156"/>
        <v>1</v>
      </c>
      <c r="Q1997">
        <f t="shared" ca="1" si="157"/>
        <v>9</v>
      </c>
      <c r="R1997" s="2">
        <f t="shared" ca="1" si="158"/>
        <v>44935</v>
      </c>
      <c r="S1997" t="str">
        <f t="shared" ca="1" si="159"/>
        <v>Jan-2023</v>
      </c>
    </row>
    <row r="1998" spans="1:19" x14ac:dyDescent="0.3">
      <c r="A1998">
        <v>1944</v>
      </c>
      <c r="B1998">
        <v>62</v>
      </c>
      <c r="C1998">
        <v>65</v>
      </c>
      <c r="D1998">
        <v>1957</v>
      </c>
      <c r="E1998">
        <v>11</v>
      </c>
      <c r="F1998" t="s">
        <v>14</v>
      </c>
      <c r="G1998" t="s">
        <v>2011</v>
      </c>
      <c r="H1998">
        <v>38.950000000000003</v>
      </c>
      <c r="I1998">
        <v>-84.54</v>
      </c>
      <c r="J1998" s="1">
        <v>24218</v>
      </c>
      <c r="K1998" s="1">
        <v>49378</v>
      </c>
      <c r="L1998" s="1">
        <v>104480</v>
      </c>
      <c r="M1998">
        <v>740</v>
      </c>
      <c r="N1998">
        <v>4</v>
      </c>
      <c r="O1998" s="2">
        <f t="shared" ca="1" si="155"/>
        <v>2022</v>
      </c>
      <c r="P1998">
        <f t="shared" ca="1" si="156"/>
        <v>7</v>
      </c>
      <c r="Q1998">
        <f t="shared" ca="1" si="157"/>
        <v>12</v>
      </c>
      <c r="R1998" s="2">
        <f t="shared" ca="1" si="158"/>
        <v>44754</v>
      </c>
      <c r="S1998" t="str">
        <f t="shared" ca="1" si="159"/>
        <v>Jul-2022</v>
      </c>
    </row>
    <row r="1999" spans="1:19" x14ac:dyDescent="0.3">
      <c r="A1999">
        <v>185</v>
      </c>
      <c r="B1999">
        <v>47</v>
      </c>
      <c r="C1999">
        <v>67</v>
      </c>
      <c r="D1999">
        <v>1973</v>
      </c>
      <c r="E1999">
        <v>1</v>
      </c>
      <c r="F1999" t="s">
        <v>14</v>
      </c>
      <c r="G1999" t="s">
        <v>2012</v>
      </c>
      <c r="H1999">
        <v>40.659999999999997</v>
      </c>
      <c r="I1999">
        <v>-74.19</v>
      </c>
      <c r="J1999" s="1">
        <v>15175</v>
      </c>
      <c r="K1999" s="1">
        <v>30942</v>
      </c>
      <c r="L1999" s="1">
        <v>71066</v>
      </c>
      <c r="M1999">
        <v>779</v>
      </c>
      <c r="N1999">
        <v>3</v>
      </c>
      <c r="O1999" s="2">
        <f t="shared" ca="1" si="155"/>
        <v>2022</v>
      </c>
      <c r="P1999">
        <f t="shared" ca="1" si="156"/>
        <v>4</v>
      </c>
      <c r="Q1999">
        <f t="shared" ca="1" si="157"/>
        <v>2</v>
      </c>
      <c r="R1999" s="2">
        <f t="shared" ca="1" si="158"/>
        <v>44653</v>
      </c>
      <c r="S1999" t="str">
        <f t="shared" ca="1" si="159"/>
        <v>Apr-2022</v>
      </c>
    </row>
    <row r="2000" spans="1:19" x14ac:dyDescent="0.3">
      <c r="A2000">
        <v>1007</v>
      </c>
      <c r="B2000">
        <v>66</v>
      </c>
      <c r="C2000">
        <v>60</v>
      </c>
      <c r="D2000">
        <v>1954</v>
      </c>
      <c r="E2000">
        <v>2</v>
      </c>
      <c r="F2000" t="s">
        <v>19</v>
      </c>
      <c r="G2000" t="s">
        <v>2013</v>
      </c>
      <c r="H2000">
        <v>40.24</v>
      </c>
      <c r="I2000">
        <v>-76.92</v>
      </c>
      <c r="J2000" s="1">
        <v>25336</v>
      </c>
      <c r="K2000" s="1">
        <v>54654</v>
      </c>
      <c r="L2000" s="1">
        <v>27241</v>
      </c>
      <c r="M2000">
        <v>618</v>
      </c>
      <c r="N2000">
        <v>1</v>
      </c>
      <c r="O2000" s="2">
        <f t="shared" ca="1" si="155"/>
        <v>2023</v>
      </c>
      <c r="P2000">
        <f t="shared" ca="1" si="156"/>
        <v>12</v>
      </c>
      <c r="Q2000">
        <f t="shared" ca="1" si="157"/>
        <v>2</v>
      </c>
      <c r="R2000" s="2">
        <f t="shared" ca="1" si="158"/>
        <v>45262</v>
      </c>
      <c r="S2000" t="str">
        <f t="shared" ca="1" si="159"/>
        <v>Dec-2023</v>
      </c>
    </row>
    <row r="2001" spans="1:19" x14ac:dyDescent="0.3">
      <c r="A2001">
        <v>1110</v>
      </c>
      <c r="B2001">
        <v>21</v>
      </c>
      <c r="C2001">
        <v>60</v>
      </c>
      <c r="D2001">
        <v>1998</v>
      </c>
      <c r="E2001">
        <v>11</v>
      </c>
      <c r="F2001" t="s">
        <v>14</v>
      </c>
      <c r="G2001" t="s">
        <v>2014</v>
      </c>
      <c r="H2001">
        <v>42.86</v>
      </c>
      <c r="I2001">
        <v>-71.48</v>
      </c>
      <c r="J2001" s="1">
        <v>32325</v>
      </c>
      <c r="K2001" s="1">
        <v>65909</v>
      </c>
      <c r="L2001" s="1">
        <v>181261</v>
      </c>
      <c r="M2001">
        <v>673</v>
      </c>
      <c r="N2001">
        <v>2</v>
      </c>
      <c r="O2001" s="2">
        <f t="shared" ca="1" si="155"/>
        <v>2021</v>
      </c>
      <c r="P2001">
        <f t="shared" ca="1" si="156"/>
        <v>6</v>
      </c>
      <c r="Q2001">
        <f t="shared" ca="1" si="157"/>
        <v>8</v>
      </c>
      <c r="R2001" s="2">
        <f t="shared" ca="1" si="158"/>
        <v>44355</v>
      </c>
      <c r="S2001" t="str">
        <f t="shared" ca="1" si="159"/>
        <v>Jun-2021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sqref="A1:S56"/>
    </sheetView>
  </sheetViews>
  <sheetFormatPr defaultRowHeight="14.4" x14ac:dyDescent="0.3"/>
  <cols>
    <col min="2" max="2" width="13" customWidth="1"/>
    <col min="3" max="3" width="15.77734375" customWidth="1"/>
    <col min="4" max="4" width="11.5546875" customWidth="1"/>
    <col min="5" max="5" width="13.5546875" customWidth="1"/>
    <col min="7" max="8" width="9.33203125" customWidth="1"/>
    <col min="9" max="9" width="10.88671875" customWidth="1"/>
    <col min="10" max="10" width="19" customWidth="1"/>
    <col min="11" max="11" width="15.21875" customWidth="1"/>
    <col min="12" max="12" width="11.6640625" customWidth="1"/>
    <col min="13" max="13" width="13.109375" customWidth="1"/>
    <col min="14" max="14" width="18" customWidth="1"/>
    <col min="16" max="16" width="9.5546875" customWidth="1"/>
    <col min="18" max="18" width="14.33203125" customWidth="1"/>
    <col min="19" max="19" width="15.441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2015</v>
      </c>
      <c r="P1" t="s">
        <v>2016</v>
      </c>
      <c r="Q1" t="s">
        <v>2017</v>
      </c>
      <c r="R1" t="s">
        <v>2018</v>
      </c>
      <c r="S1" t="s">
        <v>2019</v>
      </c>
    </row>
    <row r="2" spans="1:19" x14ac:dyDescent="0.3">
      <c r="A2">
        <v>1854</v>
      </c>
      <c r="B2">
        <v>48</v>
      </c>
      <c r="C2">
        <v>69</v>
      </c>
      <c r="D2">
        <v>1972</v>
      </c>
      <c r="E2">
        <v>1</v>
      </c>
      <c r="F2" t="s">
        <v>19</v>
      </c>
      <c r="G2" t="s">
        <v>1992</v>
      </c>
      <c r="H2">
        <v>35.06</v>
      </c>
      <c r="I2">
        <v>-85.25</v>
      </c>
      <c r="J2">
        <v>23706</v>
      </c>
      <c r="K2">
        <v>48337</v>
      </c>
      <c r="L2">
        <v>70603</v>
      </c>
      <c r="M2">
        <v>625</v>
      </c>
      <c r="N2">
        <v>2</v>
      </c>
      <c r="O2" s="2">
        <v>2021</v>
      </c>
      <c r="P2">
        <v>6</v>
      </c>
      <c r="Q2">
        <v>23</v>
      </c>
      <c r="R2" s="2">
        <v>44370</v>
      </c>
      <c r="S2" t="s">
        <v>2038</v>
      </c>
    </row>
    <row r="3" spans="1:19" x14ac:dyDescent="0.3">
      <c r="A3">
        <v>1894</v>
      </c>
      <c r="B3">
        <v>21</v>
      </c>
      <c r="C3">
        <v>70</v>
      </c>
      <c r="D3">
        <v>1999</v>
      </c>
      <c r="E3">
        <v>1</v>
      </c>
      <c r="F3" t="s">
        <v>14</v>
      </c>
      <c r="G3" t="s">
        <v>1975</v>
      </c>
      <c r="H3">
        <v>41.51</v>
      </c>
      <c r="I3">
        <v>-93.48</v>
      </c>
      <c r="J3">
        <v>23347</v>
      </c>
      <c r="K3">
        <v>47602</v>
      </c>
      <c r="L3">
        <v>89319</v>
      </c>
      <c r="M3">
        <v>790</v>
      </c>
      <c r="N3">
        <v>2</v>
      </c>
      <c r="O3" s="2">
        <v>2021</v>
      </c>
      <c r="P3">
        <v>6</v>
      </c>
      <c r="Q3">
        <v>15</v>
      </c>
      <c r="R3" s="2">
        <v>44362</v>
      </c>
      <c r="S3" t="s">
        <v>2038</v>
      </c>
    </row>
    <row r="4" spans="1:19" x14ac:dyDescent="0.3">
      <c r="A4">
        <v>1434</v>
      </c>
      <c r="B4">
        <v>62</v>
      </c>
      <c r="C4">
        <v>67</v>
      </c>
      <c r="D4">
        <v>1957</v>
      </c>
      <c r="E4">
        <v>10</v>
      </c>
      <c r="F4" t="s">
        <v>19</v>
      </c>
      <c r="G4" t="s">
        <v>1932</v>
      </c>
      <c r="H4">
        <v>26.45</v>
      </c>
      <c r="I4">
        <v>-80.08</v>
      </c>
      <c r="J4">
        <v>20055</v>
      </c>
      <c r="K4">
        <v>40891</v>
      </c>
      <c r="L4">
        <v>61245</v>
      </c>
      <c r="M4">
        <v>717</v>
      </c>
      <c r="N4">
        <v>4</v>
      </c>
      <c r="O4" s="2">
        <v>2021</v>
      </c>
      <c r="P4">
        <v>6</v>
      </c>
      <c r="Q4">
        <v>27</v>
      </c>
      <c r="R4" s="2">
        <v>44374</v>
      </c>
      <c r="S4" t="s">
        <v>2038</v>
      </c>
    </row>
    <row r="5" spans="1:19" x14ac:dyDescent="0.3">
      <c r="A5">
        <v>18</v>
      </c>
      <c r="B5">
        <v>30</v>
      </c>
      <c r="C5">
        <v>62</v>
      </c>
      <c r="D5">
        <v>1989</v>
      </c>
      <c r="E5">
        <v>12</v>
      </c>
      <c r="F5" t="s">
        <v>19</v>
      </c>
      <c r="G5" t="s">
        <v>1778</v>
      </c>
      <c r="H5">
        <v>39.17</v>
      </c>
      <c r="I5">
        <v>-77.260000000000005</v>
      </c>
      <c r="J5">
        <v>31555</v>
      </c>
      <c r="K5">
        <v>64340</v>
      </c>
      <c r="L5">
        <v>94513</v>
      </c>
      <c r="M5">
        <v>637</v>
      </c>
      <c r="N5">
        <v>1</v>
      </c>
      <c r="O5" s="2">
        <v>2021</v>
      </c>
      <c r="P5">
        <v>6</v>
      </c>
      <c r="Q5">
        <v>2</v>
      </c>
      <c r="R5" s="2">
        <v>44349</v>
      </c>
      <c r="S5" t="s">
        <v>2038</v>
      </c>
    </row>
    <row r="6" spans="1:19" x14ac:dyDescent="0.3">
      <c r="A6">
        <v>489</v>
      </c>
      <c r="B6">
        <v>36</v>
      </c>
      <c r="C6">
        <v>66</v>
      </c>
      <c r="D6">
        <v>1983</v>
      </c>
      <c r="E6">
        <v>8</v>
      </c>
      <c r="F6" t="s">
        <v>19</v>
      </c>
      <c r="G6" t="s">
        <v>1775</v>
      </c>
      <c r="H6">
        <v>40.869999999999997</v>
      </c>
      <c r="I6">
        <v>-97.59</v>
      </c>
      <c r="J6">
        <v>18024</v>
      </c>
      <c r="K6">
        <v>36753</v>
      </c>
      <c r="L6">
        <v>33657</v>
      </c>
      <c r="M6">
        <v>684</v>
      </c>
      <c r="N6">
        <v>4</v>
      </c>
      <c r="O6" s="2">
        <v>2021</v>
      </c>
      <c r="P6">
        <v>6</v>
      </c>
      <c r="Q6">
        <v>16</v>
      </c>
      <c r="R6" s="2">
        <v>44363</v>
      </c>
      <c r="S6" t="s">
        <v>2038</v>
      </c>
    </row>
    <row r="7" spans="1:19" x14ac:dyDescent="0.3">
      <c r="A7">
        <v>1293</v>
      </c>
      <c r="B7">
        <v>32</v>
      </c>
      <c r="C7">
        <v>65</v>
      </c>
      <c r="D7">
        <v>1988</v>
      </c>
      <c r="E7">
        <v>1</v>
      </c>
      <c r="F7" t="s">
        <v>14</v>
      </c>
      <c r="G7" t="s">
        <v>1763</v>
      </c>
      <c r="H7">
        <v>29.45</v>
      </c>
      <c r="I7">
        <v>-95.06</v>
      </c>
      <c r="J7">
        <v>24217</v>
      </c>
      <c r="K7">
        <v>49374</v>
      </c>
      <c r="L7">
        <v>108192</v>
      </c>
      <c r="M7">
        <v>706</v>
      </c>
      <c r="N7">
        <v>2</v>
      </c>
      <c r="O7" s="2">
        <v>2021</v>
      </c>
      <c r="P7">
        <v>6</v>
      </c>
      <c r="Q7">
        <v>1</v>
      </c>
      <c r="R7" s="2">
        <v>44348</v>
      </c>
      <c r="S7" t="s">
        <v>2038</v>
      </c>
    </row>
    <row r="8" spans="1:19" x14ac:dyDescent="0.3">
      <c r="A8">
        <v>1811</v>
      </c>
      <c r="B8">
        <v>83</v>
      </c>
      <c r="C8">
        <v>67</v>
      </c>
      <c r="D8">
        <v>1936</v>
      </c>
      <c r="E8">
        <v>3</v>
      </c>
      <c r="F8" t="s">
        <v>19</v>
      </c>
      <c r="G8" t="s">
        <v>1749</v>
      </c>
      <c r="H8">
        <v>37.340000000000003</v>
      </c>
      <c r="I8">
        <v>-122.11</v>
      </c>
      <c r="J8">
        <v>76725</v>
      </c>
      <c r="K8">
        <v>82009</v>
      </c>
      <c r="L8">
        <v>6229</v>
      </c>
      <c r="M8">
        <v>764</v>
      </c>
      <c r="N8">
        <v>8</v>
      </c>
      <c r="O8" s="2">
        <v>2021</v>
      </c>
      <c r="P8">
        <v>6</v>
      </c>
      <c r="Q8">
        <v>28</v>
      </c>
      <c r="R8" s="2">
        <v>44375</v>
      </c>
      <c r="S8" t="s">
        <v>2038</v>
      </c>
    </row>
    <row r="9" spans="1:19" x14ac:dyDescent="0.3">
      <c r="A9">
        <v>876</v>
      </c>
      <c r="B9">
        <v>65</v>
      </c>
      <c r="C9">
        <v>62</v>
      </c>
      <c r="D9">
        <v>1954</v>
      </c>
      <c r="E9">
        <v>5</v>
      </c>
      <c r="F9" t="s">
        <v>19</v>
      </c>
      <c r="G9" t="s">
        <v>1740</v>
      </c>
      <c r="H9">
        <v>37.68</v>
      </c>
      <c r="I9">
        <v>-97.34</v>
      </c>
      <c r="J9">
        <v>22638</v>
      </c>
      <c r="K9">
        <v>49817</v>
      </c>
      <c r="L9">
        <v>26928</v>
      </c>
      <c r="M9">
        <v>600</v>
      </c>
      <c r="N9">
        <v>2</v>
      </c>
      <c r="O9" s="2">
        <v>2021</v>
      </c>
      <c r="P9">
        <v>6</v>
      </c>
      <c r="Q9">
        <v>15</v>
      </c>
      <c r="R9" s="2">
        <v>44362</v>
      </c>
      <c r="S9" t="s">
        <v>2038</v>
      </c>
    </row>
    <row r="10" spans="1:19" x14ac:dyDescent="0.3">
      <c r="A10">
        <v>1105</v>
      </c>
      <c r="B10">
        <v>77</v>
      </c>
      <c r="C10">
        <v>60</v>
      </c>
      <c r="D10">
        <v>1942</v>
      </c>
      <c r="E10">
        <v>6</v>
      </c>
      <c r="F10" t="s">
        <v>19</v>
      </c>
      <c r="G10" t="s">
        <v>1727</v>
      </c>
      <c r="H10">
        <v>26.21</v>
      </c>
      <c r="I10">
        <v>-98.31</v>
      </c>
      <c r="J10">
        <v>14275</v>
      </c>
      <c r="K10">
        <v>22104</v>
      </c>
      <c r="L10">
        <v>20031</v>
      </c>
      <c r="M10">
        <v>670</v>
      </c>
      <c r="N10">
        <v>3</v>
      </c>
      <c r="O10" s="2">
        <v>2021</v>
      </c>
      <c r="P10">
        <v>6</v>
      </c>
      <c r="Q10">
        <v>19</v>
      </c>
      <c r="R10" s="2">
        <v>44366</v>
      </c>
      <c r="S10" t="s">
        <v>2038</v>
      </c>
    </row>
    <row r="11" spans="1:19" x14ac:dyDescent="0.3">
      <c r="A11">
        <v>516</v>
      </c>
      <c r="B11">
        <v>35</v>
      </c>
      <c r="C11">
        <v>66</v>
      </c>
      <c r="D11">
        <v>1984</v>
      </c>
      <c r="E11">
        <v>10</v>
      </c>
      <c r="F11" t="s">
        <v>19</v>
      </c>
      <c r="G11" t="s">
        <v>1575</v>
      </c>
      <c r="H11">
        <v>32.61</v>
      </c>
      <c r="I11">
        <v>-117.03</v>
      </c>
      <c r="J11">
        <v>16942</v>
      </c>
      <c r="K11">
        <v>34542</v>
      </c>
      <c r="L11">
        <v>35474</v>
      </c>
      <c r="M11">
        <v>697</v>
      </c>
      <c r="N11">
        <v>4</v>
      </c>
      <c r="O11" s="2">
        <v>2021</v>
      </c>
      <c r="P11">
        <v>6</v>
      </c>
      <c r="Q11">
        <v>25</v>
      </c>
      <c r="R11" s="2">
        <v>44372</v>
      </c>
      <c r="S11" t="s">
        <v>2038</v>
      </c>
    </row>
    <row r="12" spans="1:19" x14ac:dyDescent="0.3">
      <c r="A12">
        <v>1800</v>
      </c>
      <c r="B12">
        <v>62</v>
      </c>
      <c r="C12">
        <v>55</v>
      </c>
      <c r="D12">
        <v>1958</v>
      </c>
      <c r="E12">
        <v>2</v>
      </c>
      <c r="F12" t="s">
        <v>19</v>
      </c>
      <c r="G12" t="s">
        <v>1427</v>
      </c>
      <c r="H12">
        <v>37.479999999999997</v>
      </c>
      <c r="I12">
        <v>-86.29</v>
      </c>
      <c r="J12">
        <v>14038</v>
      </c>
      <c r="K12">
        <v>9445</v>
      </c>
      <c r="L12">
        <v>14856</v>
      </c>
      <c r="M12">
        <v>641</v>
      </c>
      <c r="N12">
        <v>2</v>
      </c>
      <c r="O12" s="2">
        <v>2021</v>
      </c>
      <c r="P12">
        <v>6</v>
      </c>
      <c r="Q12">
        <v>9</v>
      </c>
      <c r="R12" s="2">
        <v>44356</v>
      </c>
      <c r="S12" t="s">
        <v>2038</v>
      </c>
    </row>
    <row r="13" spans="1:19" x14ac:dyDescent="0.3">
      <c r="A13">
        <v>287</v>
      </c>
      <c r="B13">
        <v>42</v>
      </c>
      <c r="C13">
        <v>73</v>
      </c>
      <c r="D13">
        <v>1977</v>
      </c>
      <c r="E13">
        <v>8</v>
      </c>
      <c r="F13" t="s">
        <v>14</v>
      </c>
      <c r="G13" t="s">
        <v>1545</v>
      </c>
      <c r="H13">
        <v>29.31</v>
      </c>
      <c r="I13">
        <v>-95.01</v>
      </c>
      <c r="J13">
        <v>21178</v>
      </c>
      <c r="K13">
        <v>43181</v>
      </c>
      <c r="L13">
        <v>57199</v>
      </c>
      <c r="M13">
        <v>710</v>
      </c>
      <c r="N13">
        <v>3</v>
      </c>
      <c r="O13" s="2">
        <v>2021</v>
      </c>
      <c r="P13">
        <v>6</v>
      </c>
      <c r="Q13">
        <v>26</v>
      </c>
      <c r="R13" s="2">
        <v>44373</v>
      </c>
      <c r="S13" t="s">
        <v>2038</v>
      </c>
    </row>
    <row r="14" spans="1:19" x14ac:dyDescent="0.3">
      <c r="A14">
        <v>100</v>
      </c>
      <c r="B14">
        <v>56</v>
      </c>
      <c r="C14">
        <v>66</v>
      </c>
      <c r="D14">
        <v>1963</v>
      </c>
      <c r="E14">
        <v>9</v>
      </c>
      <c r="F14" t="s">
        <v>19</v>
      </c>
      <c r="G14" t="s">
        <v>1530</v>
      </c>
      <c r="H14">
        <v>35.979999999999997</v>
      </c>
      <c r="I14">
        <v>-79.989999999999995</v>
      </c>
      <c r="J14">
        <v>24005</v>
      </c>
      <c r="K14">
        <v>48944</v>
      </c>
      <c r="L14">
        <v>79960</v>
      </c>
      <c r="M14">
        <v>813</v>
      </c>
      <c r="N14">
        <v>7</v>
      </c>
      <c r="O14" s="2">
        <v>2021</v>
      </c>
      <c r="P14">
        <v>6</v>
      </c>
      <c r="Q14">
        <v>5</v>
      </c>
      <c r="R14" s="2">
        <v>44352</v>
      </c>
      <c r="S14" t="s">
        <v>2038</v>
      </c>
    </row>
    <row r="15" spans="1:19" x14ac:dyDescent="0.3">
      <c r="A15">
        <v>37</v>
      </c>
      <c r="B15">
        <v>41</v>
      </c>
      <c r="C15">
        <v>60</v>
      </c>
      <c r="D15">
        <v>1978</v>
      </c>
      <c r="E15">
        <v>7</v>
      </c>
      <c r="F15" t="s">
        <v>14</v>
      </c>
      <c r="G15" t="s">
        <v>1518</v>
      </c>
      <c r="H15">
        <v>43.31</v>
      </c>
      <c r="I15">
        <v>-76.569999999999993</v>
      </c>
      <c r="J15">
        <v>17013</v>
      </c>
      <c r="K15">
        <v>34690</v>
      </c>
      <c r="L15">
        <v>48954</v>
      </c>
      <c r="M15">
        <v>683</v>
      </c>
      <c r="N15">
        <v>4</v>
      </c>
      <c r="O15" s="2">
        <v>2021</v>
      </c>
      <c r="P15">
        <v>6</v>
      </c>
      <c r="Q15">
        <v>9</v>
      </c>
      <c r="R15" s="2">
        <v>44356</v>
      </c>
      <c r="S15" t="s">
        <v>2038</v>
      </c>
    </row>
    <row r="16" spans="1:19" x14ac:dyDescent="0.3">
      <c r="A16">
        <v>864</v>
      </c>
      <c r="B16">
        <v>56</v>
      </c>
      <c r="C16">
        <v>69</v>
      </c>
      <c r="D16">
        <v>1963</v>
      </c>
      <c r="E16">
        <v>10</v>
      </c>
      <c r="F16" t="s">
        <v>14</v>
      </c>
      <c r="G16" t="s">
        <v>1505</v>
      </c>
      <c r="H16">
        <v>43.43</v>
      </c>
      <c r="I16">
        <v>-116.32</v>
      </c>
      <c r="J16">
        <v>19198</v>
      </c>
      <c r="K16">
        <v>39146</v>
      </c>
      <c r="L16">
        <v>72957</v>
      </c>
      <c r="M16">
        <v>766</v>
      </c>
      <c r="N16">
        <v>3</v>
      </c>
      <c r="O16" s="2">
        <v>2021</v>
      </c>
      <c r="P16">
        <v>6</v>
      </c>
      <c r="Q16">
        <v>23</v>
      </c>
      <c r="R16" s="2">
        <v>44370</v>
      </c>
      <c r="S16" t="s">
        <v>2038</v>
      </c>
    </row>
    <row r="17" spans="1:19" x14ac:dyDescent="0.3">
      <c r="A17">
        <v>1247</v>
      </c>
      <c r="B17">
        <v>69</v>
      </c>
      <c r="C17">
        <v>71</v>
      </c>
      <c r="D17">
        <v>1950</v>
      </c>
      <c r="E17">
        <v>9</v>
      </c>
      <c r="F17" t="s">
        <v>14</v>
      </c>
      <c r="G17" t="s">
        <v>1499</v>
      </c>
      <c r="H17">
        <v>35.54</v>
      </c>
      <c r="I17">
        <v>-118.91</v>
      </c>
      <c r="J17">
        <v>21654</v>
      </c>
      <c r="K17">
        <v>44152</v>
      </c>
      <c r="L17">
        <v>90526</v>
      </c>
      <c r="M17">
        <v>700</v>
      </c>
      <c r="N17">
        <v>5</v>
      </c>
      <c r="O17" s="2">
        <v>2021</v>
      </c>
      <c r="P17">
        <v>6</v>
      </c>
      <c r="Q17">
        <v>5</v>
      </c>
      <c r="R17" s="2">
        <v>44352</v>
      </c>
      <c r="S17" t="s">
        <v>2038</v>
      </c>
    </row>
    <row r="18" spans="1:19" x14ac:dyDescent="0.3">
      <c r="A18">
        <v>1747</v>
      </c>
      <c r="B18">
        <v>54</v>
      </c>
      <c r="C18">
        <v>71</v>
      </c>
      <c r="D18">
        <v>1966</v>
      </c>
      <c r="E18">
        <v>1</v>
      </c>
      <c r="F18" t="s">
        <v>19</v>
      </c>
      <c r="G18" t="s">
        <v>32</v>
      </c>
      <c r="H18">
        <v>32.15</v>
      </c>
      <c r="I18">
        <v>-94.79</v>
      </c>
      <c r="J18">
        <v>17898</v>
      </c>
      <c r="K18">
        <v>36497</v>
      </c>
      <c r="L18">
        <v>38333</v>
      </c>
      <c r="M18">
        <v>719</v>
      </c>
      <c r="N18">
        <v>6</v>
      </c>
      <c r="O18" s="2">
        <v>2021</v>
      </c>
      <c r="P18">
        <v>6</v>
      </c>
      <c r="Q18">
        <v>10</v>
      </c>
      <c r="R18" s="2">
        <v>44357</v>
      </c>
      <c r="S18" t="s">
        <v>2038</v>
      </c>
    </row>
    <row r="19" spans="1:19" x14ac:dyDescent="0.3">
      <c r="A19">
        <v>107</v>
      </c>
      <c r="B19">
        <v>50</v>
      </c>
      <c r="C19">
        <v>70</v>
      </c>
      <c r="D19">
        <v>1970</v>
      </c>
      <c r="E19">
        <v>1</v>
      </c>
      <c r="F19" t="s">
        <v>19</v>
      </c>
      <c r="G19" t="s">
        <v>1498</v>
      </c>
      <c r="H19">
        <v>34.29</v>
      </c>
      <c r="I19">
        <v>-94.33</v>
      </c>
      <c r="J19">
        <v>13123</v>
      </c>
      <c r="K19">
        <v>26758</v>
      </c>
      <c r="L19">
        <v>41064</v>
      </c>
      <c r="M19">
        <v>734</v>
      </c>
      <c r="N19">
        <v>5</v>
      </c>
      <c r="O19" s="2">
        <v>2021</v>
      </c>
      <c r="P19">
        <v>6</v>
      </c>
      <c r="Q19">
        <v>13</v>
      </c>
      <c r="R19" s="2">
        <v>44360</v>
      </c>
      <c r="S19" t="s">
        <v>2038</v>
      </c>
    </row>
    <row r="20" spans="1:19" x14ac:dyDescent="0.3">
      <c r="A20">
        <v>609</v>
      </c>
      <c r="B20">
        <v>59</v>
      </c>
      <c r="C20">
        <v>62</v>
      </c>
      <c r="D20">
        <v>1961</v>
      </c>
      <c r="E20">
        <v>2</v>
      </c>
      <c r="F20" t="s">
        <v>19</v>
      </c>
      <c r="G20" t="s">
        <v>1450</v>
      </c>
      <c r="H20">
        <v>32.909999999999997</v>
      </c>
      <c r="I20">
        <v>-96.62</v>
      </c>
      <c r="J20">
        <v>18408</v>
      </c>
      <c r="K20">
        <v>37536</v>
      </c>
      <c r="L20">
        <v>63386</v>
      </c>
      <c r="M20">
        <v>717</v>
      </c>
      <c r="N20">
        <v>3</v>
      </c>
      <c r="O20" s="2">
        <v>2021</v>
      </c>
      <c r="P20">
        <v>6</v>
      </c>
      <c r="Q20">
        <v>17</v>
      </c>
      <c r="R20" s="2">
        <v>44364</v>
      </c>
      <c r="S20" t="s">
        <v>2038</v>
      </c>
    </row>
    <row r="21" spans="1:19" x14ac:dyDescent="0.3">
      <c r="A21">
        <v>303</v>
      </c>
      <c r="B21">
        <v>94</v>
      </c>
      <c r="C21">
        <v>66</v>
      </c>
      <c r="D21">
        <v>1926</v>
      </c>
      <c r="E21">
        <v>1</v>
      </c>
      <c r="F21" t="s">
        <v>19</v>
      </c>
      <c r="G21" t="s">
        <v>1444</v>
      </c>
      <c r="H21">
        <v>40.479999999999997</v>
      </c>
      <c r="I21">
        <v>-104.9</v>
      </c>
      <c r="J21">
        <v>27185</v>
      </c>
      <c r="K21">
        <v>60080</v>
      </c>
      <c r="L21">
        <v>1807</v>
      </c>
      <c r="M21">
        <v>690</v>
      </c>
      <c r="N21">
        <v>6</v>
      </c>
      <c r="O21" s="2">
        <v>2021</v>
      </c>
      <c r="P21">
        <v>6</v>
      </c>
      <c r="Q21">
        <v>25</v>
      </c>
      <c r="R21" s="2">
        <v>44372</v>
      </c>
      <c r="S21" t="s">
        <v>2038</v>
      </c>
    </row>
    <row r="22" spans="1:19" x14ac:dyDescent="0.3">
      <c r="A22">
        <v>801</v>
      </c>
      <c r="B22">
        <v>82</v>
      </c>
      <c r="C22">
        <v>69</v>
      </c>
      <c r="D22">
        <v>1938</v>
      </c>
      <c r="E22">
        <v>2</v>
      </c>
      <c r="F22" t="s">
        <v>14</v>
      </c>
      <c r="G22" t="s">
        <v>1419</v>
      </c>
      <c r="H22">
        <v>32.729999999999997</v>
      </c>
      <c r="I22">
        <v>-101.95</v>
      </c>
      <c r="J22">
        <v>14989</v>
      </c>
      <c r="K22">
        <v>23175</v>
      </c>
      <c r="L22">
        <v>1626</v>
      </c>
      <c r="M22">
        <v>723</v>
      </c>
      <c r="N22">
        <v>5</v>
      </c>
      <c r="O22" s="2">
        <v>2021</v>
      </c>
      <c r="P22">
        <v>6</v>
      </c>
      <c r="Q22">
        <v>25</v>
      </c>
      <c r="R22" s="2">
        <v>44372</v>
      </c>
      <c r="S22" t="s">
        <v>2038</v>
      </c>
    </row>
    <row r="23" spans="1:19" x14ac:dyDescent="0.3">
      <c r="A23">
        <v>1825</v>
      </c>
      <c r="B23">
        <v>70</v>
      </c>
      <c r="C23">
        <v>65</v>
      </c>
      <c r="D23">
        <v>1949</v>
      </c>
      <c r="E23">
        <v>9</v>
      </c>
      <c r="F23" t="s">
        <v>14</v>
      </c>
      <c r="G23" t="s">
        <v>1413</v>
      </c>
      <c r="H23">
        <v>39.69</v>
      </c>
      <c r="I23">
        <v>-104.81</v>
      </c>
      <c r="J23">
        <v>24849</v>
      </c>
      <c r="K23">
        <v>45754</v>
      </c>
      <c r="L23">
        <v>9066</v>
      </c>
      <c r="M23">
        <v>718</v>
      </c>
      <c r="N23">
        <v>4</v>
      </c>
      <c r="O23" s="2">
        <v>2021</v>
      </c>
      <c r="P23">
        <v>6</v>
      </c>
      <c r="Q23">
        <v>11</v>
      </c>
      <c r="R23" s="2">
        <v>44358</v>
      </c>
      <c r="S23" t="s">
        <v>2038</v>
      </c>
    </row>
    <row r="24" spans="1:19" x14ac:dyDescent="0.3">
      <c r="A24">
        <v>1175</v>
      </c>
      <c r="B24">
        <v>93</v>
      </c>
      <c r="C24">
        <v>69</v>
      </c>
      <c r="D24">
        <v>1926</v>
      </c>
      <c r="E24">
        <v>9</v>
      </c>
      <c r="F24" t="s">
        <v>19</v>
      </c>
      <c r="G24" t="s">
        <v>1299</v>
      </c>
      <c r="H24">
        <v>40.840000000000003</v>
      </c>
      <c r="I24">
        <v>-73.87</v>
      </c>
      <c r="J24">
        <v>12475</v>
      </c>
      <c r="K24">
        <v>10782</v>
      </c>
      <c r="L24">
        <v>346</v>
      </c>
      <c r="M24">
        <v>770</v>
      </c>
      <c r="N24">
        <v>7</v>
      </c>
      <c r="O24" s="2">
        <v>2021</v>
      </c>
      <c r="P24">
        <v>6</v>
      </c>
      <c r="Q24">
        <v>22</v>
      </c>
      <c r="R24" s="2">
        <v>44369</v>
      </c>
      <c r="S24" t="s">
        <v>2038</v>
      </c>
    </row>
    <row r="25" spans="1:19" x14ac:dyDescent="0.3">
      <c r="A25">
        <v>1515</v>
      </c>
      <c r="B25">
        <v>77</v>
      </c>
      <c r="C25">
        <v>67</v>
      </c>
      <c r="D25">
        <v>1942</v>
      </c>
      <c r="E25">
        <v>12</v>
      </c>
      <c r="F25" t="s">
        <v>14</v>
      </c>
      <c r="G25" t="s">
        <v>1258</v>
      </c>
      <c r="H25">
        <v>40.340000000000003</v>
      </c>
      <c r="I25">
        <v>-76.42</v>
      </c>
      <c r="J25">
        <v>20983</v>
      </c>
      <c r="K25">
        <v>30457</v>
      </c>
      <c r="L25">
        <v>19314</v>
      </c>
      <c r="M25">
        <v>520</v>
      </c>
      <c r="N25">
        <v>5</v>
      </c>
      <c r="O25" s="2">
        <v>2021</v>
      </c>
      <c r="P25">
        <v>6</v>
      </c>
      <c r="Q25">
        <v>28</v>
      </c>
      <c r="R25" s="2">
        <v>44375</v>
      </c>
      <c r="S25" t="s">
        <v>2038</v>
      </c>
    </row>
    <row r="26" spans="1:19" x14ac:dyDescent="0.3">
      <c r="A26">
        <v>487</v>
      </c>
      <c r="B26">
        <v>52</v>
      </c>
      <c r="C26">
        <v>68</v>
      </c>
      <c r="D26">
        <v>1967</v>
      </c>
      <c r="E26">
        <v>7</v>
      </c>
      <c r="F26" t="s">
        <v>19</v>
      </c>
      <c r="G26" t="s">
        <v>1239</v>
      </c>
      <c r="H26">
        <v>42.66</v>
      </c>
      <c r="I26">
        <v>-73.790000000000006</v>
      </c>
      <c r="J26">
        <v>27005</v>
      </c>
      <c r="K26">
        <v>55059</v>
      </c>
      <c r="L26">
        <v>162462</v>
      </c>
      <c r="M26">
        <v>735</v>
      </c>
      <c r="N26">
        <v>3</v>
      </c>
      <c r="O26" s="2">
        <v>2021</v>
      </c>
      <c r="P26">
        <v>6</v>
      </c>
      <c r="Q26">
        <v>21</v>
      </c>
      <c r="R26" s="2">
        <v>44368</v>
      </c>
      <c r="S26" t="s">
        <v>2038</v>
      </c>
    </row>
    <row r="27" spans="1:19" x14ac:dyDescent="0.3">
      <c r="A27">
        <v>1482</v>
      </c>
      <c r="B27">
        <v>54</v>
      </c>
      <c r="C27">
        <v>64</v>
      </c>
      <c r="D27">
        <v>1965</v>
      </c>
      <c r="E27">
        <v>8</v>
      </c>
      <c r="F27" t="s">
        <v>19</v>
      </c>
      <c r="G27" t="s">
        <v>1130</v>
      </c>
      <c r="H27">
        <v>34.06</v>
      </c>
      <c r="I27">
        <v>-84.27</v>
      </c>
      <c r="J27">
        <v>43725</v>
      </c>
      <c r="K27">
        <v>89152</v>
      </c>
      <c r="L27">
        <v>162012</v>
      </c>
      <c r="M27">
        <v>675</v>
      </c>
      <c r="N27">
        <v>1</v>
      </c>
      <c r="O27" s="2">
        <v>2021</v>
      </c>
      <c r="P27">
        <v>6</v>
      </c>
      <c r="Q27">
        <v>6</v>
      </c>
      <c r="R27" s="2">
        <v>44353</v>
      </c>
      <c r="S27" t="s">
        <v>2038</v>
      </c>
    </row>
    <row r="28" spans="1:19" x14ac:dyDescent="0.3">
      <c r="A28">
        <v>368</v>
      </c>
      <c r="B28">
        <v>75</v>
      </c>
      <c r="C28">
        <v>73</v>
      </c>
      <c r="D28">
        <v>1945</v>
      </c>
      <c r="E28">
        <v>2</v>
      </c>
      <c r="F28" t="s">
        <v>19</v>
      </c>
      <c r="G28" t="s">
        <v>1095</v>
      </c>
      <c r="H28">
        <v>28.5</v>
      </c>
      <c r="I28">
        <v>-81.37</v>
      </c>
      <c r="J28">
        <v>20121</v>
      </c>
      <c r="K28">
        <v>42806</v>
      </c>
      <c r="L28">
        <v>20432</v>
      </c>
      <c r="M28">
        <v>726</v>
      </c>
      <c r="N28">
        <v>6</v>
      </c>
      <c r="O28" s="2">
        <v>2021</v>
      </c>
      <c r="P28">
        <v>6</v>
      </c>
      <c r="Q28">
        <v>2</v>
      </c>
      <c r="R28" s="2">
        <v>44349</v>
      </c>
      <c r="S28" t="s">
        <v>2038</v>
      </c>
    </row>
    <row r="29" spans="1:19" x14ac:dyDescent="0.3">
      <c r="A29">
        <v>1421</v>
      </c>
      <c r="B29">
        <v>30</v>
      </c>
      <c r="C29">
        <v>65</v>
      </c>
      <c r="D29">
        <v>1989</v>
      </c>
      <c r="E29">
        <v>7</v>
      </c>
      <c r="F29" t="s">
        <v>19</v>
      </c>
      <c r="G29" t="s">
        <v>1072</v>
      </c>
      <c r="H29">
        <v>35.11</v>
      </c>
      <c r="I29">
        <v>-77.069999999999993</v>
      </c>
      <c r="J29">
        <v>16177</v>
      </c>
      <c r="K29">
        <v>32985</v>
      </c>
      <c r="L29">
        <v>32764</v>
      </c>
      <c r="M29">
        <v>740</v>
      </c>
      <c r="N29">
        <v>2</v>
      </c>
      <c r="O29" s="2">
        <v>2021</v>
      </c>
      <c r="P29">
        <v>6</v>
      </c>
      <c r="Q29">
        <v>9</v>
      </c>
      <c r="R29" s="2">
        <v>44356</v>
      </c>
      <c r="S29" t="s">
        <v>2038</v>
      </c>
    </row>
    <row r="30" spans="1:19" x14ac:dyDescent="0.3">
      <c r="A30">
        <v>76</v>
      </c>
      <c r="B30">
        <v>22</v>
      </c>
      <c r="C30">
        <v>63</v>
      </c>
      <c r="D30">
        <v>1997</v>
      </c>
      <c r="E30">
        <v>8</v>
      </c>
      <c r="F30" t="s">
        <v>14</v>
      </c>
      <c r="G30" t="s">
        <v>994</v>
      </c>
      <c r="H30">
        <v>40.229999999999997</v>
      </c>
      <c r="I30">
        <v>-83.37</v>
      </c>
      <c r="J30">
        <v>25313</v>
      </c>
      <c r="K30">
        <v>51613</v>
      </c>
      <c r="L30">
        <v>62635</v>
      </c>
      <c r="M30">
        <v>649</v>
      </c>
      <c r="N30">
        <v>2</v>
      </c>
      <c r="O30" s="2">
        <v>2021</v>
      </c>
      <c r="P30">
        <v>6</v>
      </c>
      <c r="Q30">
        <v>5</v>
      </c>
      <c r="R30" s="2">
        <v>44352</v>
      </c>
      <c r="S30" t="s">
        <v>2038</v>
      </c>
    </row>
    <row r="31" spans="1:19" x14ac:dyDescent="0.3">
      <c r="A31">
        <v>880</v>
      </c>
      <c r="B31">
        <v>28</v>
      </c>
      <c r="C31">
        <v>65</v>
      </c>
      <c r="D31">
        <v>1991</v>
      </c>
      <c r="E31">
        <v>3</v>
      </c>
      <c r="F31" t="s">
        <v>19</v>
      </c>
      <c r="G31" t="s">
        <v>987</v>
      </c>
      <c r="H31">
        <v>48.95</v>
      </c>
      <c r="I31">
        <v>-122.43</v>
      </c>
      <c r="J31">
        <v>19301</v>
      </c>
      <c r="K31">
        <v>39354</v>
      </c>
      <c r="L31">
        <v>26700</v>
      </c>
      <c r="M31">
        <v>685</v>
      </c>
      <c r="N31">
        <v>2</v>
      </c>
      <c r="O31" s="2">
        <v>2021</v>
      </c>
      <c r="P31">
        <v>6</v>
      </c>
      <c r="Q31">
        <v>10</v>
      </c>
      <c r="R31" s="2">
        <v>44357</v>
      </c>
      <c r="S31" t="s">
        <v>2038</v>
      </c>
    </row>
    <row r="32" spans="1:19" x14ac:dyDescent="0.3">
      <c r="A32">
        <v>899</v>
      </c>
      <c r="B32">
        <v>29</v>
      </c>
      <c r="C32">
        <v>65</v>
      </c>
      <c r="D32">
        <v>1990</v>
      </c>
      <c r="E32">
        <v>6</v>
      </c>
      <c r="F32" t="s">
        <v>14</v>
      </c>
      <c r="G32" t="s">
        <v>914</v>
      </c>
      <c r="H32">
        <v>42.24</v>
      </c>
      <c r="I32">
        <v>-83.62</v>
      </c>
      <c r="J32">
        <v>23487</v>
      </c>
      <c r="K32">
        <v>47891</v>
      </c>
      <c r="L32">
        <v>114299</v>
      </c>
      <c r="M32">
        <v>629</v>
      </c>
      <c r="N32">
        <v>1</v>
      </c>
      <c r="O32" s="2">
        <v>2021</v>
      </c>
      <c r="P32">
        <v>6</v>
      </c>
      <c r="Q32">
        <v>6</v>
      </c>
      <c r="R32" s="2">
        <v>44353</v>
      </c>
      <c r="S32" t="s">
        <v>2038</v>
      </c>
    </row>
    <row r="33" spans="1:19" x14ac:dyDescent="0.3">
      <c r="A33">
        <v>1867</v>
      </c>
      <c r="B33">
        <v>33</v>
      </c>
      <c r="C33">
        <v>69</v>
      </c>
      <c r="D33">
        <v>1986</v>
      </c>
      <c r="E33">
        <v>10</v>
      </c>
      <c r="F33" t="s">
        <v>19</v>
      </c>
      <c r="G33" t="s">
        <v>910</v>
      </c>
      <c r="H33">
        <v>29.45</v>
      </c>
      <c r="I33">
        <v>-98.5</v>
      </c>
      <c r="J33">
        <v>21563</v>
      </c>
      <c r="K33">
        <v>43968</v>
      </c>
      <c r="L33">
        <v>71218</v>
      </c>
      <c r="M33">
        <v>644</v>
      </c>
      <c r="N33">
        <v>1</v>
      </c>
      <c r="O33" s="2">
        <v>2021</v>
      </c>
      <c r="P33">
        <v>6</v>
      </c>
      <c r="Q33">
        <v>5</v>
      </c>
      <c r="R33" s="2">
        <v>44352</v>
      </c>
      <c r="S33" t="s">
        <v>2038</v>
      </c>
    </row>
    <row r="34" spans="1:19" x14ac:dyDescent="0.3">
      <c r="A34">
        <v>941</v>
      </c>
      <c r="B34">
        <v>56</v>
      </c>
      <c r="C34">
        <v>72</v>
      </c>
      <c r="D34">
        <v>1963</v>
      </c>
      <c r="E34">
        <v>6</v>
      </c>
      <c r="F34" t="s">
        <v>14</v>
      </c>
      <c r="G34" t="s">
        <v>875</v>
      </c>
      <c r="H34">
        <v>43.34</v>
      </c>
      <c r="I34">
        <v>-73.67</v>
      </c>
      <c r="J34">
        <v>22273</v>
      </c>
      <c r="K34">
        <v>45416</v>
      </c>
      <c r="L34">
        <v>82611</v>
      </c>
      <c r="M34">
        <v>713</v>
      </c>
      <c r="N34">
        <v>1</v>
      </c>
      <c r="O34" s="2">
        <v>2021</v>
      </c>
      <c r="P34">
        <v>6</v>
      </c>
      <c r="Q34">
        <v>15</v>
      </c>
      <c r="R34" s="2">
        <v>44362</v>
      </c>
      <c r="S34" t="s">
        <v>2038</v>
      </c>
    </row>
    <row r="35" spans="1:19" x14ac:dyDescent="0.3">
      <c r="A35">
        <v>1379</v>
      </c>
      <c r="B35">
        <v>76</v>
      </c>
      <c r="C35">
        <v>72</v>
      </c>
      <c r="D35">
        <v>1943</v>
      </c>
      <c r="E35">
        <v>6</v>
      </c>
      <c r="F35" t="s">
        <v>19</v>
      </c>
      <c r="G35" t="s">
        <v>756</v>
      </c>
      <c r="H35">
        <v>42.58</v>
      </c>
      <c r="I35">
        <v>-82.91</v>
      </c>
      <c r="J35">
        <v>19780</v>
      </c>
      <c r="K35">
        <v>34408</v>
      </c>
      <c r="L35">
        <v>9107</v>
      </c>
      <c r="M35">
        <v>701</v>
      </c>
      <c r="N35">
        <v>4</v>
      </c>
      <c r="O35" s="2">
        <v>2021</v>
      </c>
      <c r="P35">
        <v>6</v>
      </c>
      <c r="Q35">
        <v>7</v>
      </c>
      <c r="R35" s="2">
        <v>44354</v>
      </c>
      <c r="S35" t="s">
        <v>2038</v>
      </c>
    </row>
    <row r="36" spans="1:19" x14ac:dyDescent="0.3">
      <c r="A36">
        <v>1812</v>
      </c>
      <c r="B36">
        <v>31</v>
      </c>
      <c r="C36">
        <v>62</v>
      </c>
      <c r="D36">
        <v>1988</v>
      </c>
      <c r="E36">
        <v>5</v>
      </c>
      <c r="F36" t="s">
        <v>14</v>
      </c>
      <c r="G36" t="s">
        <v>755</v>
      </c>
      <c r="H36">
        <v>34.78</v>
      </c>
      <c r="I36">
        <v>-92.25</v>
      </c>
      <c r="J36">
        <v>25002</v>
      </c>
      <c r="K36">
        <v>50978</v>
      </c>
      <c r="L36">
        <v>76898</v>
      </c>
      <c r="M36">
        <v>574</v>
      </c>
      <c r="N36">
        <v>2</v>
      </c>
      <c r="O36" s="2">
        <v>2021</v>
      </c>
      <c r="P36">
        <v>6</v>
      </c>
      <c r="Q36">
        <v>18</v>
      </c>
      <c r="R36" s="2">
        <v>44365</v>
      </c>
      <c r="S36" t="s">
        <v>2038</v>
      </c>
    </row>
    <row r="37" spans="1:19" x14ac:dyDescent="0.3">
      <c r="A37">
        <v>1216</v>
      </c>
      <c r="B37">
        <v>26</v>
      </c>
      <c r="C37">
        <v>61</v>
      </c>
      <c r="D37">
        <v>1993</v>
      </c>
      <c r="E37">
        <v>11</v>
      </c>
      <c r="F37" t="s">
        <v>14</v>
      </c>
      <c r="G37" t="s">
        <v>744</v>
      </c>
      <c r="H37">
        <v>37.74</v>
      </c>
      <c r="I37">
        <v>-84.29</v>
      </c>
      <c r="J37">
        <v>19666</v>
      </c>
      <c r="K37">
        <v>40102</v>
      </c>
      <c r="L37">
        <v>57857</v>
      </c>
      <c r="M37">
        <v>601</v>
      </c>
      <c r="N37">
        <v>6</v>
      </c>
      <c r="O37" s="2">
        <v>2021</v>
      </c>
      <c r="P37">
        <v>6</v>
      </c>
      <c r="Q37">
        <v>25</v>
      </c>
      <c r="R37" s="2">
        <v>44372</v>
      </c>
      <c r="S37" t="s">
        <v>2038</v>
      </c>
    </row>
    <row r="38" spans="1:19" x14ac:dyDescent="0.3">
      <c r="A38">
        <v>1961</v>
      </c>
      <c r="B38">
        <v>18</v>
      </c>
      <c r="C38">
        <v>66</v>
      </c>
      <c r="D38">
        <v>2002</v>
      </c>
      <c r="E38">
        <v>1</v>
      </c>
      <c r="F38" t="s">
        <v>19</v>
      </c>
      <c r="G38" t="s">
        <v>739</v>
      </c>
      <c r="H38">
        <v>35.590000000000003</v>
      </c>
      <c r="I38">
        <v>-77.37</v>
      </c>
      <c r="J38">
        <v>17116</v>
      </c>
      <c r="K38">
        <v>34904</v>
      </c>
      <c r="L38">
        <v>46002</v>
      </c>
      <c r="M38">
        <v>657</v>
      </c>
      <c r="N38">
        <v>2</v>
      </c>
      <c r="O38" s="2">
        <v>2021</v>
      </c>
      <c r="P38">
        <v>6</v>
      </c>
      <c r="Q38">
        <v>9</v>
      </c>
      <c r="R38" s="2">
        <v>44356</v>
      </c>
      <c r="S38" t="s">
        <v>2038</v>
      </c>
    </row>
    <row r="39" spans="1:19" x14ac:dyDescent="0.3">
      <c r="A39">
        <v>1012</v>
      </c>
      <c r="B39">
        <v>35</v>
      </c>
      <c r="C39">
        <v>66</v>
      </c>
      <c r="D39">
        <v>1984</v>
      </c>
      <c r="E39">
        <v>6</v>
      </c>
      <c r="F39" t="s">
        <v>14</v>
      </c>
      <c r="G39" t="s">
        <v>723</v>
      </c>
      <c r="H39">
        <v>39.950000000000003</v>
      </c>
      <c r="I39">
        <v>-75.16</v>
      </c>
      <c r="J39">
        <v>16114</v>
      </c>
      <c r="K39">
        <v>32855</v>
      </c>
      <c r="L39">
        <v>94228</v>
      </c>
      <c r="M39">
        <v>693</v>
      </c>
      <c r="N39">
        <v>2</v>
      </c>
      <c r="O39" s="2">
        <v>2021</v>
      </c>
      <c r="P39">
        <v>6</v>
      </c>
      <c r="Q39">
        <v>2</v>
      </c>
      <c r="R39" s="2">
        <v>44349</v>
      </c>
      <c r="S39" t="s">
        <v>2038</v>
      </c>
    </row>
    <row r="40" spans="1:19" x14ac:dyDescent="0.3">
      <c r="A40">
        <v>1838</v>
      </c>
      <c r="B40">
        <v>18</v>
      </c>
      <c r="C40">
        <v>68</v>
      </c>
      <c r="D40">
        <v>2001</v>
      </c>
      <c r="E40">
        <v>12</v>
      </c>
      <c r="F40" t="s">
        <v>14</v>
      </c>
      <c r="G40" t="s">
        <v>720</v>
      </c>
      <c r="H40">
        <v>35.049999999999997</v>
      </c>
      <c r="I40">
        <v>-78.87</v>
      </c>
      <c r="J40">
        <v>19520</v>
      </c>
      <c r="K40">
        <v>39803</v>
      </c>
      <c r="L40">
        <v>53607</v>
      </c>
      <c r="M40">
        <v>695</v>
      </c>
      <c r="N40">
        <v>1</v>
      </c>
      <c r="O40" s="2">
        <v>2021</v>
      </c>
      <c r="P40">
        <v>6</v>
      </c>
      <c r="Q40">
        <v>14</v>
      </c>
      <c r="R40" s="2">
        <v>44361</v>
      </c>
      <c r="S40" t="s">
        <v>2038</v>
      </c>
    </row>
    <row r="41" spans="1:19" x14ac:dyDescent="0.3">
      <c r="A41">
        <v>320</v>
      </c>
      <c r="B41">
        <v>34</v>
      </c>
      <c r="C41">
        <v>75</v>
      </c>
      <c r="D41">
        <v>1985</v>
      </c>
      <c r="E41">
        <v>8</v>
      </c>
      <c r="F41" t="s">
        <v>19</v>
      </c>
      <c r="G41" t="s">
        <v>710</v>
      </c>
      <c r="H41">
        <v>32.22</v>
      </c>
      <c r="I41">
        <v>-110.82</v>
      </c>
      <c r="J41">
        <v>17480</v>
      </c>
      <c r="K41">
        <v>35641</v>
      </c>
      <c r="L41">
        <v>64419</v>
      </c>
      <c r="M41">
        <v>625</v>
      </c>
      <c r="N41">
        <v>2</v>
      </c>
      <c r="O41" s="2">
        <v>2021</v>
      </c>
      <c r="P41">
        <v>6</v>
      </c>
      <c r="Q41">
        <v>4</v>
      </c>
      <c r="R41" s="2">
        <v>44351</v>
      </c>
      <c r="S41" t="s">
        <v>2038</v>
      </c>
    </row>
    <row r="42" spans="1:19" x14ac:dyDescent="0.3">
      <c r="A42">
        <v>474</v>
      </c>
      <c r="B42">
        <v>55</v>
      </c>
      <c r="C42">
        <v>66</v>
      </c>
      <c r="D42">
        <v>1964</v>
      </c>
      <c r="E42">
        <v>4</v>
      </c>
      <c r="F42" t="s">
        <v>19</v>
      </c>
      <c r="G42" t="s">
        <v>708</v>
      </c>
      <c r="H42">
        <v>40.75</v>
      </c>
      <c r="I42">
        <v>-73.64</v>
      </c>
      <c r="J42">
        <v>39705</v>
      </c>
      <c r="K42">
        <v>80957</v>
      </c>
      <c r="L42">
        <v>161166</v>
      </c>
      <c r="M42">
        <v>683</v>
      </c>
      <c r="N42">
        <v>6</v>
      </c>
      <c r="O42" s="2">
        <v>2021</v>
      </c>
      <c r="P42">
        <v>6</v>
      </c>
      <c r="Q42">
        <v>9</v>
      </c>
      <c r="R42" s="2">
        <v>44356</v>
      </c>
      <c r="S42" t="s">
        <v>2038</v>
      </c>
    </row>
    <row r="43" spans="1:19" x14ac:dyDescent="0.3">
      <c r="A43">
        <v>850</v>
      </c>
      <c r="B43">
        <v>38</v>
      </c>
      <c r="C43">
        <v>66</v>
      </c>
      <c r="D43">
        <v>1981</v>
      </c>
      <c r="E43">
        <v>12</v>
      </c>
      <c r="F43" t="s">
        <v>14</v>
      </c>
      <c r="G43" t="s">
        <v>691</v>
      </c>
      <c r="H43">
        <v>37.979999999999997</v>
      </c>
      <c r="I43">
        <v>-85.71</v>
      </c>
      <c r="J43">
        <v>19661</v>
      </c>
      <c r="K43">
        <v>40087</v>
      </c>
      <c r="L43">
        <v>17392</v>
      </c>
      <c r="M43">
        <v>712</v>
      </c>
      <c r="N43">
        <v>2</v>
      </c>
      <c r="O43" s="2">
        <v>2021</v>
      </c>
      <c r="P43">
        <v>6</v>
      </c>
      <c r="Q43">
        <v>25</v>
      </c>
      <c r="R43" s="2">
        <v>44372</v>
      </c>
      <c r="S43" t="s">
        <v>2038</v>
      </c>
    </row>
    <row r="44" spans="1:19" x14ac:dyDescent="0.3">
      <c r="A44">
        <v>842</v>
      </c>
      <c r="B44">
        <v>61</v>
      </c>
      <c r="C44">
        <v>65</v>
      </c>
      <c r="D44">
        <v>1959</v>
      </c>
      <c r="E44">
        <v>2</v>
      </c>
      <c r="F44" t="s">
        <v>19</v>
      </c>
      <c r="G44" t="s">
        <v>670</v>
      </c>
      <c r="H44">
        <v>47.58</v>
      </c>
      <c r="I44">
        <v>-122.03</v>
      </c>
      <c r="J44">
        <v>50607</v>
      </c>
      <c r="K44">
        <v>103185</v>
      </c>
      <c r="L44">
        <v>206422</v>
      </c>
      <c r="M44">
        <v>564</v>
      </c>
      <c r="N44">
        <v>1</v>
      </c>
      <c r="O44" s="2">
        <v>2021</v>
      </c>
      <c r="P44">
        <v>6</v>
      </c>
      <c r="Q44">
        <v>17</v>
      </c>
      <c r="R44" s="2">
        <v>44364</v>
      </c>
      <c r="S44" t="s">
        <v>2038</v>
      </c>
    </row>
    <row r="45" spans="1:19" x14ac:dyDescent="0.3">
      <c r="A45">
        <v>448</v>
      </c>
      <c r="B45">
        <v>41</v>
      </c>
      <c r="C45">
        <v>63</v>
      </c>
      <c r="D45">
        <v>1978</v>
      </c>
      <c r="E45">
        <v>8</v>
      </c>
      <c r="F45" t="s">
        <v>19</v>
      </c>
      <c r="G45" t="s">
        <v>646</v>
      </c>
      <c r="H45">
        <v>41.48</v>
      </c>
      <c r="I45">
        <v>-87.68</v>
      </c>
      <c r="J45">
        <v>19359</v>
      </c>
      <c r="K45">
        <v>39472</v>
      </c>
      <c r="L45">
        <v>82626</v>
      </c>
      <c r="M45">
        <v>698</v>
      </c>
      <c r="N45">
        <v>1</v>
      </c>
      <c r="O45" s="2">
        <v>2021</v>
      </c>
      <c r="P45">
        <v>6</v>
      </c>
      <c r="Q45">
        <v>24</v>
      </c>
      <c r="R45" s="2">
        <v>44371</v>
      </c>
      <c r="S45" t="s">
        <v>2038</v>
      </c>
    </row>
    <row r="46" spans="1:19" x14ac:dyDescent="0.3">
      <c r="A46">
        <v>994</v>
      </c>
      <c r="B46">
        <v>85</v>
      </c>
      <c r="C46">
        <v>67</v>
      </c>
      <c r="D46">
        <v>1934</v>
      </c>
      <c r="E46">
        <v>10</v>
      </c>
      <c r="F46" t="s">
        <v>14</v>
      </c>
      <c r="G46" t="s">
        <v>631</v>
      </c>
      <c r="H46">
        <v>40.090000000000003</v>
      </c>
      <c r="I46">
        <v>-74.209999999999994</v>
      </c>
      <c r="J46">
        <v>13006</v>
      </c>
      <c r="K46">
        <v>9795</v>
      </c>
      <c r="L46">
        <v>396</v>
      </c>
      <c r="M46">
        <v>771</v>
      </c>
      <c r="N46">
        <v>7</v>
      </c>
      <c r="O46" s="2">
        <v>2021</v>
      </c>
      <c r="P46">
        <v>6</v>
      </c>
      <c r="Q46">
        <v>6</v>
      </c>
      <c r="R46" s="2">
        <v>44353</v>
      </c>
      <c r="S46" t="s">
        <v>2038</v>
      </c>
    </row>
    <row r="47" spans="1:19" x14ac:dyDescent="0.3">
      <c r="A47">
        <v>659</v>
      </c>
      <c r="B47">
        <v>57</v>
      </c>
      <c r="C47">
        <v>67</v>
      </c>
      <c r="D47">
        <v>1962</v>
      </c>
      <c r="E47">
        <v>5</v>
      </c>
      <c r="F47" t="s">
        <v>19</v>
      </c>
      <c r="G47" t="s">
        <v>488</v>
      </c>
      <c r="H47">
        <v>38.729999999999997</v>
      </c>
      <c r="I47">
        <v>-86.47</v>
      </c>
      <c r="J47">
        <v>15981</v>
      </c>
      <c r="K47">
        <v>32583</v>
      </c>
      <c r="L47">
        <v>12501</v>
      </c>
      <c r="M47">
        <v>812</v>
      </c>
      <c r="N47">
        <v>7</v>
      </c>
      <c r="O47" s="2">
        <v>2021</v>
      </c>
      <c r="P47">
        <v>6</v>
      </c>
      <c r="Q47">
        <v>3</v>
      </c>
      <c r="R47" s="2">
        <v>44350</v>
      </c>
      <c r="S47" t="s">
        <v>2038</v>
      </c>
    </row>
    <row r="48" spans="1:19" x14ac:dyDescent="0.3">
      <c r="A48">
        <v>1959</v>
      </c>
      <c r="B48">
        <v>46</v>
      </c>
      <c r="C48">
        <v>59</v>
      </c>
      <c r="D48">
        <v>1973</v>
      </c>
      <c r="E48">
        <v>4</v>
      </c>
      <c r="F48" t="s">
        <v>19</v>
      </c>
      <c r="G48" t="s">
        <v>475</v>
      </c>
      <c r="H48">
        <v>41.57</v>
      </c>
      <c r="I48">
        <v>-81.2</v>
      </c>
      <c r="J48">
        <v>25565</v>
      </c>
      <c r="K48">
        <v>52130</v>
      </c>
      <c r="L48">
        <v>80367</v>
      </c>
      <c r="M48">
        <v>701</v>
      </c>
      <c r="N48">
        <v>1</v>
      </c>
      <c r="O48" s="2">
        <v>2021</v>
      </c>
      <c r="P48">
        <v>6</v>
      </c>
      <c r="Q48">
        <v>12</v>
      </c>
      <c r="R48" s="2">
        <v>44359</v>
      </c>
      <c r="S48" t="s">
        <v>2038</v>
      </c>
    </row>
    <row r="49" spans="1:19" x14ac:dyDescent="0.3">
      <c r="A49">
        <v>1108</v>
      </c>
      <c r="B49">
        <v>19</v>
      </c>
      <c r="C49">
        <v>67</v>
      </c>
      <c r="D49">
        <v>2000</v>
      </c>
      <c r="E49">
        <v>3</v>
      </c>
      <c r="F49" t="s">
        <v>19</v>
      </c>
      <c r="G49" t="s">
        <v>445</v>
      </c>
      <c r="H49">
        <v>40.83</v>
      </c>
      <c r="I49">
        <v>-74.239999999999995</v>
      </c>
      <c r="J49">
        <v>40216</v>
      </c>
      <c r="K49">
        <v>81995</v>
      </c>
      <c r="L49">
        <v>133788</v>
      </c>
      <c r="M49">
        <v>685</v>
      </c>
      <c r="N49">
        <v>2</v>
      </c>
      <c r="O49" s="2">
        <v>2021</v>
      </c>
      <c r="P49">
        <v>6</v>
      </c>
      <c r="Q49">
        <v>28</v>
      </c>
      <c r="R49" s="2">
        <v>44375</v>
      </c>
      <c r="S49" t="s">
        <v>2038</v>
      </c>
    </row>
    <row r="50" spans="1:19" x14ac:dyDescent="0.3">
      <c r="A50">
        <v>1455</v>
      </c>
      <c r="B50">
        <v>36</v>
      </c>
      <c r="C50">
        <v>67</v>
      </c>
      <c r="D50">
        <v>1983</v>
      </c>
      <c r="E50">
        <v>12</v>
      </c>
      <c r="F50" t="s">
        <v>19</v>
      </c>
      <c r="G50" t="s">
        <v>432</v>
      </c>
      <c r="H50">
        <v>32.72</v>
      </c>
      <c r="I50">
        <v>-117.09</v>
      </c>
      <c r="J50">
        <v>16838</v>
      </c>
      <c r="K50">
        <v>34330</v>
      </c>
      <c r="L50">
        <v>15223</v>
      </c>
      <c r="M50">
        <v>713</v>
      </c>
      <c r="N50">
        <v>4</v>
      </c>
      <c r="O50" s="2">
        <v>2021</v>
      </c>
      <c r="P50">
        <v>6</v>
      </c>
      <c r="Q50">
        <v>7</v>
      </c>
      <c r="R50" s="2">
        <v>44354</v>
      </c>
      <c r="S50" t="s">
        <v>2038</v>
      </c>
    </row>
    <row r="51" spans="1:19" x14ac:dyDescent="0.3">
      <c r="A51">
        <v>951</v>
      </c>
      <c r="B51">
        <v>57</v>
      </c>
      <c r="C51">
        <v>66</v>
      </c>
      <c r="D51">
        <v>1962</v>
      </c>
      <c r="E51">
        <v>9</v>
      </c>
      <c r="F51" t="s">
        <v>14</v>
      </c>
      <c r="G51" t="s">
        <v>414</v>
      </c>
      <c r="H51">
        <v>33.909999999999997</v>
      </c>
      <c r="I51">
        <v>-118.23</v>
      </c>
      <c r="J51">
        <v>13075</v>
      </c>
      <c r="K51">
        <v>26664</v>
      </c>
      <c r="L51">
        <v>12241</v>
      </c>
      <c r="M51">
        <v>709</v>
      </c>
      <c r="N51">
        <v>4</v>
      </c>
      <c r="O51" s="2">
        <v>2021</v>
      </c>
      <c r="P51">
        <v>6</v>
      </c>
      <c r="Q51">
        <v>10</v>
      </c>
      <c r="R51" s="2">
        <v>44357</v>
      </c>
      <c r="S51" t="s">
        <v>2038</v>
      </c>
    </row>
    <row r="52" spans="1:19" x14ac:dyDescent="0.3">
      <c r="A52">
        <v>821</v>
      </c>
      <c r="B52">
        <v>73</v>
      </c>
      <c r="C52">
        <v>60</v>
      </c>
      <c r="D52">
        <v>1946</v>
      </c>
      <c r="E52">
        <v>7</v>
      </c>
      <c r="F52" t="s">
        <v>19</v>
      </c>
      <c r="G52" t="s">
        <v>376</v>
      </c>
      <c r="H52">
        <v>29.76</v>
      </c>
      <c r="I52">
        <v>-95.38</v>
      </c>
      <c r="J52">
        <v>12434</v>
      </c>
      <c r="K52">
        <v>18015</v>
      </c>
      <c r="L52">
        <v>10463</v>
      </c>
      <c r="M52">
        <v>645</v>
      </c>
      <c r="N52">
        <v>2</v>
      </c>
      <c r="O52" s="2">
        <v>2021</v>
      </c>
      <c r="P52">
        <v>6</v>
      </c>
      <c r="Q52">
        <v>17</v>
      </c>
      <c r="R52" s="2">
        <v>44364</v>
      </c>
      <c r="S52" t="s">
        <v>2038</v>
      </c>
    </row>
    <row r="53" spans="1:19" x14ac:dyDescent="0.3">
      <c r="A53">
        <v>238</v>
      </c>
      <c r="B53">
        <v>22</v>
      </c>
      <c r="C53">
        <v>62</v>
      </c>
      <c r="D53">
        <v>1997</v>
      </c>
      <c r="E53">
        <v>6</v>
      </c>
      <c r="F53" t="s">
        <v>19</v>
      </c>
      <c r="G53" t="s">
        <v>350</v>
      </c>
      <c r="H53">
        <v>41.41</v>
      </c>
      <c r="I53">
        <v>-82.31</v>
      </c>
      <c r="J53">
        <v>20400</v>
      </c>
      <c r="K53">
        <v>41595</v>
      </c>
      <c r="L53">
        <v>54451</v>
      </c>
      <c r="M53">
        <v>675</v>
      </c>
      <c r="N53">
        <v>1</v>
      </c>
      <c r="O53" s="2">
        <v>2021</v>
      </c>
      <c r="P53">
        <v>6</v>
      </c>
      <c r="Q53">
        <v>3</v>
      </c>
      <c r="R53" s="2">
        <v>44350</v>
      </c>
      <c r="S53" t="s">
        <v>2038</v>
      </c>
    </row>
    <row r="54" spans="1:19" x14ac:dyDescent="0.3">
      <c r="A54">
        <v>675</v>
      </c>
      <c r="B54">
        <v>40</v>
      </c>
      <c r="C54">
        <v>67</v>
      </c>
      <c r="D54">
        <v>1980</v>
      </c>
      <c r="E54">
        <v>1</v>
      </c>
      <c r="F54" t="s">
        <v>19</v>
      </c>
      <c r="G54" t="s">
        <v>330</v>
      </c>
      <c r="H54">
        <v>39.92</v>
      </c>
      <c r="I54">
        <v>-77.8</v>
      </c>
      <c r="J54">
        <v>17405</v>
      </c>
      <c r="K54">
        <v>35489</v>
      </c>
      <c r="L54">
        <v>91995</v>
      </c>
      <c r="M54">
        <v>724</v>
      </c>
      <c r="N54">
        <v>5</v>
      </c>
      <c r="O54" s="2">
        <v>2021</v>
      </c>
      <c r="P54">
        <v>6</v>
      </c>
      <c r="Q54">
        <v>19</v>
      </c>
      <c r="R54" s="2">
        <v>44366</v>
      </c>
      <c r="S54" t="s">
        <v>2038</v>
      </c>
    </row>
    <row r="55" spans="1:19" x14ac:dyDescent="0.3">
      <c r="A55">
        <v>1560</v>
      </c>
      <c r="B55">
        <v>61</v>
      </c>
      <c r="C55">
        <v>60</v>
      </c>
      <c r="D55">
        <v>1958</v>
      </c>
      <c r="E55">
        <v>5</v>
      </c>
      <c r="F55" t="s">
        <v>14</v>
      </c>
      <c r="G55" t="s">
        <v>271</v>
      </c>
      <c r="H55">
        <v>42.61</v>
      </c>
      <c r="I55">
        <v>-94.14</v>
      </c>
      <c r="J55">
        <v>18849</v>
      </c>
      <c r="K55">
        <v>18452</v>
      </c>
      <c r="L55">
        <v>16827</v>
      </c>
      <c r="M55">
        <v>741</v>
      </c>
      <c r="N55">
        <v>6</v>
      </c>
      <c r="O55" s="2">
        <v>2021</v>
      </c>
      <c r="P55">
        <v>6</v>
      </c>
      <c r="Q55">
        <v>4</v>
      </c>
      <c r="R55" s="2">
        <v>44351</v>
      </c>
      <c r="S55" t="s">
        <v>2038</v>
      </c>
    </row>
    <row r="56" spans="1:19" x14ac:dyDescent="0.3">
      <c r="A56">
        <v>1137</v>
      </c>
      <c r="B56">
        <v>52</v>
      </c>
      <c r="C56">
        <v>67</v>
      </c>
      <c r="D56">
        <v>1967</v>
      </c>
      <c r="E56">
        <v>10</v>
      </c>
      <c r="F56" t="s">
        <v>19</v>
      </c>
      <c r="G56" t="s">
        <v>223</v>
      </c>
      <c r="H56">
        <v>35.32</v>
      </c>
      <c r="I56">
        <v>-82.46</v>
      </c>
      <c r="J56">
        <v>16410</v>
      </c>
      <c r="K56">
        <v>33465</v>
      </c>
      <c r="L56">
        <v>98713</v>
      </c>
      <c r="M56">
        <v>669</v>
      </c>
      <c r="N56">
        <v>3</v>
      </c>
      <c r="O56" s="2">
        <v>2021</v>
      </c>
      <c r="P56">
        <v>6</v>
      </c>
      <c r="Q56">
        <v>20</v>
      </c>
      <c r="R56" s="2">
        <v>44367</v>
      </c>
      <c r="S56" t="s">
        <v>2038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B4" sqref="A4:B39"/>
    </sheetView>
  </sheetViews>
  <sheetFormatPr defaultRowHeight="14.4" x14ac:dyDescent="0.3"/>
  <cols>
    <col min="1" max="1" width="10.77734375" bestFit="1" customWidth="1"/>
    <col min="2" max="2" width="14" bestFit="1" customWidth="1"/>
    <col min="3" max="3" width="17.77734375" customWidth="1"/>
    <col min="4" max="4" width="19.109375" customWidth="1"/>
    <col min="5" max="5" width="13.109375" customWidth="1"/>
    <col min="6" max="6" width="17.33203125" customWidth="1"/>
  </cols>
  <sheetData>
    <row r="3" spans="1:2" x14ac:dyDescent="0.3">
      <c r="A3" s="12" t="s">
        <v>2058</v>
      </c>
      <c r="B3" t="s">
        <v>2059</v>
      </c>
    </row>
    <row r="4" spans="1:2" x14ac:dyDescent="0.3">
      <c r="A4" s="13" t="s">
        <v>2020</v>
      </c>
      <c r="B4" s="14">
        <v>39</v>
      </c>
    </row>
    <row r="5" spans="1:2" x14ac:dyDescent="0.3">
      <c r="A5" s="13" t="s">
        <v>2021</v>
      </c>
      <c r="B5" s="14">
        <v>54</v>
      </c>
    </row>
    <row r="6" spans="1:2" x14ac:dyDescent="0.3">
      <c r="A6" s="13" t="s">
        <v>2022</v>
      </c>
      <c r="B6" s="14">
        <v>52</v>
      </c>
    </row>
    <row r="7" spans="1:2" x14ac:dyDescent="0.3">
      <c r="A7" s="13" t="s">
        <v>2023</v>
      </c>
      <c r="B7" s="14">
        <v>64</v>
      </c>
    </row>
    <row r="8" spans="1:2" x14ac:dyDescent="0.3">
      <c r="A8" s="13" t="s">
        <v>2024</v>
      </c>
      <c r="B8" s="14">
        <v>69</v>
      </c>
    </row>
    <row r="9" spans="1:2" x14ac:dyDescent="0.3">
      <c r="A9" s="13" t="s">
        <v>2025</v>
      </c>
      <c r="B9" s="14">
        <v>51</v>
      </c>
    </row>
    <row r="10" spans="1:2" x14ac:dyDescent="0.3">
      <c r="A10" s="13" t="s">
        <v>2026</v>
      </c>
      <c r="B10" s="14">
        <v>45</v>
      </c>
    </row>
    <row r="11" spans="1:2" x14ac:dyDescent="0.3">
      <c r="A11" s="13" t="s">
        <v>2027</v>
      </c>
      <c r="B11" s="14">
        <v>40</v>
      </c>
    </row>
    <row r="12" spans="1:2" x14ac:dyDescent="0.3">
      <c r="A12" s="13" t="s">
        <v>2028</v>
      </c>
      <c r="B12" s="14">
        <v>58</v>
      </c>
    </row>
    <row r="13" spans="1:2" x14ac:dyDescent="0.3">
      <c r="A13" s="13" t="s">
        <v>2029</v>
      </c>
      <c r="B13" s="14">
        <v>54</v>
      </c>
    </row>
    <row r="14" spans="1:2" x14ac:dyDescent="0.3">
      <c r="A14" s="13" t="s">
        <v>2030</v>
      </c>
      <c r="B14" s="14">
        <v>57</v>
      </c>
    </row>
    <row r="15" spans="1:2" x14ac:dyDescent="0.3">
      <c r="A15" s="13" t="s">
        <v>2031</v>
      </c>
      <c r="B15" s="14">
        <v>56</v>
      </c>
    </row>
    <row r="16" spans="1:2" x14ac:dyDescent="0.3">
      <c r="A16" s="13" t="s">
        <v>2032</v>
      </c>
      <c r="B16" s="14">
        <v>68</v>
      </c>
    </row>
    <row r="17" spans="1:2" x14ac:dyDescent="0.3">
      <c r="A17" s="13" t="s">
        <v>2033</v>
      </c>
      <c r="B17" s="14">
        <v>55</v>
      </c>
    </row>
    <row r="18" spans="1:2" x14ac:dyDescent="0.3">
      <c r="A18" s="13" t="s">
        <v>2034</v>
      </c>
      <c r="B18" s="14">
        <v>73</v>
      </c>
    </row>
    <row r="19" spans="1:2" x14ac:dyDescent="0.3">
      <c r="A19" s="13" t="s">
        <v>2035</v>
      </c>
      <c r="B19" s="14">
        <v>63</v>
      </c>
    </row>
    <row r="20" spans="1:2" x14ac:dyDescent="0.3">
      <c r="A20" s="13" t="s">
        <v>2036</v>
      </c>
      <c r="B20" s="14">
        <v>55</v>
      </c>
    </row>
    <row r="21" spans="1:2" x14ac:dyDescent="0.3">
      <c r="A21" s="13" t="s">
        <v>2037</v>
      </c>
      <c r="B21" s="14">
        <v>53</v>
      </c>
    </row>
    <row r="22" spans="1:2" x14ac:dyDescent="0.3">
      <c r="A22" s="13" t="s">
        <v>2038</v>
      </c>
      <c r="B22" s="14">
        <v>55</v>
      </c>
    </row>
    <row r="23" spans="1:2" x14ac:dyDescent="0.3">
      <c r="A23" s="13" t="s">
        <v>2039</v>
      </c>
      <c r="B23" s="14">
        <v>46</v>
      </c>
    </row>
    <row r="24" spans="1:2" x14ac:dyDescent="0.3">
      <c r="A24" s="13" t="s">
        <v>2040</v>
      </c>
      <c r="B24" s="14">
        <v>57</v>
      </c>
    </row>
    <row r="25" spans="1:2" x14ac:dyDescent="0.3">
      <c r="A25" s="13" t="s">
        <v>2041</v>
      </c>
      <c r="B25" s="14">
        <v>53</v>
      </c>
    </row>
    <row r="26" spans="1:2" x14ac:dyDescent="0.3">
      <c r="A26" s="13" t="s">
        <v>2042</v>
      </c>
      <c r="B26" s="14">
        <v>54</v>
      </c>
    </row>
    <row r="27" spans="1:2" x14ac:dyDescent="0.3">
      <c r="A27" s="13" t="s">
        <v>2043</v>
      </c>
      <c r="B27" s="14">
        <v>55</v>
      </c>
    </row>
    <row r="28" spans="1:2" x14ac:dyDescent="0.3">
      <c r="A28" s="13" t="s">
        <v>2044</v>
      </c>
      <c r="B28" s="14">
        <v>59</v>
      </c>
    </row>
    <row r="29" spans="1:2" x14ac:dyDescent="0.3">
      <c r="A29" s="13" t="s">
        <v>2045</v>
      </c>
      <c r="B29" s="14">
        <v>56</v>
      </c>
    </row>
    <row r="30" spans="1:2" x14ac:dyDescent="0.3">
      <c r="A30" s="13" t="s">
        <v>2046</v>
      </c>
      <c r="B30" s="14">
        <v>60</v>
      </c>
    </row>
    <row r="31" spans="1:2" x14ac:dyDescent="0.3">
      <c r="A31" s="13" t="s">
        <v>2047</v>
      </c>
      <c r="B31" s="14">
        <v>61</v>
      </c>
    </row>
    <row r="32" spans="1:2" x14ac:dyDescent="0.3">
      <c r="A32" s="13" t="s">
        <v>2048</v>
      </c>
      <c r="B32" s="14">
        <v>50</v>
      </c>
    </row>
    <row r="33" spans="1:2" x14ac:dyDescent="0.3">
      <c r="A33" s="13" t="s">
        <v>2049</v>
      </c>
      <c r="B33" s="14">
        <v>44</v>
      </c>
    </row>
    <row r="34" spans="1:2" x14ac:dyDescent="0.3">
      <c r="A34" s="13" t="s">
        <v>2050</v>
      </c>
      <c r="B34" s="14">
        <v>58</v>
      </c>
    </row>
    <row r="35" spans="1:2" x14ac:dyDescent="0.3">
      <c r="A35" s="13" t="s">
        <v>2051</v>
      </c>
      <c r="B35" s="14">
        <v>64</v>
      </c>
    </row>
    <row r="36" spans="1:2" x14ac:dyDescent="0.3">
      <c r="A36" s="13" t="s">
        <v>2052</v>
      </c>
      <c r="B36" s="14">
        <v>63</v>
      </c>
    </row>
    <row r="37" spans="1:2" x14ac:dyDescent="0.3">
      <c r="A37" s="13" t="s">
        <v>2053</v>
      </c>
      <c r="B37" s="14">
        <v>57</v>
      </c>
    </row>
    <row r="38" spans="1:2" x14ac:dyDescent="0.3">
      <c r="A38" s="13" t="s">
        <v>2054</v>
      </c>
      <c r="B38" s="14">
        <v>51</v>
      </c>
    </row>
    <row r="39" spans="1:2" x14ac:dyDescent="0.3">
      <c r="A39" s="13" t="s">
        <v>2055</v>
      </c>
      <c r="B39" s="14">
        <v>51</v>
      </c>
    </row>
    <row r="40" spans="1:2" x14ac:dyDescent="0.3">
      <c r="A40" s="13" t="s">
        <v>2056</v>
      </c>
      <c r="B40" s="14"/>
    </row>
    <row r="41" spans="1:2" x14ac:dyDescent="0.3">
      <c r="A41" s="13" t="s">
        <v>2057</v>
      </c>
      <c r="B41" s="14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K20" sqref="K20"/>
    </sheetView>
  </sheetViews>
  <sheetFormatPr defaultRowHeight="14.4" x14ac:dyDescent="0.3"/>
  <cols>
    <col min="2" max="2" width="18.77734375" customWidth="1"/>
    <col min="3" max="3" width="20.109375" customWidth="1"/>
    <col min="4" max="4" width="13.88671875" customWidth="1"/>
    <col min="5" max="5" width="14.6640625" customWidth="1"/>
    <col min="6" max="6" width="18.109375" customWidth="1"/>
    <col min="7" max="7" width="19.44140625" style="2" customWidth="1"/>
    <col min="8" max="8" width="11.109375" customWidth="1"/>
    <col min="9" max="9" width="18.109375" customWidth="1"/>
  </cols>
  <sheetData>
    <row r="1" spans="1:10" x14ac:dyDescent="0.3">
      <c r="A1" t="s">
        <v>2058</v>
      </c>
      <c r="B1" t="s">
        <v>2062</v>
      </c>
      <c r="C1" t="s">
        <v>2060</v>
      </c>
      <c r="D1" t="s">
        <v>2063</v>
      </c>
      <c r="E1" t="s">
        <v>2061</v>
      </c>
      <c r="F1" t="s">
        <v>2064</v>
      </c>
      <c r="G1" s="2" t="s">
        <v>2065</v>
      </c>
      <c r="H1" t="s">
        <v>2066</v>
      </c>
      <c r="I1" t="s">
        <v>2067</v>
      </c>
      <c r="J1" t="s">
        <v>2068</v>
      </c>
    </row>
    <row r="2" spans="1:10" x14ac:dyDescent="0.3">
      <c r="A2" s="13" t="s">
        <v>2020</v>
      </c>
      <c r="B2" s="14">
        <v>39</v>
      </c>
      <c r="C2">
        <v>5000</v>
      </c>
      <c r="D2">
        <f>C2/B2</f>
        <v>128.2051282051282</v>
      </c>
      <c r="E2" s="16">
        <v>30000</v>
      </c>
      <c r="F2">
        <f>E2/12*6</f>
        <v>15000</v>
      </c>
      <c r="G2" s="2">
        <f>DATEVALUE("01-" &amp; A2)</f>
        <v>44287</v>
      </c>
      <c r="H2">
        <f>F2/D2</f>
        <v>117</v>
      </c>
      <c r="I2">
        <f>B2*E2</f>
        <v>1170000</v>
      </c>
      <c r="J2">
        <f>C2-I2</f>
        <v>-1165000</v>
      </c>
    </row>
    <row r="3" spans="1:10" x14ac:dyDescent="0.3">
      <c r="A3" s="13" t="s">
        <v>2021</v>
      </c>
      <c r="B3" s="14">
        <v>54</v>
      </c>
      <c r="C3">
        <v>4500</v>
      </c>
      <c r="D3">
        <f t="shared" ref="D3:D37" si="0">C3/B3</f>
        <v>83.333333333333329</v>
      </c>
      <c r="E3" s="16">
        <v>31000</v>
      </c>
      <c r="F3">
        <f t="shared" ref="F3:F37" si="1">E3/12*6</f>
        <v>15500</v>
      </c>
      <c r="G3" s="2">
        <f>DATEVALUE("01-" &amp; A3)</f>
        <v>44652</v>
      </c>
      <c r="H3">
        <f t="shared" ref="H3:H37" si="2">F3/D3</f>
        <v>186</v>
      </c>
      <c r="I3">
        <f t="shared" ref="I3:I37" si="3">B3*E3</f>
        <v>1674000</v>
      </c>
      <c r="J3">
        <f t="shared" ref="J3:J37" si="4">C3-I3</f>
        <v>-1669500</v>
      </c>
    </row>
    <row r="4" spans="1:10" x14ac:dyDescent="0.3">
      <c r="A4" s="13" t="s">
        <v>2022</v>
      </c>
      <c r="B4" s="14">
        <v>52</v>
      </c>
      <c r="C4">
        <v>6000</v>
      </c>
      <c r="D4">
        <f t="shared" si="0"/>
        <v>115.38461538461539</v>
      </c>
      <c r="E4" s="16">
        <v>28000</v>
      </c>
      <c r="F4">
        <f t="shared" si="1"/>
        <v>14000</v>
      </c>
      <c r="G4" s="2">
        <f t="shared" ref="G4:G37" si="5">DATEVALUE("01-" &amp; A4)</f>
        <v>45017</v>
      </c>
      <c r="H4">
        <f t="shared" si="2"/>
        <v>121.33333333333333</v>
      </c>
      <c r="I4">
        <f t="shared" si="3"/>
        <v>1456000</v>
      </c>
      <c r="J4">
        <f t="shared" si="4"/>
        <v>-1450000</v>
      </c>
    </row>
    <row r="5" spans="1:10" x14ac:dyDescent="0.3">
      <c r="A5" s="13" t="s">
        <v>2023</v>
      </c>
      <c r="B5" s="14">
        <v>64</v>
      </c>
      <c r="C5">
        <v>5500</v>
      </c>
      <c r="D5">
        <f t="shared" si="0"/>
        <v>85.9375</v>
      </c>
      <c r="E5" s="16">
        <v>29000</v>
      </c>
      <c r="F5">
        <f t="shared" si="1"/>
        <v>14500</v>
      </c>
      <c r="G5" s="2">
        <f t="shared" si="5"/>
        <v>44409</v>
      </c>
      <c r="H5">
        <f t="shared" si="2"/>
        <v>168.72727272727272</v>
      </c>
      <c r="I5">
        <f t="shared" si="3"/>
        <v>1856000</v>
      </c>
      <c r="J5">
        <f t="shared" si="4"/>
        <v>-1850500</v>
      </c>
    </row>
    <row r="6" spans="1:10" x14ac:dyDescent="0.3">
      <c r="A6" s="13" t="s">
        <v>2024</v>
      </c>
      <c r="B6" s="14">
        <v>69</v>
      </c>
      <c r="C6">
        <v>4800</v>
      </c>
      <c r="D6">
        <f t="shared" si="0"/>
        <v>69.565217391304344</v>
      </c>
      <c r="E6" s="16">
        <v>30000</v>
      </c>
      <c r="F6">
        <f t="shared" si="1"/>
        <v>15000</v>
      </c>
      <c r="G6" s="2">
        <f t="shared" si="5"/>
        <v>44774</v>
      </c>
      <c r="H6">
        <f t="shared" si="2"/>
        <v>215.625</v>
      </c>
      <c r="I6">
        <f t="shared" si="3"/>
        <v>2070000</v>
      </c>
      <c r="J6">
        <f t="shared" si="4"/>
        <v>-2065200</v>
      </c>
    </row>
    <row r="7" spans="1:10" x14ac:dyDescent="0.3">
      <c r="A7" s="13" t="s">
        <v>2025</v>
      </c>
      <c r="B7" s="14">
        <v>51</v>
      </c>
      <c r="C7">
        <v>6500</v>
      </c>
      <c r="D7">
        <f t="shared" si="0"/>
        <v>127.45098039215686</v>
      </c>
      <c r="E7" s="16">
        <v>32000</v>
      </c>
      <c r="F7">
        <f t="shared" si="1"/>
        <v>16000</v>
      </c>
      <c r="G7" s="2">
        <f t="shared" si="5"/>
        <v>45139</v>
      </c>
      <c r="H7">
        <f t="shared" si="2"/>
        <v>125.53846153846153</v>
      </c>
      <c r="I7">
        <f t="shared" si="3"/>
        <v>1632000</v>
      </c>
      <c r="J7">
        <f t="shared" si="4"/>
        <v>-1625500</v>
      </c>
    </row>
    <row r="8" spans="1:10" x14ac:dyDescent="0.3">
      <c r="A8" s="13" t="s">
        <v>2026</v>
      </c>
      <c r="B8" s="14">
        <v>45</v>
      </c>
      <c r="C8">
        <v>5800</v>
      </c>
      <c r="D8">
        <f t="shared" si="0"/>
        <v>128.88888888888889</v>
      </c>
      <c r="E8" s="16">
        <v>35000</v>
      </c>
      <c r="F8">
        <f t="shared" si="1"/>
        <v>17500</v>
      </c>
      <c r="G8" s="2">
        <f t="shared" si="5"/>
        <v>44531</v>
      </c>
      <c r="H8">
        <f t="shared" si="2"/>
        <v>135.77586206896552</v>
      </c>
      <c r="I8">
        <f t="shared" si="3"/>
        <v>1575000</v>
      </c>
      <c r="J8">
        <f t="shared" si="4"/>
        <v>-1569200</v>
      </c>
    </row>
    <row r="9" spans="1:10" x14ac:dyDescent="0.3">
      <c r="A9" s="13" t="s">
        <v>2027</v>
      </c>
      <c r="B9" s="14">
        <v>40</v>
      </c>
      <c r="C9">
        <v>5400</v>
      </c>
      <c r="D9">
        <f t="shared" si="0"/>
        <v>135</v>
      </c>
      <c r="E9" s="16">
        <v>28000</v>
      </c>
      <c r="F9">
        <f t="shared" si="1"/>
        <v>14000</v>
      </c>
      <c r="G9" s="2">
        <f t="shared" si="5"/>
        <v>44896</v>
      </c>
      <c r="H9">
        <f t="shared" si="2"/>
        <v>103.70370370370371</v>
      </c>
      <c r="I9">
        <f t="shared" si="3"/>
        <v>1120000</v>
      </c>
      <c r="J9">
        <f t="shared" si="4"/>
        <v>-1114600</v>
      </c>
    </row>
    <row r="10" spans="1:10" x14ac:dyDescent="0.3">
      <c r="A10" s="13" t="s">
        <v>2028</v>
      </c>
      <c r="B10" s="14">
        <v>58</v>
      </c>
      <c r="C10">
        <v>4400</v>
      </c>
      <c r="D10">
        <f t="shared" si="0"/>
        <v>75.862068965517238</v>
      </c>
      <c r="E10" s="16">
        <v>30000</v>
      </c>
      <c r="F10">
        <f t="shared" si="1"/>
        <v>15000</v>
      </c>
      <c r="G10" s="2">
        <f t="shared" si="5"/>
        <v>45261</v>
      </c>
      <c r="H10">
        <f t="shared" si="2"/>
        <v>197.72727272727275</v>
      </c>
      <c r="I10">
        <f t="shared" si="3"/>
        <v>1740000</v>
      </c>
      <c r="J10">
        <f t="shared" si="4"/>
        <v>-1735600</v>
      </c>
    </row>
    <row r="11" spans="1:10" x14ac:dyDescent="0.3">
      <c r="A11" s="13" t="s">
        <v>2029</v>
      </c>
      <c r="B11" s="14">
        <v>54</v>
      </c>
      <c r="C11">
        <v>7000</v>
      </c>
      <c r="D11">
        <f t="shared" si="0"/>
        <v>129.62962962962962</v>
      </c>
      <c r="E11" s="16">
        <v>29000</v>
      </c>
      <c r="F11">
        <f t="shared" si="1"/>
        <v>14500</v>
      </c>
      <c r="G11" s="2">
        <f t="shared" si="5"/>
        <v>44228</v>
      </c>
      <c r="H11">
        <f t="shared" si="2"/>
        <v>111.85714285714286</v>
      </c>
      <c r="I11">
        <f t="shared" si="3"/>
        <v>1566000</v>
      </c>
      <c r="J11">
        <f t="shared" si="4"/>
        <v>-1559000</v>
      </c>
    </row>
    <row r="12" spans="1:10" x14ac:dyDescent="0.3">
      <c r="A12" s="13" t="s">
        <v>2030</v>
      </c>
      <c r="B12" s="14">
        <v>57</v>
      </c>
      <c r="C12">
        <v>6200</v>
      </c>
      <c r="D12">
        <f t="shared" si="0"/>
        <v>108.7719298245614</v>
      </c>
      <c r="E12" s="16">
        <v>32000</v>
      </c>
      <c r="F12">
        <f t="shared" si="1"/>
        <v>16000</v>
      </c>
      <c r="G12" s="2">
        <f t="shared" si="5"/>
        <v>44593</v>
      </c>
      <c r="H12">
        <f t="shared" si="2"/>
        <v>147.09677419354838</v>
      </c>
      <c r="I12">
        <f t="shared" si="3"/>
        <v>1824000</v>
      </c>
      <c r="J12">
        <f t="shared" si="4"/>
        <v>-1817800</v>
      </c>
    </row>
    <row r="13" spans="1:10" x14ac:dyDescent="0.3">
      <c r="A13" s="13" t="s">
        <v>2031</v>
      </c>
      <c r="B13" s="14">
        <v>56</v>
      </c>
      <c r="C13">
        <v>5200</v>
      </c>
      <c r="D13">
        <f t="shared" si="0"/>
        <v>92.857142857142861</v>
      </c>
      <c r="E13" s="16">
        <v>34000</v>
      </c>
      <c r="F13">
        <f t="shared" si="1"/>
        <v>17000</v>
      </c>
      <c r="G13" s="2">
        <f t="shared" si="5"/>
        <v>44958</v>
      </c>
      <c r="H13">
        <f t="shared" si="2"/>
        <v>183.07692307692307</v>
      </c>
      <c r="I13">
        <f t="shared" si="3"/>
        <v>1904000</v>
      </c>
      <c r="J13">
        <f t="shared" si="4"/>
        <v>-1898800</v>
      </c>
    </row>
    <row r="14" spans="1:10" x14ac:dyDescent="0.3">
      <c r="A14" s="13" t="s">
        <v>2032</v>
      </c>
      <c r="B14" s="14">
        <v>68</v>
      </c>
      <c r="C14">
        <v>4200</v>
      </c>
      <c r="D14">
        <f t="shared" si="0"/>
        <v>61.764705882352942</v>
      </c>
      <c r="E14" s="16">
        <v>28000</v>
      </c>
      <c r="F14">
        <f t="shared" si="1"/>
        <v>14000</v>
      </c>
      <c r="G14" s="2">
        <f t="shared" si="5"/>
        <v>44197</v>
      </c>
      <c r="H14">
        <f t="shared" si="2"/>
        <v>226.66666666666666</v>
      </c>
      <c r="I14">
        <f t="shared" si="3"/>
        <v>1904000</v>
      </c>
      <c r="J14">
        <f t="shared" si="4"/>
        <v>-1899800</v>
      </c>
    </row>
    <row r="15" spans="1:10" x14ac:dyDescent="0.3">
      <c r="A15" s="13" t="s">
        <v>2033</v>
      </c>
      <c r="B15" s="14">
        <v>55</v>
      </c>
      <c r="C15">
        <v>4700</v>
      </c>
      <c r="D15">
        <f t="shared" si="0"/>
        <v>85.454545454545453</v>
      </c>
      <c r="E15" s="16">
        <v>30000</v>
      </c>
      <c r="F15">
        <f t="shared" si="1"/>
        <v>15000</v>
      </c>
      <c r="G15" s="2">
        <f t="shared" si="5"/>
        <v>44562</v>
      </c>
      <c r="H15">
        <f t="shared" si="2"/>
        <v>175.53191489361703</v>
      </c>
      <c r="I15">
        <f t="shared" si="3"/>
        <v>1650000</v>
      </c>
      <c r="J15">
        <f t="shared" si="4"/>
        <v>-1645300</v>
      </c>
    </row>
    <row r="16" spans="1:10" x14ac:dyDescent="0.3">
      <c r="A16" s="13" t="s">
        <v>2034</v>
      </c>
      <c r="B16" s="14">
        <v>73</v>
      </c>
      <c r="C16">
        <v>4300</v>
      </c>
      <c r="D16">
        <f t="shared" si="0"/>
        <v>58.904109589041099</v>
      </c>
      <c r="E16" s="16">
        <v>32000</v>
      </c>
      <c r="F16">
        <f t="shared" si="1"/>
        <v>16000</v>
      </c>
      <c r="G16" s="2">
        <f t="shared" si="5"/>
        <v>44927</v>
      </c>
      <c r="H16">
        <f t="shared" si="2"/>
        <v>271.62790697674416</v>
      </c>
      <c r="I16">
        <f t="shared" si="3"/>
        <v>2336000</v>
      </c>
      <c r="J16">
        <f t="shared" si="4"/>
        <v>-2331700</v>
      </c>
    </row>
    <row r="17" spans="1:10" x14ac:dyDescent="0.3">
      <c r="A17" s="13" t="s">
        <v>2035</v>
      </c>
      <c r="B17" s="14">
        <v>63</v>
      </c>
      <c r="C17">
        <v>4100</v>
      </c>
      <c r="D17">
        <f t="shared" si="0"/>
        <v>65.079365079365076</v>
      </c>
      <c r="E17" s="16">
        <v>35000</v>
      </c>
      <c r="F17">
        <f t="shared" si="1"/>
        <v>17500</v>
      </c>
      <c r="G17" s="2">
        <f t="shared" si="5"/>
        <v>44378</v>
      </c>
      <c r="H17">
        <f t="shared" si="2"/>
        <v>268.90243902439028</v>
      </c>
      <c r="I17">
        <f t="shared" si="3"/>
        <v>2205000</v>
      </c>
      <c r="J17">
        <f t="shared" si="4"/>
        <v>-2200900</v>
      </c>
    </row>
    <row r="18" spans="1:10" x14ac:dyDescent="0.3">
      <c r="A18" s="13" t="s">
        <v>2036</v>
      </c>
      <c r="B18" s="14">
        <v>55</v>
      </c>
      <c r="C18">
        <v>5100</v>
      </c>
      <c r="D18">
        <f t="shared" si="0"/>
        <v>92.727272727272734</v>
      </c>
      <c r="E18" s="16">
        <v>28000</v>
      </c>
      <c r="F18">
        <f t="shared" si="1"/>
        <v>14000</v>
      </c>
      <c r="G18" s="2">
        <f t="shared" si="5"/>
        <v>44743</v>
      </c>
      <c r="H18">
        <f t="shared" si="2"/>
        <v>150.98039215686273</v>
      </c>
      <c r="I18">
        <f t="shared" si="3"/>
        <v>1540000</v>
      </c>
      <c r="J18">
        <f t="shared" si="4"/>
        <v>-1534900</v>
      </c>
    </row>
    <row r="19" spans="1:10" x14ac:dyDescent="0.3">
      <c r="A19" s="13" t="s">
        <v>2037</v>
      </c>
      <c r="B19" s="14">
        <v>53</v>
      </c>
      <c r="C19">
        <v>6900</v>
      </c>
      <c r="D19">
        <f t="shared" si="0"/>
        <v>130.18867924528303</v>
      </c>
      <c r="E19" s="16">
        <v>30000</v>
      </c>
      <c r="F19">
        <f t="shared" si="1"/>
        <v>15000</v>
      </c>
      <c r="G19" s="2">
        <f t="shared" si="5"/>
        <v>45108</v>
      </c>
      <c r="H19">
        <f t="shared" si="2"/>
        <v>115.21739130434781</v>
      </c>
      <c r="I19">
        <f t="shared" si="3"/>
        <v>1590000</v>
      </c>
      <c r="J19">
        <f t="shared" si="4"/>
        <v>-1583100</v>
      </c>
    </row>
    <row r="20" spans="1:10" x14ac:dyDescent="0.3">
      <c r="A20" s="13" t="s">
        <v>2038</v>
      </c>
      <c r="B20" s="14">
        <v>55</v>
      </c>
      <c r="C20">
        <v>6800</v>
      </c>
      <c r="D20">
        <f t="shared" si="0"/>
        <v>123.63636363636364</v>
      </c>
      <c r="E20" s="16">
        <v>29000</v>
      </c>
      <c r="F20">
        <f t="shared" si="1"/>
        <v>14500</v>
      </c>
      <c r="G20" s="2">
        <f t="shared" si="5"/>
        <v>44348</v>
      </c>
      <c r="H20">
        <f t="shared" si="2"/>
        <v>117.27941176470588</v>
      </c>
      <c r="I20">
        <f t="shared" si="3"/>
        <v>1595000</v>
      </c>
      <c r="J20">
        <f t="shared" si="4"/>
        <v>-1588200</v>
      </c>
    </row>
    <row r="21" spans="1:10" x14ac:dyDescent="0.3">
      <c r="A21" s="13" t="s">
        <v>2039</v>
      </c>
      <c r="B21" s="14">
        <v>46</v>
      </c>
      <c r="C21">
        <v>5200</v>
      </c>
      <c r="D21">
        <f t="shared" si="0"/>
        <v>113.04347826086956</v>
      </c>
      <c r="E21" s="16">
        <v>32000</v>
      </c>
      <c r="F21">
        <f t="shared" si="1"/>
        <v>16000</v>
      </c>
      <c r="G21" s="2">
        <f t="shared" si="5"/>
        <v>44713</v>
      </c>
      <c r="H21">
        <f t="shared" si="2"/>
        <v>141.53846153846155</v>
      </c>
      <c r="I21">
        <f t="shared" si="3"/>
        <v>1472000</v>
      </c>
      <c r="J21">
        <f t="shared" si="4"/>
        <v>-1466800</v>
      </c>
    </row>
    <row r="22" spans="1:10" x14ac:dyDescent="0.3">
      <c r="A22" s="13" t="s">
        <v>2040</v>
      </c>
      <c r="B22" s="14">
        <v>57</v>
      </c>
      <c r="C22">
        <v>4800</v>
      </c>
      <c r="D22">
        <f t="shared" si="0"/>
        <v>84.21052631578948</v>
      </c>
      <c r="E22" s="16">
        <v>35000</v>
      </c>
      <c r="F22">
        <f t="shared" si="1"/>
        <v>17500</v>
      </c>
      <c r="G22" s="2">
        <f t="shared" si="5"/>
        <v>45078</v>
      </c>
      <c r="H22">
        <f t="shared" si="2"/>
        <v>207.81249999999997</v>
      </c>
      <c r="I22">
        <f t="shared" si="3"/>
        <v>1995000</v>
      </c>
      <c r="J22">
        <f t="shared" si="4"/>
        <v>-1990200</v>
      </c>
    </row>
    <row r="23" spans="1:10" x14ac:dyDescent="0.3">
      <c r="A23" s="13" t="s">
        <v>2041</v>
      </c>
      <c r="B23" s="14">
        <v>53</v>
      </c>
      <c r="C23">
        <v>4500</v>
      </c>
      <c r="D23">
        <f t="shared" si="0"/>
        <v>84.905660377358487</v>
      </c>
      <c r="E23" s="16">
        <v>34000</v>
      </c>
      <c r="F23">
        <f t="shared" si="1"/>
        <v>17000</v>
      </c>
      <c r="G23" s="2">
        <f t="shared" si="5"/>
        <v>44256</v>
      </c>
      <c r="H23">
        <f t="shared" si="2"/>
        <v>200.22222222222223</v>
      </c>
      <c r="I23">
        <f t="shared" si="3"/>
        <v>1802000</v>
      </c>
      <c r="J23">
        <f t="shared" si="4"/>
        <v>-1797500</v>
      </c>
    </row>
    <row r="24" spans="1:10" x14ac:dyDescent="0.3">
      <c r="A24" s="13" t="s">
        <v>2042</v>
      </c>
      <c r="B24" s="14">
        <v>54</v>
      </c>
      <c r="C24">
        <v>5200</v>
      </c>
      <c r="D24">
        <f t="shared" si="0"/>
        <v>96.296296296296291</v>
      </c>
      <c r="E24" s="16">
        <v>28000</v>
      </c>
      <c r="F24">
        <f t="shared" si="1"/>
        <v>14000</v>
      </c>
      <c r="G24" s="2">
        <f t="shared" si="5"/>
        <v>44621</v>
      </c>
      <c r="H24">
        <f t="shared" si="2"/>
        <v>145.38461538461539</v>
      </c>
      <c r="I24">
        <f t="shared" si="3"/>
        <v>1512000</v>
      </c>
      <c r="J24">
        <f t="shared" si="4"/>
        <v>-1506800</v>
      </c>
    </row>
    <row r="25" spans="1:10" x14ac:dyDescent="0.3">
      <c r="A25" s="13" t="s">
        <v>2043</v>
      </c>
      <c r="B25" s="14">
        <v>55</v>
      </c>
      <c r="C25">
        <v>6300</v>
      </c>
      <c r="D25">
        <f t="shared" si="0"/>
        <v>114.54545454545455</v>
      </c>
      <c r="E25" s="16">
        <v>30000</v>
      </c>
      <c r="F25">
        <f t="shared" si="1"/>
        <v>15000</v>
      </c>
      <c r="G25" s="2">
        <f t="shared" si="5"/>
        <v>44986</v>
      </c>
      <c r="H25">
        <f t="shared" si="2"/>
        <v>130.95238095238096</v>
      </c>
      <c r="I25">
        <f t="shared" si="3"/>
        <v>1650000</v>
      </c>
      <c r="J25">
        <f t="shared" si="4"/>
        <v>-1643700</v>
      </c>
    </row>
    <row r="26" spans="1:10" x14ac:dyDescent="0.3">
      <c r="A26" s="13" t="s">
        <v>2044</v>
      </c>
      <c r="B26" s="14">
        <v>59</v>
      </c>
      <c r="C26">
        <v>4700</v>
      </c>
      <c r="D26">
        <f t="shared" si="0"/>
        <v>79.66101694915254</v>
      </c>
      <c r="E26" s="16">
        <v>32000</v>
      </c>
      <c r="F26">
        <f t="shared" si="1"/>
        <v>16000</v>
      </c>
      <c r="G26" s="2">
        <f t="shared" si="5"/>
        <v>44317</v>
      </c>
      <c r="H26">
        <f t="shared" si="2"/>
        <v>200.85106382978725</v>
      </c>
      <c r="I26">
        <f t="shared" si="3"/>
        <v>1888000</v>
      </c>
      <c r="J26">
        <f t="shared" si="4"/>
        <v>-1883300</v>
      </c>
    </row>
    <row r="27" spans="1:10" x14ac:dyDescent="0.3">
      <c r="A27" s="13" t="s">
        <v>2045</v>
      </c>
      <c r="B27" s="14">
        <v>56</v>
      </c>
      <c r="C27">
        <v>4100</v>
      </c>
      <c r="D27">
        <f t="shared" si="0"/>
        <v>73.214285714285708</v>
      </c>
      <c r="E27" s="16">
        <v>31000</v>
      </c>
      <c r="F27">
        <f t="shared" si="1"/>
        <v>15500</v>
      </c>
      <c r="G27" s="2">
        <f t="shared" si="5"/>
        <v>44682</v>
      </c>
      <c r="H27">
        <f t="shared" si="2"/>
        <v>211.70731707317074</v>
      </c>
      <c r="I27">
        <f t="shared" si="3"/>
        <v>1736000</v>
      </c>
      <c r="J27">
        <f t="shared" si="4"/>
        <v>-1731900</v>
      </c>
    </row>
    <row r="28" spans="1:10" x14ac:dyDescent="0.3">
      <c r="A28" s="13" t="s">
        <v>2046</v>
      </c>
      <c r="B28" s="14">
        <v>60</v>
      </c>
      <c r="C28">
        <v>5100</v>
      </c>
      <c r="D28">
        <f t="shared" si="0"/>
        <v>85</v>
      </c>
      <c r="E28" s="16">
        <v>29000</v>
      </c>
      <c r="F28">
        <f t="shared" si="1"/>
        <v>14500</v>
      </c>
      <c r="G28" s="2">
        <f t="shared" si="5"/>
        <v>45047</v>
      </c>
      <c r="H28">
        <f t="shared" si="2"/>
        <v>170.58823529411765</v>
      </c>
      <c r="I28">
        <f t="shared" si="3"/>
        <v>1740000</v>
      </c>
      <c r="J28">
        <f t="shared" si="4"/>
        <v>-1734900</v>
      </c>
    </row>
    <row r="29" spans="1:10" x14ac:dyDescent="0.3">
      <c r="A29" s="13" t="s">
        <v>2047</v>
      </c>
      <c r="B29" s="14">
        <v>61</v>
      </c>
      <c r="C29">
        <v>5000</v>
      </c>
      <c r="D29">
        <f t="shared" si="0"/>
        <v>81.967213114754102</v>
      </c>
      <c r="E29" s="16">
        <v>30000</v>
      </c>
      <c r="F29">
        <f t="shared" si="1"/>
        <v>15000</v>
      </c>
      <c r="G29" s="2">
        <f t="shared" si="5"/>
        <v>44501</v>
      </c>
      <c r="H29">
        <f t="shared" si="2"/>
        <v>183</v>
      </c>
      <c r="I29">
        <f t="shared" si="3"/>
        <v>1830000</v>
      </c>
      <c r="J29">
        <f t="shared" si="4"/>
        <v>-1825000</v>
      </c>
    </row>
    <row r="30" spans="1:10" x14ac:dyDescent="0.3">
      <c r="A30" s="13" t="s">
        <v>2048</v>
      </c>
      <c r="B30" s="14">
        <v>50</v>
      </c>
      <c r="C30">
        <v>6700</v>
      </c>
      <c r="D30">
        <f t="shared" si="0"/>
        <v>134</v>
      </c>
      <c r="E30" s="16">
        <v>31000</v>
      </c>
      <c r="F30">
        <f t="shared" si="1"/>
        <v>15500</v>
      </c>
      <c r="G30" s="2">
        <f t="shared" si="5"/>
        <v>44866</v>
      </c>
      <c r="H30">
        <f t="shared" si="2"/>
        <v>115.67164179104478</v>
      </c>
      <c r="I30">
        <f t="shared" si="3"/>
        <v>1550000</v>
      </c>
      <c r="J30">
        <f t="shared" si="4"/>
        <v>-1543300</v>
      </c>
    </row>
    <row r="31" spans="1:10" x14ac:dyDescent="0.3">
      <c r="A31" s="13" t="s">
        <v>2049</v>
      </c>
      <c r="B31" s="14">
        <v>44</v>
      </c>
      <c r="C31">
        <v>4900</v>
      </c>
      <c r="D31">
        <f t="shared" si="0"/>
        <v>111.36363636363636</v>
      </c>
      <c r="E31" s="16">
        <v>34000</v>
      </c>
      <c r="F31">
        <f t="shared" si="1"/>
        <v>17000</v>
      </c>
      <c r="G31" s="2">
        <f t="shared" si="5"/>
        <v>45231</v>
      </c>
      <c r="H31">
        <f t="shared" si="2"/>
        <v>152.65306122448979</v>
      </c>
      <c r="I31">
        <f t="shared" si="3"/>
        <v>1496000</v>
      </c>
      <c r="J31">
        <f t="shared" si="4"/>
        <v>-1491100</v>
      </c>
    </row>
    <row r="32" spans="1:10" x14ac:dyDescent="0.3">
      <c r="A32" s="13" t="s">
        <v>2050</v>
      </c>
      <c r="B32" s="14">
        <v>58</v>
      </c>
      <c r="C32">
        <v>5000</v>
      </c>
      <c r="D32">
        <f t="shared" si="0"/>
        <v>86.206896551724142</v>
      </c>
      <c r="E32" s="16">
        <v>33000</v>
      </c>
      <c r="F32">
        <f t="shared" si="1"/>
        <v>16500</v>
      </c>
      <c r="G32" s="2">
        <f t="shared" si="5"/>
        <v>44470</v>
      </c>
      <c r="H32">
        <f t="shared" si="2"/>
        <v>191.39999999999998</v>
      </c>
      <c r="I32">
        <f t="shared" si="3"/>
        <v>1914000</v>
      </c>
      <c r="J32">
        <f t="shared" si="4"/>
        <v>-1909000</v>
      </c>
    </row>
    <row r="33" spans="1:10" x14ac:dyDescent="0.3">
      <c r="A33" s="13" t="s">
        <v>2051</v>
      </c>
      <c r="B33" s="14">
        <v>64</v>
      </c>
      <c r="C33">
        <v>6000</v>
      </c>
      <c r="D33">
        <f t="shared" si="0"/>
        <v>93.75</v>
      </c>
      <c r="E33" s="16">
        <v>28000</v>
      </c>
      <c r="F33">
        <f t="shared" si="1"/>
        <v>14000</v>
      </c>
      <c r="G33" s="2">
        <f t="shared" si="5"/>
        <v>44835</v>
      </c>
      <c r="H33">
        <f t="shared" si="2"/>
        <v>149.33333333333334</v>
      </c>
      <c r="I33">
        <f t="shared" si="3"/>
        <v>1792000</v>
      </c>
      <c r="J33">
        <f t="shared" si="4"/>
        <v>-1786000</v>
      </c>
    </row>
    <row r="34" spans="1:10" x14ac:dyDescent="0.3">
      <c r="A34" s="13" t="s">
        <v>2052</v>
      </c>
      <c r="B34" s="14">
        <v>63</v>
      </c>
      <c r="C34">
        <v>4200</v>
      </c>
      <c r="D34">
        <f t="shared" si="0"/>
        <v>66.666666666666671</v>
      </c>
      <c r="E34" s="16">
        <v>32000</v>
      </c>
      <c r="F34">
        <f t="shared" si="1"/>
        <v>16000</v>
      </c>
      <c r="G34" s="2">
        <f t="shared" si="5"/>
        <v>45200</v>
      </c>
      <c r="H34">
        <f t="shared" si="2"/>
        <v>239.99999999999997</v>
      </c>
      <c r="I34">
        <f t="shared" si="3"/>
        <v>2016000</v>
      </c>
      <c r="J34">
        <f t="shared" si="4"/>
        <v>-2011800</v>
      </c>
    </row>
    <row r="35" spans="1:10" x14ac:dyDescent="0.3">
      <c r="A35" s="13" t="s">
        <v>2053</v>
      </c>
      <c r="B35" s="14">
        <v>57</v>
      </c>
      <c r="C35">
        <v>5200</v>
      </c>
      <c r="D35">
        <f t="shared" si="0"/>
        <v>91.228070175438603</v>
      </c>
      <c r="E35" s="16">
        <v>34000</v>
      </c>
      <c r="F35">
        <f t="shared" si="1"/>
        <v>17000</v>
      </c>
      <c r="G35" s="2">
        <f t="shared" si="5"/>
        <v>44440</v>
      </c>
      <c r="H35">
        <f t="shared" si="2"/>
        <v>186.34615384615384</v>
      </c>
      <c r="I35">
        <f t="shared" si="3"/>
        <v>1938000</v>
      </c>
      <c r="J35">
        <f t="shared" si="4"/>
        <v>-1932800</v>
      </c>
    </row>
    <row r="36" spans="1:10" x14ac:dyDescent="0.3">
      <c r="A36" s="13" t="s">
        <v>2054</v>
      </c>
      <c r="B36" s="14">
        <v>51</v>
      </c>
      <c r="C36">
        <v>6800</v>
      </c>
      <c r="D36">
        <f t="shared" si="0"/>
        <v>133.33333333333334</v>
      </c>
      <c r="E36" s="16">
        <v>29000</v>
      </c>
      <c r="F36">
        <f t="shared" si="1"/>
        <v>14500</v>
      </c>
      <c r="G36" s="2">
        <f t="shared" si="5"/>
        <v>44805</v>
      </c>
      <c r="H36">
        <f t="shared" si="2"/>
        <v>108.74999999999999</v>
      </c>
      <c r="I36">
        <f t="shared" si="3"/>
        <v>1479000</v>
      </c>
      <c r="J36">
        <f t="shared" si="4"/>
        <v>-1472200</v>
      </c>
    </row>
    <row r="37" spans="1:10" x14ac:dyDescent="0.3">
      <c r="A37" s="13" t="s">
        <v>2055</v>
      </c>
      <c r="B37" s="14">
        <v>51</v>
      </c>
      <c r="C37">
        <v>6300</v>
      </c>
      <c r="D37">
        <f t="shared" si="0"/>
        <v>123.52941176470588</v>
      </c>
      <c r="E37" s="16">
        <v>32000</v>
      </c>
      <c r="F37">
        <f t="shared" si="1"/>
        <v>16000</v>
      </c>
      <c r="G37" s="2">
        <f t="shared" si="5"/>
        <v>45170</v>
      </c>
      <c r="H37">
        <f t="shared" si="2"/>
        <v>129.52380952380952</v>
      </c>
      <c r="I37">
        <f t="shared" si="3"/>
        <v>1632000</v>
      </c>
      <c r="J37">
        <f t="shared" si="4"/>
        <v>-1625700</v>
      </c>
    </row>
    <row r="38" spans="1:10" x14ac:dyDescent="0.3">
      <c r="A38" s="15"/>
    </row>
    <row r="39" spans="1:10" x14ac:dyDescent="0.3">
      <c r="A39" s="15"/>
    </row>
    <row r="40" spans="1:10" x14ac:dyDescent="0.3">
      <c r="A40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users_data</vt:lpstr>
      <vt:lpstr>Sheet4</vt:lpstr>
      <vt:lpstr> 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Arrow</dc:creator>
  <cp:lastModifiedBy>Arrow</cp:lastModifiedBy>
  <dcterms:created xsi:type="dcterms:W3CDTF">2025-06-13T07:00:00Z</dcterms:created>
  <dcterms:modified xsi:type="dcterms:W3CDTF">2025-06-27T07:27:43Z</dcterms:modified>
</cp:coreProperties>
</file>