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Z:\CONESTOGA\LEVEL 2\ITSM\ASSIGNMENT-3\"/>
    </mc:Choice>
  </mc:AlternateContent>
  <xr:revisionPtr revIDLastSave="0" documentId="13_ncr:1_{66DB5B51-B5F6-41A6-B061-4E6EDD4F059F}" xr6:coauthVersionLast="47" xr6:coauthVersionMax="47" xr10:uidLastSave="{00000000-0000-0000-0000-000000000000}"/>
  <bookViews>
    <workbookView xWindow="-108" yWindow="-108" windowWidth="23256" windowHeight="12456" activeTab="5" xr2:uid="{657E3721-2512-4553-A890-A34C9CFB8F48}"/>
  </bookViews>
  <sheets>
    <sheet name="1. Cover Page" sheetId="6" r:id="rId1"/>
    <sheet name="2. Declaration" sheetId="7" r:id="rId2"/>
    <sheet name="3. References" sheetId="8" r:id="rId3"/>
    <sheet name="4. Purpose" sheetId="9" r:id="rId4"/>
    <sheet name="5. Source Data" sheetId="11" r:id="rId5"/>
    <sheet name="6. Dashboard" sheetId="3" r:id="rId6"/>
  </sheets>
  <definedNames>
    <definedName name="_xlcn.WorksheetConnection_8726WAIMRWadhwaVaishnavi.xlsxTable1" hidden="1">Table1[]</definedName>
    <definedName name="Slicer_Application">#N/A</definedName>
    <definedName name="Slicer_Department1">#N/A</definedName>
    <definedName name="Slicer_Impact">#N/A</definedName>
    <definedName name="Slicer_Priority1">#N/A</definedName>
    <definedName name="Slicer_Status">#N/A</definedName>
    <definedName name="Slicer_Urgency">#N/A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8726-WAIMR-Wadhwa, Vaishnavi.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5" i="3" l="1"/>
  <c r="U8" i="3"/>
  <c r="F22" i="11"/>
  <c r="F20" i="11"/>
  <c r="G6" i="11"/>
  <c r="F32" i="11" s="1"/>
  <c r="G3" i="11"/>
  <c r="F23" i="11" l="1"/>
  <c r="F9" i="11"/>
  <c r="F25" i="11"/>
  <c r="F12" i="11"/>
  <c r="G12" i="11" s="1"/>
  <c r="F26" i="11"/>
  <c r="F14" i="11"/>
  <c r="F28" i="11"/>
  <c r="G28" i="11" s="1"/>
  <c r="F18" i="11"/>
  <c r="G18" i="11" s="1"/>
  <c r="F29" i="11"/>
  <c r="F19" i="11"/>
  <c r="G20" i="11"/>
  <c r="G29" i="11"/>
  <c r="F27" i="11"/>
  <c r="G27" i="11" s="1"/>
  <c r="G19" i="11"/>
  <c r="F11" i="11"/>
  <c r="G11" i="11" s="1"/>
  <c r="G26" i="11"/>
  <c r="G25" i="11"/>
  <c r="G9" i="11"/>
  <c r="G32" i="11"/>
  <c r="G23" i="11"/>
  <c r="G22" i="11"/>
  <c r="G14" i="11"/>
  <c r="G10" i="11" l="1"/>
  <c r="G4" i="11" l="1"/>
  <c r="F33" i="11"/>
  <c r="G33" i="11" s="1"/>
  <c r="F13" i="11"/>
  <c r="G13" i="11" s="1"/>
  <c r="F31" i="11"/>
  <c r="G31" i="11" s="1"/>
  <c r="F8" i="11"/>
  <c r="G8" i="11" s="1"/>
  <c r="F30" i="11"/>
  <c r="G30" i="11" s="1"/>
  <c r="F7" i="11"/>
  <c r="G7" i="11" s="1"/>
  <c r="F4" i="11"/>
  <c r="F17" i="11"/>
  <c r="G17" i="11" s="1"/>
  <c r="F24" i="11"/>
  <c r="G24" i="11" s="1"/>
  <c r="F5" i="11"/>
  <c r="G5" i="11" s="1"/>
  <c r="F21" i="11"/>
  <c r="G21" i="11" s="1"/>
  <c r="F16" i="11"/>
  <c r="G16" i="11" s="1"/>
  <c r="F15" i="11"/>
  <c r="G15" i="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F0B36C-16C5-4B4B-934E-FE011699797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0A87DDDF-2A4B-4DAE-8D06-5A7A3B7F4F3B}" name="WorksheetConnection_8726-WAIMR-Wadhwa, Vaishnavi.xlsx!Table1" type="102" refreshedVersion="8" minRefreshableVersion="5">
    <extLst>
      <ext xmlns:x15="http://schemas.microsoft.com/office/spreadsheetml/2010/11/main" uri="{DE250136-89BD-433C-8126-D09CA5730AF9}">
        <x15:connection id="Table1">
          <x15:rangePr sourceName="_xlcn.WorksheetConnection_8726WAIMRWadhwaVaishnavi.xlsxTable1"/>
        </x15:connection>
      </ext>
    </extLst>
  </connection>
</connections>
</file>

<file path=xl/sharedStrings.xml><?xml version="1.0" encoding="utf-8"?>
<sst xmlns="http://schemas.openxmlformats.org/spreadsheetml/2006/main" count="706" uniqueCount="238">
  <si>
    <t>Status</t>
  </si>
  <si>
    <t>Application</t>
  </si>
  <si>
    <t>Urgency</t>
  </si>
  <si>
    <t>Priority</t>
  </si>
  <si>
    <t>Closed</t>
  </si>
  <si>
    <t>High</t>
  </si>
  <si>
    <t>CRM System</t>
  </si>
  <si>
    <t>Medium</t>
  </si>
  <si>
    <t>Low</t>
  </si>
  <si>
    <t>Impact</t>
  </si>
  <si>
    <t>Department</t>
  </si>
  <si>
    <t>HR</t>
  </si>
  <si>
    <t>Level 1</t>
  </si>
  <si>
    <t>Level 2</t>
  </si>
  <si>
    <t>Level 3</t>
  </si>
  <si>
    <t>Grand Total</t>
  </si>
  <si>
    <t>Incident Management Dashboard</t>
  </si>
  <si>
    <t>References	
Not Applicable.
Appendices	
Not Applicable.</t>
  </si>
  <si>
    <t>Introduction</t>
  </si>
  <si>
    <t>Objective</t>
  </si>
  <si>
    <t>Display</t>
  </si>
  <si>
    <t>Metrics</t>
  </si>
  <si>
    <t>The key metrics are:</t>
  </si>
  <si>
    <t>- Incidents by Priority</t>
  </si>
  <si>
    <t>- Incidents by Department</t>
  </si>
  <si>
    <t>- Number of incidents</t>
  </si>
  <si>
    <t>- SLA Compliance Rate</t>
  </si>
  <si>
    <t>- Department</t>
  </si>
  <si>
    <t>- Priority</t>
  </si>
  <si>
    <t>The dashboard is divided into four main graphs:</t>
  </si>
  <si>
    <t>- Average Resolution Time by Priority</t>
  </si>
  <si>
    <t>- Average Resolution Time</t>
  </si>
  <si>
    <t>COURSE CODE: 1372</t>
  </si>
  <si>
    <r>
      <t xml:space="preserve">PROGRAM CODE- </t>
    </r>
    <r>
      <rPr>
        <b/>
        <sz val="20"/>
        <color rgb="FF000000"/>
        <rFont val="Arial"/>
        <family val="2"/>
      </rPr>
      <t>INFO8726</t>
    </r>
  </si>
  <si>
    <t>PROFESSOR NAME:  Navdeep Hanspal</t>
  </si>
  <si>
    <t>SECTION – 10</t>
  </si>
  <si>
    <t>STUDENT NAME: VAISHNAVI GOPAL WADHWA (8939083)</t>
  </si>
  <si>
    <t>ASSIGMENT TITTLE: WA#3: Incident Management Reporting</t>
  </si>
  <si>
    <t>DUE DATE: 09 APRIL 2024</t>
  </si>
  <si>
    <t>I, Vaishnavi Gopal Wadhwa, hereby confirm that the work attached is solely my own, except where I have duly credited the words or concepts of other authors in accordance with the accepted APA citation guidelines. This assignment has not been previously submitted for evaluation in any other course at Conestoga College or any other educational institution worldwide. I attest to having thoroughly revised, edited, and proofread this paper, and I assert that I am the sole author thereof. Any support or guidance I received during the preparation of this assignment has been duly acknowledged and disclosed. Additionally, I have appropriately cited all sources from which I drew data, ideas, theories, or language, whether directly quoted or paraphrased. Furthermore, I affirm that this paper has been crafted specifically for this course. 
Vaishnavi Gopal Wadhwa
I spent about 6 hours on this assignment.</t>
  </si>
  <si>
    <t>TicketID</t>
  </si>
  <si>
    <t>Problem</t>
  </si>
  <si>
    <t>Cause</t>
  </si>
  <si>
    <t>Occurred At</t>
  </si>
  <si>
    <t>Closed At</t>
  </si>
  <si>
    <t>Resolution Time</t>
  </si>
  <si>
    <t>SLA Satisfied</t>
  </si>
  <si>
    <t>Person Reported</t>
  </si>
  <si>
    <t>Resolved By</t>
  </si>
  <si>
    <t>Network connectivity issue</t>
  </si>
  <si>
    <t>Hardware failure</t>
  </si>
  <si>
    <t>4 hours</t>
  </si>
  <si>
    <t>Yes</t>
  </si>
  <si>
    <t>John Smith</t>
  </si>
  <si>
    <t>IT</t>
  </si>
  <si>
    <t>Internal</t>
  </si>
  <si>
    <t>Critical</t>
  </si>
  <si>
    <t>Software crash</t>
  </si>
  <si>
    <t>Bug in the latest update</t>
  </si>
  <si>
    <t>Emily Johnson</t>
  </si>
  <si>
    <t>Website not loading</t>
  </si>
  <si>
    <t>Server overload</t>
  </si>
  <si>
    <t>24 hours</t>
  </si>
  <si>
    <t>Michael Brown</t>
  </si>
  <si>
    <t>Website</t>
  </si>
  <si>
    <t>Data loss</t>
  </si>
  <si>
    <t>Human error</t>
  </si>
  <si>
    <t>3 days</t>
  </si>
  <si>
    <t>Sarah Miller</t>
  </si>
  <si>
    <t>Database</t>
  </si>
  <si>
    <t>Moderate</t>
  </si>
  <si>
    <t>Application freezing</t>
  </si>
  <si>
    <t>Memory leak</t>
  </si>
  <si>
    <t>David Wilson</t>
  </si>
  <si>
    <t>Printer not working</t>
  </si>
  <si>
    <t>Paper jam</t>
  </si>
  <si>
    <t>Olivia Taylor</t>
  </si>
  <si>
    <t>Operations</t>
  </si>
  <si>
    <t>Office</t>
  </si>
  <si>
    <t>Email delivery delay</t>
  </si>
  <si>
    <t>Server misconfiguration</t>
  </si>
  <si>
    <t>James Anderson</t>
  </si>
  <si>
    <t>Email</t>
  </si>
  <si>
    <t>Login authentication failure</t>
  </si>
  <si>
    <t>Credential mismatch</t>
  </si>
  <si>
    <t>Emma Garcia</t>
  </si>
  <si>
    <t>Data security breach</t>
  </si>
  <si>
    <t>Phishing attack</t>
  </si>
  <si>
    <t>William Martinez</t>
  </si>
  <si>
    <t>Security</t>
  </si>
  <si>
    <t>Server performance degradation</t>
  </si>
  <si>
    <t>Insufficient resources</t>
  </si>
  <si>
    <t>5 days</t>
  </si>
  <si>
    <t>Sophia Lopez</t>
  </si>
  <si>
    <t>Servers</t>
  </si>
  <si>
    <t>System outage</t>
  </si>
  <si>
    <t>Power failure</t>
  </si>
  <si>
    <t>Ethan Gonzalez</t>
  </si>
  <si>
    <t>Data corruption</t>
  </si>
  <si>
    <t>Software glitch</t>
  </si>
  <si>
    <t>Isabella Hernandez</t>
  </si>
  <si>
    <t>VPN connection issue</t>
  </si>
  <si>
    <t>Network congestion</t>
  </si>
  <si>
    <t>Alexander Smith</t>
  </si>
  <si>
    <t>Application error</t>
  </si>
  <si>
    <t>Code error</t>
  </si>
  <si>
    <t>Mia Lee</t>
  </si>
  <si>
    <t>Network outage</t>
  </si>
  <si>
    <t>Cable damage</t>
  </si>
  <si>
    <t>Benjamin Wang</t>
  </si>
  <si>
    <t>Software installation issue</t>
  </si>
  <si>
    <t>Incompatible version</t>
  </si>
  <si>
    <t>Ava Brown</t>
  </si>
  <si>
    <t>Software</t>
  </si>
  <si>
    <t>Database server crash</t>
  </si>
  <si>
    <t>Disk failure</t>
  </si>
  <si>
    <t>Elijah Kim</t>
  </si>
  <si>
    <t>Email configuration issue</t>
  </si>
  <si>
    <t>SMTP misconfiguration</t>
  </si>
  <si>
    <t>Harper Lee</t>
  </si>
  <si>
    <t>System update failure</t>
  </si>
  <si>
    <t>Compatibility issues</t>
  </si>
  <si>
    <t>Noah Clark</t>
  </si>
  <si>
    <t>Printer driver installation issue</t>
  </si>
  <si>
    <t>Driver conflict</t>
  </si>
  <si>
    <t>Evelyn Hernandez</t>
  </si>
  <si>
    <t>Printers</t>
  </si>
  <si>
    <t>File access permission problem</t>
  </si>
  <si>
    <t>Misconfigured permissions</t>
  </si>
  <si>
    <t>Lucas Martinez</t>
  </si>
  <si>
    <t>File System</t>
  </si>
  <si>
    <t>Website downtime</t>
  </si>
  <si>
    <t>Server maintenance</t>
  </si>
  <si>
    <t>Lily Nguyen</t>
  </si>
  <si>
    <t>Application performance issue</t>
  </si>
  <si>
    <t>Resource constraints</t>
  </si>
  <si>
    <t>Ethan Thompson</t>
  </si>
  <si>
    <t>Data retrieval failure</t>
  </si>
  <si>
    <t>Database query error</t>
  </si>
  <si>
    <t>Chloe Roberts</t>
  </si>
  <si>
    <t>Network security breach</t>
  </si>
  <si>
    <t>Unauthorized access</t>
  </si>
  <si>
    <t>Aiden Carter</t>
  </si>
  <si>
    <t>Network</t>
  </si>
  <si>
    <t>Software licensing issue</t>
  </si>
  <si>
    <t>Exceeded license limit</t>
  </si>
  <si>
    <t>Zoey Perez</t>
  </si>
  <si>
    <t>Traffic spike</t>
  </si>
  <si>
    <t>Leo Wood</t>
  </si>
  <si>
    <t>Email spamming</t>
  </si>
  <si>
    <t>Compromised account</t>
  </si>
  <si>
    <t>Riley Evans</t>
  </si>
  <si>
    <t>Application hang</t>
  </si>
  <si>
    <t>Savannah Hill</t>
  </si>
  <si>
    <t>ISP issue</t>
  </si>
  <si>
    <t>Cooper Flores</t>
  </si>
  <si>
    <t>Data backup failure</t>
  </si>
  <si>
    <t>Backup server malfunction</t>
  </si>
  <si>
    <t>Victoria Morgan</t>
  </si>
  <si>
    <t>Backup</t>
  </si>
  <si>
    <t>Open</t>
  </si>
  <si>
    <t>Application crash</t>
  </si>
  <si>
    <t>Software bug</t>
  </si>
  <si>
    <t>-</t>
  </si>
  <si>
    <t>No</t>
  </si>
  <si>
    <t>Daniel Bailey</t>
  </si>
  <si>
    <t>Printer not responding</t>
  </si>
  <si>
    <t>Hardware malfunction</t>
  </si>
  <si>
    <t>Madison Diaz</t>
  </si>
  <si>
    <t>Email delivery failure</t>
  </si>
  <si>
    <t>DNS issue</t>
  </si>
  <si>
    <t>Benjamin Rivera</t>
  </si>
  <si>
    <t>Database connectivity issue</t>
  </si>
  <si>
    <t>Network configuration issue</t>
  </si>
  <si>
    <t>Sofia Carter</t>
  </si>
  <si>
    <t>Server crash</t>
  </si>
  <si>
    <t>Power surge</t>
  </si>
  <si>
    <t>Noah Cooper</t>
  </si>
  <si>
    <t>Application lag</t>
  </si>
  <si>
    <t>Database overload</t>
  </si>
  <si>
    <t>Mia Reed</t>
  </si>
  <si>
    <t>Network latency</t>
  </si>
  <si>
    <t>ISP congestion</t>
  </si>
  <si>
    <t>Jacob Howard</t>
  </si>
  <si>
    <t>Data inconsistency</t>
  </si>
  <si>
    <t>Synchronization issue</t>
  </si>
  <si>
    <t>Emma Scott</t>
  </si>
  <si>
    <t>Software update failure</t>
  </si>
  <si>
    <t>Compatibility problem</t>
  </si>
  <si>
    <t>Nathan Lewis</t>
  </si>
  <si>
    <t>Component failure</t>
  </si>
  <si>
    <t>Lily Baker</t>
  </si>
  <si>
    <t>Hardware</t>
  </si>
  <si>
    <t>System error</t>
  </si>
  <si>
    <t>Unknown</t>
  </si>
  <si>
    <t>Oliver Long</t>
  </si>
  <si>
    <t>System</t>
  </si>
  <si>
    <t>Login authentication issue</t>
  </si>
  <si>
    <t>Password reset failure</t>
  </si>
  <si>
    <t>Sophia White</t>
  </si>
  <si>
    <t>Email server downtime</t>
  </si>
  <si>
    <t>Lucas King</t>
  </si>
  <si>
    <t>Database corruption</t>
  </si>
  <si>
    <t>Harper Bell</t>
  </si>
  <si>
    <t>Application unresponsiveness</t>
  </si>
  <si>
    <t>Zoey Reed</t>
  </si>
  <si>
    <t>Router misconfiguration</t>
  </si>
  <si>
    <t>Logan Young</t>
  </si>
  <si>
    <t>Emily Hall</t>
  </si>
  <si>
    <t>Backup failure</t>
  </si>
  <si>
    <t>Carter Green</t>
  </si>
  <si>
    <t>Server issue</t>
  </si>
  <si>
    <t>Zoey Morris</t>
  </si>
  <si>
    <t>Ticketing system database</t>
  </si>
  <si>
    <t xml:space="preserve">Resolution time </t>
  </si>
  <si>
    <t>Resolved Level</t>
  </si>
  <si>
    <t>Tickets</t>
  </si>
  <si>
    <t>Time (hrs)</t>
  </si>
  <si>
    <t>SLA %</t>
  </si>
  <si>
    <t>Incidents</t>
  </si>
  <si>
    <t>- Incidents by Resolved level</t>
  </si>
  <si>
    <t>The incident management dashboard shows how many incidents were resolved by an organization in March 2024 and helps manager to take quick decision at glance with interactive and dynamic. view.</t>
  </si>
  <si>
    <t>The primary objective of the Incident Management Dashboard is to provide organizational leaders and stakeholders with real-time visibility into incident-related metrics and key performance indicators (KPIs). Through the dashboard, users can:</t>
  </si>
  <si>
    <t>- Status of Ticket</t>
  </si>
  <si>
    <t xml:space="preserve">- Application </t>
  </si>
  <si>
    <t>- Impact</t>
  </si>
  <si>
    <t>- Urgency</t>
  </si>
  <si>
    <t>1.     SLA compliance</t>
  </si>
  <si>
    <t>2.     Facilitate Data-Driven Decision Making</t>
  </si>
  <si>
    <t xml:space="preserve">3.     Identify High-Impact Incidents </t>
  </si>
  <si>
    <t>4.     Identify count of incidents by category</t>
  </si>
  <si>
    <t>5.     Identify departments with the highest incident rates</t>
  </si>
  <si>
    <t>6.     Identify applications with the highest incident rates</t>
  </si>
  <si>
    <t xml:space="preserve">7.     What level of employees are occupied with how many incidents </t>
  </si>
  <si>
    <t>8.     Number of incidents with their average resolution time</t>
  </si>
  <si>
    <t xml:space="preserve">9.     Customize number of incidents with Priority, Impact, Status and application on basis of their priority level  </t>
  </si>
  <si>
    <t>10.  Monitor Incident Trends</t>
  </si>
  <si>
    <t>11.  Assess Incident Resolution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</si>
</sst>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m/d/yy\ h:mm\ AM/PM;@"/>
    <numFmt numFmtId="165" formatCode="h:mm:ss;@"/>
  </numFmts>
  <fonts count="26" x14ac:knownFonts="1">
    <font>
      <sz val="11"/>
      <color theme="1"/>
      <name val="Calibri"/>
      <family val="2"/>
      <scheme val="minor"/>
    </font>
    <font>
      <sz val="11"/>
      <color theme="1"/>
      <name val="Calibri"/>
      <family val="2"/>
      <scheme val="minor"/>
    </font>
    <font>
      <sz val="10"/>
      <color theme="1"/>
      <name val="Arial"/>
      <family val="2"/>
    </font>
    <font>
      <b/>
      <sz val="11"/>
      <color theme="1"/>
      <name val="Arial"/>
      <family val="2"/>
    </font>
    <font>
      <sz val="11"/>
      <color theme="1"/>
      <name val="Arial"/>
      <family val="2"/>
    </font>
    <font>
      <i/>
      <sz val="11"/>
      <color theme="1"/>
      <name val="Arial"/>
      <family val="2"/>
    </font>
    <font>
      <i/>
      <sz val="11"/>
      <color rgb="FF000000"/>
      <name val="Arial"/>
      <family val="2"/>
    </font>
    <font>
      <b/>
      <sz val="11"/>
      <color theme="3"/>
      <name val="Calibri"/>
      <family val="2"/>
      <scheme val="minor"/>
    </font>
    <font>
      <b/>
      <sz val="11"/>
      <color theme="1"/>
      <name val="Calibri"/>
      <family val="2"/>
      <scheme val="minor"/>
    </font>
    <font>
      <b/>
      <sz val="20"/>
      <color rgb="FF333132"/>
      <name val="Arial"/>
      <family val="2"/>
    </font>
    <font>
      <b/>
      <sz val="20"/>
      <color rgb="FF000000"/>
      <name val="Arial"/>
      <family val="2"/>
    </font>
    <font>
      <sz val="20"/>
      <color rgb="FF000000"/>
      <name val="Arial"/>
      <family val="2"/>
    </font>
    <font>
      <b/>
      <i/>
      <sz val="20"/>
      <color rgb="FF000000"/>
      <name val="Arial"/>
      <family val="2"/>
    </font>
    <font>
      <b/>
      <sz val="20"/>
      <color theme="1"/>
      <name val="Calibri"/>
      <family val="2"/>
      <scheme val="minor"/>
    </font>
    <font>
      <sz val="11"/>
      <color rgb="FF000000"/>
      <name val="Calibri"/>
      <family val="2"/>
      <scheme val="minor"/>
    </font>
    <font>
      <b/>
      <sz val="20"/>
      <color rgb="FFFF0000"/>
      <name val="Arial Rounded MT Bold"/>
      <family val="2"/>
    </font>
    <font>
      <b/>
      <sz val="9.6"/>
      <color rgb="FFC00000"/>
      <name val="Segoe UI"/>
      <family val="2"/>
    </font>
    <font>
      <sz val="11"/>
      <color theme="3"/>
      <name val="Calibri"/>
      <family val="2"/>
      <scheme val="minor"/>
    </font>
    <font>
      <b/>
      <sz val="10"/>
      <color theme="1"/>
      <name val="Arial"/>
      <family val="2"/>
    </font>
    <font>
      <b/>
      <sz val="10"/>
      <color theme="3" tint="-0.499984740745262"/>
      <name val="Aptos ExtraBold"/>
      <family val="2"/>
    </font>
    <font>
      <b/>
      <sz val="12"/>
      <color theme="3" tint="-0.499984740745262"/>
      <name val="Aptos ExtraBold"/>
      <family val="2"/>
    </font>
    <font>
      <b/>
      <sz val="14"/>
      <color theme="0"/>
      <name val="Arial"/>
      <family val="2"/>
    </font>
    <font>
      <b/>
      <sz val="11"/>
      <color rgb="FF0E101A"/>
      <name val="Calibri"/>
      <family val="2"/>
      <scheme val="minor"/>
    </font>
    <font>
      <sz val="11"/>
      <color rgb="FF0E101A"/>
      <name val="Calibri"/>
      <family val="2"/>
      <scheme val="minor"/>
    </font>
    <font>
      <sz val="11"/>
      <color rgb="FF0D0D0D"/>
      <name val="Calibri"/>
      <family val="2"/>
      <scheme val="minor"/>
    </font>
    <font>
      <b/>
      <sz val="18"/>
      <color rgb="FF000000"/>
      <name val="Arial"/>
      <family val="2"/>
    </font>
  </fonts>
  <fills count="8">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rgb="FFFF6600"/>
        <bgColor indexed="64"/>
      </patternFill>
    </fill>
    <fill>
      <patternFill patternType="solid">
        <fgColor theme="9"/>
        <bgColor indexed="64"/>
      </patternFill>
    </fill>
    <fill>
      <patternFill patternType="solid">
        <fgColor theme="2" tint="-0.749992370372631"/>
        <bgColor indexed="64"/>
      </patternFill>
    </fill>
  </fills>
  <borders count="28">
    <border>
      <left/>
      <right/>
      <top/>
      <bottom/>
      <diagonal/>
    </border>
    <border>
      <left style="medium">
        <color rgb="FFE3E3E3"/>
      </left>
      <right/>
      <top/>
      <bottom style="medium">
        <color rgb="FFE3E3E3"/>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rgb="FFE3E3E3"/>
      </bottom>
      <diagonal/>
    </border>
    <border>
      <left/>
      <right/>
      <top style="medium">
        <color indexed="64"/>
      </top>
      <bottom style="medium">
        <color rgb="FFE3E3E3"/>
      </bottom>
      <diagonal/>
    </border>
    <border>
      <left/>
      <right style="medium">
        <color indexed="64"/>
      </right>
      <top style="medium">
        <color indexed="64"/>
      </top>
      <bottom style="medium">
        <color rgb="FFE3E3E3"/>
      </bottom>
      <diagonal/>
    </border>
    <border>
      <left style="medium">
        <color indexed="64"/>
      </left>
      <right/>
      <top/>
      <bottom style="medium">
        <color rgb="FFE3E3E3"/>
      </bottom>
      <diagonal/>
    </border>
    <border>
      <left style="medium">
        <color rgb="FFE3E3E3"/>
      </left>
      <right style="medium">
        <color indexed="64"/>
      </right>
      <top/>
      <bottom style="medium">
        <color rgb="FFE3E3E3"/>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4" tint="-0.499984740745262"/>
      </left>
      <right/>
      <top style="medium">
        <color theme="4" tint="-0.499984740745262"/>
      </top>
      <bottom/>
      <diagonal/>
    </border>
    <border>
      <left/>
      <right/>
      <top style="medium">
        <color theme="4" tint="-0.499984740745262"/>
      </top>
      <bottom/>
      <diagonal/>
    </border>
    <border>
      <left/>
      <right style="medium">
        <color theme="4" tint="-0.499984740745262"/>
      </right>
      <top style="medium">
        <color theme="4" tint="-0.499984740745262"/>
      </top>
      <bottom/>
      <diagonal/>
    </border>
    <border>
      <left style="medium">
        <color theme="4" tint="-0.499984740745262"/>
      </left>
      <right/>
      <top/>
      <bottom/>
      <diagonal/>
    </border>
    <border>
      <left/>
      <right style="medium">
        <color theme="4" tint="-0.499984740745262"/>
      </right>
      <top/>
      <bottom/>
      <diagonal/>
    </border>
    <border>
      <left style="medium">
        <color theme="4" tint="-0.499984740745262"/>
      </left>
      <right/>
      <top/>
      <bottom style="medium">
        <color theme="4" tint="-0.499984740745262"/>
      </bottom>
      <diagonal/>
    </border>
    <border>
      <left/>
      <right/>
      <top/>
      <bottom style="medium">
        <color theme="4" tint="-0.499984740745262"/>
      </bottom>
      <diagonal/>
    </border>
    <border>
      <left/>
      <right style="medium">
        <color theme="4" tint="-0.499984740745262"/>
      </right>
      <top/>
      <bottom style="medium">
        <color theme="4" tint="-0.499984740745262"/>
      </bottom>
      <diagonal/>
    </border>
  </borders>
  <cellStyleXfs count="3">
    <xf numFmtId="0" fontId="0" fillId="0" borderId="0"/>
    <xf numFmtId="9" fontId="1" fillId="0" borderId="0" applyFont="0" applyFill="0" applyBorder="0" applyAlignment="0" applyProtection="0"/>
    <xf numFmtId="0" fontId="7" fillId="0" borderId="0" applyNumberFormat="0" applyFill="0" applyBorder="0" applyAlignment="0" applyProtection="0"/>
  </cellStyleXfs>
  <cellXfs count="90">
    <xf numFmtId="0" fontId="0" fillId="0" borderId="0" xfId="0"/>
    <xf numFmtId="0" fontId="2" fillId="0" borderId="0" xfId="0" applyFont="1"/>
    <xf numFmtId="0" fontId="2" fillId="2" borderId="0" xfId="0" applyFont="1" applyFill="1"/>
    <xf numFmtId="0" fontId="4" fillId="2" borderId="0" xfId="0" applyFont="1" applyFill="1"/>
    <xf numFmtId="0" fontId="0" fillId="0" borderId="0" xfId="0"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3" fillId="0" borderId="0" xfId="0" applyFont="1" applyAlignment="1">
      <alignment horizontal="center" vertical="center"/>
    </xf>
    <xf numFmtId="0" fontId="8" fillId="0" borderId="0" xfId="0" applyFont="1"/>
    <xf numFmtId="0" fontId="13" fillId="0" borderId="0" xfId="0" applyFont="1"/>
    <xf numFmtId="0" fontId="0" fillId="0" borderId="0" xfId="0" applyAlignment="1">
      <alignment horizontal="center"/>
    </xf>
    <xf numFmtId="0" fontId="16" fillId="3" borderId="1" xfId="0" applyFont="1" applyFill="1" applyBorder="1" applyAlignment="1">
      <alignment horizontal="center" vertical="center" wrapText="1"/>
    </xf>
    <xf numFmtId="0" fontId="7" fillId="0" borderId="0" xfId="2"/>
    <xf numFmtId="0" fontId="7" fillId="0" borderId="3" xfId="2" applyBorder="1"/>
    <xf numFmtId="0" fontId="7" fillId="0" borderId="4" xfId="2" applyBorder="1"/>
    <xf numFmtId="0" fontId="7" fillId="0" borderId="5" xfId="2" applyBorder="1"/>
    <xf numFmtId="0" fontId="7" fillId="0" borderId="6" xfId="2" applyBorder="1"/>
    <xf numFmtId="0" fontId="7" fillId="0" borderId="7" xfId="2" applyBorder="1"/>
    <xf numFmtId="0" fontId="7" fillId="0" borderId="8" xfId="2" applyBorder="1"/>
    <xf numFmtId="0" fontId="16" fillId="3" borderId="13" xfId="0" applyFont="1" applyFill="1" applyBorder="1" applyAlignment="1">
      <alignment horizontal="center" vertical="center" wrapText="1"/>
    </xf>
    <xf numFmtId="0" fontId="16" fillId="3" borderId="14" xfId="0" applyFont="1" applyFill="1" applyBorder="1" applyAlignment="1">
      <alignment horizontal="center" vertical="center" wrapText="1"/>
    </xf>
    <xf numFmtId="0" fontId="0" fillId="0" borderId="5" xfId="0" applyBorder="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164" fontId="0" fillId="0" borderId="9" xfId="0" applyNumberFormat="1" applyBorder="1" applyAlignment="1">
      <alignment horizontal="center"/>
    </xf>
    <xf numFmtId="0" fontId="0" fillId="0" borderId="8" xfId="0" applyBorder="1" applyAlignment="1">
      <alignment horizontal="center"/>
    </xf>
    <xf numFmtId="0" fontId="0" fillId="0" borderId="15" xfId="0" applyBorder="1"/>
    <xf numFmtId="0" fontId="0" fillId="0" borderId="16" xfId="0" applyBorder="1"/>
    <xf numFmtId="0" fontId="0" fillId="0" borderId="17" xfId="0" applyBorder="1"/>
    <xf numFmtId="0" fontId="0" fillId="0" borderId="2" xfId="0" pivotButton="1" applyBorder="1"/>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xf numFmtId="0" fontId="0" fillId="0" borderId="2" xfId="0" applyBorder="1" applyAlignment="1">
      <alignment horizontal="left"/>
    </xf>
    <xf numFmtId="0" fontId="0" fillId="0" borderId="2" xfId="0" applyBorder="1"/>
    <xf numFmtId="0" fontId="17" fillId="0" borderId="18" xfId="0" pivotButton="1" applyFont="1" applyBorder="1"/>
    <xf numFmtId="0" fontId="17" fillId="0" borderId="19" xfId="0" applyFont="1" applyBorder="1"/>
    <xf numFmtId="0" fontId="17" fillId="0" borderId="17" xfId="0" applyFont="1" applyBorder="1" applyAlignment="1">
      <alignment horizontal="left"/>
    </xf>
    <xf numFmtId="0" fontId="17" fillId="0" borderId="17" xfId="0" applyFont="1" applyBorder="1"/>
    <xf numFmtId="0" fontId="7" fillId="0" borderId="2" xfId="2" applyBorder="1"/>
    <xf numFmtId="0" fontId="17" fillId="0" borderId="2" xfId="0" pivotButton="1" applyFont="1" applyBorder="1"/>
    <xf numFmtId="0" fontId="17" fillId="0" borderId="2" xfId="0" applyFont="1" applyBorder="1"/>
    <xf numFmtId="0" fontId="17" fillId="0" borderId="16" xfId="0" applyFont="1" applyBorder="1" applyAlignment="1">
      <alignment horizontal="left"/>
    </xf>
    <xf numFmtId="0" fontId="17" fillId="0" borderId="16" xfId="0" applyFont="1" applyBorder="1"/>
    <xf numFmtId="0" fontId="17" fillId="0" borderId="2" xfId="0" applyFont="1" applyBorder="1" applyAlignment="1">
      <alignment horizontal="left"/>
    </xf>
    <xf numFmtId="0" fontId="2" fillId="0" borderId="23" xfId="0" applyFont="1" applyBorder="1"/>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xf numFmtId="0" fontId="20" fillId="0" borderId="0" xfId="0" applyFont="1" applyAlignment="1">
      <alignment horizontal="left"/>
    </xf>
    <xf numFmtId="0" fontId="18" fillId="5" borderId="0" xfId="0" applyFont="1" applyFill="1" applyAlignment="1">
      <alignment horizontal="left"/>
    </xf>
    <xf numFmtId="0" fontId="19" fillId="0" borderId="0" xfId="0" applyFont="1" applyAlignment="1">
      <alignment horizontal="left"/>
    </xf>
    <xf numFmtId="9" fontId="18" fillId="4" borderId="0" xfId="1" applyFont="1" applyFill="1" applyBorder="1" applyAlignment="1">
      <alignment horizontal="left"/>
    </xf>
    <xf numFmtId="0" fontId="2" fillId="7" borderId="0" xfId="0" applyFont="1" applyFill="1"/>
    <xf numFmtId="0" fontId="2" fillId="7" borderId="0" xfId="0" applyFont="1" applyFill="1" applyAlignment="1">
      <alignment horizontal="left"/>
    </xf>
    <xf numFmtId="0" fontId="2" fillId="7" borderId="24" xfId="0" applyFont="1" applyFill="1" applyBorder="1"/>
    <xf numFmtId="0" fontId="23" fillId="3" borderId="0" xfId="0" applyFont="1" applyFill="1" applyAlignment="1">
      <alignment horizontal="left" vertical="center" indent="1"/>
    </xf>
    <xf numFmtId="0" fontId="0" fillId="0" borderId="0" xfId="0" applyAlignment="1">
      <alignment horizontal="left"/>
    </xf>
    <xf numFmtId="0" fontId="22" fillId="3" borderId="0" xfId="0" applyFont="1" applyFill="1" applyAlignment="1">
      <alignment horizontal="left" vertical="center"/>
    </xf>
    <xf numFmtId="0" fontId="0" fillId="0" borderId="0" xfId="0" applyAlignment="1">
      <alignment horizontal="left" vertical="center" wrapText="1"/>
    </xf>
    <xf numFmtId="0" fontId="23" fillId="3" borderId="0" xfId="0" applyFont="1" applyFill="1" applyAlignment="1">
      <alignment horizontal="left" vertical="center"/>
    </xf>
    <xf numFmtId="0" fontId="14" fillId="3" borderId="0" xfId="0" applyFont="1" applyFill="1" applyAlignment="1">
      <alignment horizontal="left" vertical="center"/>
    </xf>
    <xf numFmtId="0" fontId="2" fillId="7" borderId="23" xfId="0" applyFont="1" applyFill="1" applyBorder="1"/>
    <xf numFmtId="0" fontId="25"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left" vertical="center"/>
    </xf>
    <xf numFmtId="0" fontId="6" fillId="0" borderId="0" xfId="0" applyFont="1" applyAlignment="1">
      <alignment horizontal="left" vertical="center" wrapText="1"/>
    </xf>
    <xf numFmtId="0" fontId="23" fillId="3" borderId="0" xfId="0" applyFont="1" applyFill="1" applyAlignment="1">
      <alignment horizontal="left" vertical="center" indent="1"/>
    </xf>
    <xf numFmtId="0" fontId="0" fillId="0" borderId="0" xfId="0" applyAlignment="1">
      <alignment horizontal="center"/>
    </xf>
    <xf numFmtId="0" fontId="0" fillId="0" borderId="0" xfId="0" applyAlignment="1">
      <alignment horizontal="left" vertical="center" wrapText="1"/>
    </xf>
    <xf numFmtId="0" fontId="23" fillId="3" borderId="0" xfId="0" applyFont="1" applyFill="1" applyAlignment="1">
      <alignment horizontal="left" vertical="center"/>
    </xf>
    <xf numFmtId="0" fontId="23" fillId="3" borderId="0" xfId="0" applyFont="1" applyFill="1" applyAlignment="1">
      <alignment horizontal="left" vertical="center" wrapText="1" indent="10"/>
    </xf>
    <xf numFmtId="0" fontId="24" fillId="3" borderId="0" xfId="0" applyFont="1" applyFill="1" applyAlignment="1">
      <alignment horizontal="left" vertical="center" wrapText="1"/>
    </xf>
    <xf numFmtId="0" fontId="22" fillId="3" borderId="0" xfId="0" applyFont="1" applyFill="1" applyAlignment="1">
      <alignment horizontal="left" vertical="center"/>
    </xf>
    <xf numFmtId="0" fontId="14" fillId="3" borderId="0" xfId="0" applyFont="1" applyFill="1" applyAlignment="1">
      <alignment horizontal="left" vertical="center" wrapText="1"/>
    </xf>
    <xf numFmtId="0" fontId="15" fillId="0" borderId="10" xfId="0" applyFont="1" applyBorder="1" applyAlignment="1">
      <alignment horizontal="center"/>
    </xf>
    <xf numFmtId="0" fontId="15" fillId="0" borderId="11" xfId="0" applyFont="1" applyBorder="1" applyAlignment="1">
      <alignment horizontal="center"/>
    </xf>
    <xf numFmtId="0" fontId="15" fillId="0" borderId="12" xfId="0" applyFont="1" applyBorder="1" applyAlignment="1">
      <alignment horizontal="center"/>
    </xf>
    <xf numFmtId="0" fontId="21" fillId="6" borderId="20" xfId="0" applyFont="1" applyFill="1" applyBorder="1" applyAlignment="1">
      <alignment horizontal="center" vertical="center"/>
    </xf>
    <xf numFmtId="0" fontId="21" fillId="6" borderId="21" xfId="0" applyFont="1" applyFill="1" applyBorder="1" applyAlignment="1">
      <alignment horizontal="center" vertical="center"/>
    </xf>
    <xf numFmtId="0" fontId="21" fillId="6" borderId="22" xfId="0" applyFont="1" applyFill="1" applyBorder="1" applyAlignment="1">
      <alignment horizontal="center" vertical="center"/>
    </xf>
    <xf numFmtId="0" fontId="21" fillId="6" borderId="23" xfId="0" applyFont="1" applyFill="1" applyBorder="1" applyAlignment="1">
      <alignment horizontal="center" vertical="center"/>
    </xf>
    <xf numFmtId="0" fontId="21" fillId="6" borderId="0" xfId="0" applyFont="1" applyFill="1" applyAlignment="1">
      <alignment horizontal="center" vertical="center"/>
    </xf>
    <xf numFmtId="0" fontId="21" fillId="6" borderId="24" xfId="0" applyFont="1" applyFill="1" applyBorder="1" applyAlignment="1">
      <alignment horizontal="center" vertical="center"/>
    </xf>
  </cellXfs>
  <cellStyles count="3">
    <cellStyle name="Heading 4" xfId="2" builtinId="19"/>
    <cellStyle name="Normal" xfId="0" builtinId="0"/>
    <cellStyle name="Percent" xfId="1" builtinId="5"/>
  </cellStyles>
  <dxfs count="10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409]m/d/yy\ h:mm\ AM/PM;@"/>
      <alignment horizontal="center" vertical="bottom" textRotation="0" wrapText="0" indent="0" justifyLastLine="0" shrinkToFit="0" readingOrder="0"/>
    </dxf>
    <dxf>
      <numFmt numFmtId="164" formatCode="[$-409]m/d/yy\ h:mm\ AM/PM;@"/>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left style="medium">
          <color rgb="FFE3E3E3"/>
        </left>
        <right style="medium">
          <color rgb="FFE3E3E3"/>
        </right>
        <top style="medium">
          <color rgb="FFE3E3E3"/>
        </top>
        <bottom style="medium">
          <color rgb="FFE3E3E3"/>
        </bottom>
      </border>
    </dxf>
    <dxf>
      <alignment horizontal="center" vertical="bottom" textRotation="0" wrapText="0" indent="0" justifyLastLine="0" shrinkToFit="0" readingOrder="0"/>
    </dxf>
    <dxf>
      <border outline="0">
        <bottom style="medium">
          <color rgb="FFE3E3E3"/>
        </bottom>
      </border>
    </dxf>
    <dxf>
      <font>
        <b/>
        <i val="0"/>
        <strike val="0"/>
        <condense val="0"/>
        <extend val="0"/>
        <outline val="0"/>
        <shadow val="0"/>
        <u val="none"/>
        <vertAlign val="baseline"/>
        <sz val="9.6"/>
        <color rgb="FFC00000"/>
        <name val="Segoe UI"/>
        <family val="2"/>
        <scheme val="none"/>
      </font>
      <fill>
        <patternFill patternType="solid">
          <fgColor indexed="64"/>
          <bgColor rgb="FFFFFFFF"/>
        </patternFill>
      </fill>
      <alignment horizontal="center" vertical="center" textRotation="0" wrapText="1" indent="0" justifyLastLine="0" shrinkToFit="0" readingOrder="0"/>
      <border diagonalUp="0" diagonalDown="0" outline="0">
        <left style="medium">
          <color rgb="FFE3E3E3"/>
        </left>
        <right style="medium">
          <color rgb="FFE3E3E3"/>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top/>
        <bottom/>
      </border>
    </dxf>
    <dxf>
      <border>
        <lef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vertic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bottom/>
      </border>
    </dxf>
    <dxf>
      <border>
        <left/>
        <right/>
        <bottom/>
      </border>
    </dxf>
    <dxf>
      <font>
        <color theme="3"/>
      </font>
    </dxf>
    <dxf>
      <font>
        <color theme="3"/>
      </font>
    </dxf>
    <dxf>
      <font>
        <color theme="3"/>
      </font>
    </dxf>
    <dxf>
      <font>
        <color theme="3"/>
      </font>
    </dxf>
    <dxf>
      <font>
        <color theme="3"/>
      </font>
    </dxf>
    <dxf>
      <font>
        <color theme="3"/>
      </fon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right/>
        <top/>
        <bottom/>
        <vertical/>
      </border>
    </dxf>
    <dxf>
      <border>
        <left/>
        <right/>
        <top/>
        <bottom/>
        <vertical/>
      </border>
    </dxf>
    <dxf>
      <border>
        <left/>
        <right/>
        <top/>
        <bottom/>
        <vertical/>
      </border>
    </dxf>
    <dxf>
      <border>
        <left/>
        <right/>
        <top/>
        <bottom/>
        <vertical/>
      </border>
    </dxf>
    <dxf>
      <border>
        <left/>
        <right/>
        <top/>
        <bottom/>
        <vertic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Invisible" pivot="0" table="0" count="0" xr9:uid="{E9710A11-EBE4-49C2-80A8-C53AA35B5EAE}"/>
  </tableStyles>
  <colors>
    <mruColors>
      <color rgb="FFFF6600"/>
      <color rgb="FF66FF99"/>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4.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07/relationships/slicerCache" Target="slicerCaches/slicerCache5.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3.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[8726-WAIMR-Wadhwa, Vaishnavi.xlsx]5. Source Data!PivotTable1</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Incidents by Priority</a:t>
            </a:r>
          </a:p>
        </c:rich>
      </c:tx>
      <c:layout>
        <c:manualLayout>
          <c:xMode val="edge"/>
          <c:yMode val="edge"/>
          <c:x val="0.32968744531933508"/>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2762182852143481"/>
          <c:y val="0.17362350539515892"/>
          <c:w val="0.54684492563429576"/>
          <c:h val="0.7708209390492855"/>
        </c:manualLayout>
      </c:layout>
      <c:doughnutChart>
        <c:varyColors val="1"/>
        <c:ser>
          <c:idx val="0"/>
          <c:order val="0"/>
          <c:tx>
            <c:strRef>
              <c:f>'5. Source Data'!$R$3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5EA-451D-A4D3-F6B02BD3AC42}"/>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5EA-451D-A4D3-F6B02BD3AC42}"/>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5EA-451D-A4D3-F6B02BD3AC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'5. Source Data'!$Q$4:$Q$7</c:f>
              <c:strCache>
                <c:ptCount val="3"/>
                <c:pt idx="0">
                  <c:v>Critical</c:v>
                </c:pt>
                <c:pt idx="1">
                  <c:v>High</c:v>
                </c:pt>
                <c:pt idx="2">
                  <c:v>Moderate</c:v>
                </c:pt>
              </c:strCache>
            </c:strRef>
          </c:cat>
          <c:val>
            <c:numRef>
              <c:f>'5. Source Data'!$R$4:$R$7</c:f>
              <c:numCache>
                <c:formatCode>General</c:formatCode>
                <c:ptCount val="3"/>
                <c:pt idx="0">
                  <c:v>4</c:v>
                </c:pt>
                <c:pt idx="1">
                  <c:v>29</c:v>
                </c:pt>
                <c:pt idx="2">
                  <c:v>17</c:v>
                </c:pt>
              </c:numCache>
            </c:numRef>
          </c:val>
          <c:extLst>
            <c:ext xmlns:c16="http://schemas.microsoft.com/office/drawing/2014/chart" uri="{C3380CC4-5D6E-409C-BE32-E72D297353CC}">
              <c16:uniqueId val="{00000006-75EA-451D-A4D3-F6B02BD3AC4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5640325567930489"/>
          <c:y val="0.23300288170556682"/>
          <c:w val="0.2128197484521748"/>
          <c:h val="0.616685721125197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[8726-WAIMR-Wadhwa, Vaishnavi.xlsx]5. Source Data!PivotTable5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Level Tickets got Resolved </a:t>
            </a:r>
          </a:p>
        </c:rich>
      </c:tx>
      <c:layout>
        <c:manualLayout>
          <c:xMode val="edge"/>
          <c:yMode val="edge"/>
          <c:x val="0.30670522064387057"/>
          <c:y val="5.583477087962904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'5. Source Data'!$R$16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'5. Source Data'!$Q$17:$Q$20</c:f>
              <c:strCache>
                <c:ptCount val="3"/>
                <c:pt idx="0">
                  <c:v>Level 1</c:v>
                </c:pt>
                <c:pt idx="1">
                  <c:v>Level 2</c:v>
                </c:pt>
                <c:pt idx="2">
                  <c:v>Level 3</c:v>
                </c:pt>
              </c:strCache>
            </c:strRef>
          </c:cat>
          <c:val>
            <c:numRef>
              <c:f>'5. Source Data'!$R$17:$R$20</c:f>
              <c:numCache>
                <c:formatCode>General</c:formatCode>
                <c:ptCount val="3"/>
                <c:pt idx="0">
                  <c:v>8</c:v>
                </c:pt>
                <c:pt idx="1">
                  <c:v>24</c:v>
                </c:pt>
                <c:pt idx="2">
                  <c:v>18</c:v>
                </c:pt>
              </c:numCache>
            </c:numRef>
          </c:val>
          <c:extLst>
            <c:ext xmlns:c16="http://schemas.microsoft.com/office/drawing/2014/chart" uri="{C3380CC4-5D6E-409C-BE32-E72D297353CC}">
              <c16:uniqueId val="{00000000-272C-472B-AC91-B8385F171BDD}"/>
            </c:ext>
          </c:extLst>
        </c:ser>
        <c:dLbls>
          <c:showLegendKey val="0"/>
          <c:showVal val="0"/>
          <c:showCatName val="0"/>
          <c:showSerName val="0"/>
          <c:showPercent val="0"/>
          <c:showBubbleSize val="0"/>
        </c:dLbls>
        <c:gapWidth val="150"/>
        <c:shape val="box"/>
        <c:axId val="1394710992"/>
        <c:axId val="1394708112"/>
        <c:axId val="0"/>
      </c:bar3DChart>
      <c:catAx>
        <c:axId val="1394710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4708112"/>
        <c:crosses val="autoZero"/>
        <c:auto val="1"/>
        <c:lblAlgn val="ctr"/>
        <c:lblOffset val="100"/>
        <c:noMultiLvlLbl val="0"/>
      </c:catAx>
      <c:valAx>
        <c:axId val="139470811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471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[8726-WAIMR-Wadhwa, Vaishnavi.xlsx]5. Source Data!PivotTable9</c:name>
    <c:fmtId val="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Dept. wise Incidents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Source Data'!$V$14</c:f>
              <c:strCache>
                <c:ptCount val="1"/>
                <c:pt idx="0">
                  <c:v>Total</c:v>
                </c:pt>
              </c:strCache>
            </c:strRef>
          </c:tx>
          <c:spPr>
            <a:solidFill>
              <a:schemeClr val="accent1">
                <a:alpha val="88000"/>
              </a:schemeClr>
            </a:solidFill>
            <a:ln>
              <a:solidFill>
                <a:schemeClr val="accent1">
                  <a:lumMod val="50000"/>
                </a:schemeClr>
              </a:solidFill>
            </a:ln>
            <a:effectLst/>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'5. Source Data'!$U$15:$U$30</c:f>
              <c:strCache>
                <c:ptCount val="15"/>
                <c:pt idx="0">
                  <c:v>Application</c:v>
                </c:pt>
                <c:pt idx="1">
                  <c:v>Database</c:v>
                </c:pt>
                <c:pt idx="2">
                  <c:v>Internal</c:v>
                </c:pt>
                <c:pt idx="3">
                  <c:v>Network</c:v>
                </c:pt>
                <c:pt idx="4">
                  <c:v>Servers</c:v>
                </c:pt>
                <c:pt idx="5">
                  <c:v>Printers</c:v>
                </c:pt>
                <c:pt idx="6">
                  <c:v>Website</c:v>
                </c:pt>
                <c:pt idx="7">
                  <c:v>Backup</c:v>
                </c:pt>
                <c:pt idx="8">
                  <c:v>CRM System</c:v>
                </c:pt>
                <c:pt idx="9">
                  <c:v>Email</c:v>
                </c:pt>
                <c:pt idx="10">
                  <c:v>File System</c:v>
                </c:pt>
                <c:pt idx="11">
                  <c:v>Hardware</c:v>
                </c:pt>
                <c:pt idx="12">
                  <c:v>Office</c:v>
                </c:pt>
                <c:pt idx="13">
                  <c:v>Software</c:v>
                </c:pt>
                <c:pt idx="14">
                  <c:v>System</c:v>
                </c:pt>
              </c:strCache>
            </c:strRef>
          </c:cat>
          <c:val>
            <c:numRef>
              <c:f>'5. Source Data'!$V$15:$V$30</c:f>
              <c:numCache>
                <c:formatCode>General</c:formatCode>
                <c:ptCount val="15"/>
                <c:pt idx="0">
                  <c:v>7</c:v>
                </c:pt>
                <c:pt idx="1">
                  <c:v>8</c:v>
                </c:pt>
                <c:pt idx="2">
                  <c:v>8</c:v>
                </c:pt>
                <c:pt idx="3">
                  <c:v>4</c:v>
                </c:pt>
                <c:pt idx="4">
                  <c:v>3</c:v>
                </c:pt>
                <c:pt idx="5">
                  <c:v>1</c:v>
                </c:pt>
                <c:pt idx="6">
                  <c:v>2</c:v>
                </c:pt>
                <c:pt idx="7">
                  <c:v>1</c:v>
                </c:pt>
                <c:pt idx="8">
                  <c:v>1</c:v>
                </c:pt>
                <c:pt idx="9">
                  <c:v>6</c:v>
                </c:pt>
                <c:pt idx="10">
                  <c:v>1</c:v>
                </c:pt>
                <c:pt idx="11">
                  <c:v>1</c:v>
                </c:pt>
                <c:pt idx="12">
                  <c:v>2</c:v>
                </c:pt>
                <c:pt idx="13">
                  <c:v>4</c:v>
                </c:pt>
                <c:pt idx="14">
                  <c:v>1</c:v>
                </c:pt>
              </c:numCache>
            </c:numRef>
          </c:val>
          <c:extLst>
            <c:ext xmlns:c16="http://schemas.microsoft.com/office/drawing/2014/chart" uri="{C3380CC4-5D6E-409C-BE32-E72D297353CC}">
              <c16:uniqueId val="{00000000-1EF2-4120-955E-3A6B140A5F24}"/>
            </c:ext>
          </c:extLst>
        </c:ser>
        <c:dLbls>
          <c:showLegendKey val="0"/>
          <c:showVal val="1"/>
          <c:showCatName val="0"/>
          <c:showSerName val="0"/>
          <c:showPercent val="0"/>
          <c:showBubbleSize val="0"/>
        </c:dLbls>
        <c:gapWidth val="84"/>
        <c:axId val="1456224544"/>
        <c:axId val="1456221184"/>
      </c:barChart>
      <c:catAx>
        <c:axId val="1456224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456221184"/>
        <c:crosses val="autoZero"/>
        <c:auto val="1"/>
        <c:lblAlgn val="ctr"/>
        <c:lblOffset val="100"/>
        <c:noMultiLvlLbl val="0"/>
      </c:catAx>
      <c:valAx>
        <c:axId val="1456221184"/>
        <c:scaling>
          <c:orientation val="minMax"/>
        </c:scaling>
        <c:delete val="1"/>
        <c:axPos val="l"/>
        <c:numFmt formatCode="General" sourceLinked="1"/>
        <c:majorTickMark val="out"/>
        <c:minorTickMark val="none"/>
        <c:tickLblPos val="nextTo"/>
        <c:crossAx val="145622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[8726-WAIMR-Wadhwa, Vaishnavi.xlsx]5. Source Data!PivotTable8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Resoultion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'5. Source Data'!$R$24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'5. Source Data'!$Q$25:$Q$29</c:f>
              <c:strCache>
                <c:ptCount val="4"/>
                <c:pt idx="0">
                  <c:v>24 hours</c:v>
                </c:pt>
                <c:pt idx="1">
                  <c:v>3 days</c:v>
                </c:pt>
                <c:pt idx="2">
                  <c:v>4 hours</c:v>
                </c:pt>
                <c:pt idx="3">
                  <c:v>5 days</c:v>
                </c:pt>
              </c:strCache>
            </c:strRef>
          </c:cat>
          <c:val>
            <c:numRef>
              <c:f>'5. Source Data'!$R$25:$R$29</c:f>
              <c:numCache>
                <c:formatCode>General</c:formatCode>
                <c:ptCount val="4"/>
                <c:pt idx="0">
                  <c:v>11</c:v>
                </c:pt>
                <c:pt idx="1">
                  <c:v>10</c:v>
                </c:pt>
                <c:pt idx="2">
                  <c:v>8</c:v>
                </c:pt>
                <c:pt idx="3">
                  <c:v>2</c:v>
                </c:pt>
              </c:numCache>
            </c:numRef>
          </c:val>
          <c:extLst>
            <c:ext xmlns:c16="http://schemas.microsoft.com/office/drawing/2014/chart" uri="{C3380CC4-5D6E-409C-BE32-E72D297353CC}">
              <c16:uniqueId val="{00000000-05D8-4A9F-95FF-C5A05000A4F7}"/>
            </c:ext>
          </c:extLst>
        </c:ser>
        <c:dLbls>
          <c:showLegendKey val="0"/>
          <c:showVal val="1"/>
          <c:showCatName val="0"/>
          <c:showSerName val="0"/>
          <c:showPercent val="0"/>
          <c:showBubbleSize val="0"/>
        </c:dLbls>
        <c:axId val="1387364880"/>
        <c:axId val="1387363440"/>
      </c:areaChart>
      <c:catAx>
        <c:axId val="138736488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363440"/>
        <c:crosses val="autoZero"/>
        <c:auto val="1"/>
        <c:lblAlgn val="ctr"/>
        <c:lblOffset val="100"/>
        <c:noMultiLvlLbl val="0"/>
      </c:catAx>
      <c:valAx>
        <c:axId val="1387363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3648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152400</xdr:colOff>
      <xdr:row>1</xdr:row>
      <xdr:rowOff>65315</xdr:rowOff>
    </xdr:from>
    <xdr:to>
      <xdr:col>9</xdr:col>
      <xdr:colOff>121920</xdr:colOff>
      <xdr:row>9</xdr:row>
      <xdr:rowOff>109946</xdr:rowOff>
    </xdr:to>
    <xdr:pic>
      <xdr:nvPicPr>
        <xdr:cNvPr id="2" name="Picture 2" descr="Conestoga College - Wikipedia">
          <a:extLst>
            <a:ext uri="{FF2B5EF4-FFF2-40B4-BE49-F238E27FC236}">
              <a16:creationId xmlns:a16="http://schemas.microsoft.com/office/drawing/2014/main" id="{B2516E55-1C1A-33D3-328A-615F0CCE1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0400" y="250372"/>
          <a:ext cx="2407920" cy="1525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8759</xdr:colOff>
      <xdr:row>7</xdr:row>
      <xdr:rowOff>21727</xdr:rowOff>
    </xdr:from>
    <xdr:to>
      <xdr:col>24</xdr:col>
      <xdr:colOff>431205</xdr:colOff>
      <xdr:row>12</xdr:row>
      <xdr:rowOff>174069</xdr:rowOff>
    </xdr:to>
    <mc:AlternateContent xmlns:mc="http://schemas.openxmlformats.org/markup-compatibility/2006" xmlns:a14="http://schemas.microsoft.com/office/drawing/2010/main">
      <mc:Choice Requires="a14">
        <xdr:graphicFrame macro="">
          <xdr:nvGraphicFramePr>
            <xdr:cNvPr id="7" name="Status">
              <a:extLst>
                <a:ext uri="{FF2B5EF4-FFF2-40B4-BE49-F238E27FC236}">
                  <a16:creationId xmlns:a16="http://schemas.microsoft.com/office/drawing/2014/main" id="{498A503F-39F5-847C-EFEE-E6266BF61E0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2796504" y="1296345"/>
              <a:ext cx="2251246" cy="10528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1308</xdr:colOff>
      <xdr:row>2</xdr:row>
      <xdr:rowOff>26850</xdr:rowOff>
    </xdr:from>
    <xdr:to>
      <xdr:col>3</xdr:col>
      <xdr:colOff>510504</xdr:colOff>
      <xdr:row>26</xdr:row>
      <xdr:rowOff>76199</xdr:rowOff>
    </xdr:to>
    <mc:AlternateContent xmlns:mc="http://schemas.openxmlformats.org/markup-compatibility/2006" xmlns:a14="http://schemas.microsoft.com/office/drawing/2010/main">
      <mc:Choice Requires="a14">
        <xdr:graphicFrame macro="">
          <xdr:nvGraphicFramePr>
            <xdr:cNvPr id="10" name="Application">
              <a:extLst>
                <a:ext uri="{FF2B5EF4-FFF2-40B4-BE49-F238E27FC236}">
                  <a16:creationId xmlns:a16="http://schemas.microsoft.com/office/drawing/2014/main" id="{479362CD-11B8-DF66-2F1B-1506A771CB46}"/>
                </a:ext>
              </a:extLst>
            </xdr:cNvPr>
            <xdr:cNvGraphicFramePr/>
          </xdr:nvGraphicFramePr>
          <xdr:xfrm>
            <a:off x="0" y="0"/>
            <a:ext cx="0" cy="0"/>
          </xdr:xfrm>
          <a:graphic>
            <a:graphicData uri="http://schemas.microsoft.com/office/drawing/2010/slicer">
              <sle:slicer xmlns:sle="http://schemas.microsoft.com/office/drawing/2010/slicer" name="Application"/>
            </a:graphicData>
          </a:graphic>
        </xdr:graphicFrame>
      </mc:Choice>
      <mc:Fallback xmlns="">
        <xdr:sp macro="" textlink="">
          <xdr:nvSpPr>
            <xdr:cNvPr id="0" name=""/>
            <xdr:cNvSpPr>
              <a:spLocks noTextEdit="1"/>
            </xdr:cNvSpPr>
          </xdr:nvSpPr>
          <xdr:spPr>
            <a:xfrm>
              <a:off x="610908" y="387068"/>
              <a:ext cx="1839232" cy="43581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538382</xdr:colOff>
      <xdr:row>2</xdr:row>
      <xdr:rowOff>12096</xdr:rowOff>
    </xdr:from>
    <xdr:to>
      <xdr:col>13</xdr:col>
      <xdr:colOff>146566</xdr:colOff>
      <xdr:row>26</xdr:row>
      <xdr:rowOff>111855</xdr:rowOff>
    </xdr:to>
    <xdr:graphicFrame macro="">
      <xdr:nvGraphicFramePr>
        <xdr:cNvPr id="11" name="Chart 10">
          <a:extLst>
            <a:ext uri="{FF2B5EF4-FFF2-40B4-BE49-F238E27FC236}">
              <a16:creationId xmlns:a16="http://schemas.microsoft.com/office/drawing/2014/main" id="{9257E6E3-BD87-402F-97B2-37812ACC1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90644</xdr:colOff>
      <xdr:row>8</xdr:row>
      <xdr:rowOff>104589</xdr:rowOff>
    </xdr:from>
    <xdr:to>
      <xdr:col>20</xdr:col>
      <xdr:colOff>762000</xdr:colOff>
      <xdr:row>23</xdr:row>
      <xdr:rowOff>65964</xdr:rowOff>
    </xdr:to>
    <xdr:graphicFrame macro="">
      <xdr:nvGraphicFramePr>
        <xdr:cNvPr id="12" name="Chart 11">
          <a:extLst>
            <a:ext uri="{FF2B5EF4-FFF2-40B4-BE49-F238E27FC236}">
              <a16:creationId xmlns:a16="http://schemas.microsoft.com/office/drawing/2014/main" id="{7AB9A1F8-2BB5-49A3-9289-012C23FBE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18479</xdr:colOff>
      <xdr:row>13</xdr:row>
      <xdr:rowOff>103471</xdr:rowOff>
    </xdr:from>
    <xdr:to>
      <xdr:col>24</xdr:col>
      <xdr:colOff>417611</xdr:colOff>
      <xdr:row>21</xdr:row>
      <xdr:rowOff>120937</xdr:rowOff>
    </xdr:to>
    <mc:AlternateContent xmlns:mc="http://schemas.openxmlformats.org/markup-compatibility/2006" xmlns:a14="http://schemas.microsoft.com/office/drawing/2010/main">
      <mc:Choice Requires="a14">
        <xdr:graphicFrame macro="">
          <xdr:nvGraphicFramePr>
            <xdr:cNvPr id="13" name="Department 1">
              <a:extLst>
                <a:ext uri="{FF2B5EF4-FFF2-40B4-BE49-F238E27FC236}">
                  <a16:creationId xmlns:a16="http://schemas.microsoft.com/office/drawing/2014/main" id="{05DCB9D3-8C28-4545-9B1E-535394E4470E}"/>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2806224" y="2458744"/>
              <a:ext cx="2227932" cy="1458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120950</xdr:colOff>
      <xdr:row>2</xdr:row>
      <xdr:rowOff>4287</xdr:rowOff>
    </xdr:from>
    <xdr:to>
      <xdr:col>16</xdr:col>
      <xdr:colOff>183930</xdr:colOff>
      <xdr:row>8</xdr:row>
      <xdr:rowOff>83332</xdr:rowOff>
    </xdr:to>
    <mc:AlternateContent xmlns:mc="http://schemas.openxmlformats.org/markup-compatibility/2006" xmlns:a14="http://schemas.microsoft.com/office/drawing/2010/main">
      <mc:Choice Requires="a14">
        <xdr:graphicFrame macro="">
          <xdr:nvGraphicFramePr>
            <xdr:cNvPr id="14" name="Priority 1">
              <a:extLst>
                <a:ext uri="{FF2B5EF4-FFF2-40B4-BE49-F238E27FC236}">
                  <a16:creationId xmlns:a16="http://schemas.microsoft.com/office/drawing/2014/main" id="{6CD58BBA-FE27-4618-AAD6-0768D6D5BAE3}"/>
                </a:ext>
              </a:extLst>
            </xdr:cNvPr>
            <xdr:cNvGraphicFramePr/>
          </xdr:nvGraphicFramePr>
          <xdr:xfrm>
            <a:off x="0" y="0"/>
            <a:ext cx="0" cy="0"/>
          </xdr:xfrm>
          <a:graphic>
            <a:graphicData uri="http://schemas.microsoft.com/office/drawing/2010/slicer">
              <sle:slicer xmlns:sle="http://schemas.microsoft.com/office/drawing/2010/slicer" name="Priority 1"/>
            </a:graphicData>
          </a:graphic>
        </xdr:graphicFrame>
      </mc:Choice>
      <mc:Fallback xmlns="">
        <xdr:sp macro="" textlink="">
          <xdr:nvSpPr>
            <xdr:cNvPr id="0" name=""/>
            <xdr:cNvSpPr>
              <a:spLocks noTextEdit="1"/>
            </xdr:cNvSpPr>
          </xdr:nvSpPr>
          <xdr:spPr>
            <a:xfrm>
              <a:off x="8156586" y="364505"/>
              <a:ext cx="1891780" cy="11735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86545</xdr:colOff>
      <xdr:row>23</xdr:row>
      <xdr:rowOff>39844</xdr:rowOff>
    </xdr:from>
    <xdr:to>
      <xdr:col>25</xdr:col>
      <xdr:colOff>0</xdr:colOff>
      <xdr:row>49</xdr:row>
      <xdr:rowOff>159926</xdr:rowOff>
    </xdr:to>
    <xdr:graphicFrame macro="">
      <xdr:nvGraphicFramePr>
        <xdr:cNvPr id="17" name="Chart 16">
          <a:extLst>
            <a:ext uri="{FF2B5EF4-FFF2-40B4-BE49-F238E27FC236}">
              <a16:creationId xmlns:a16="http://schemas.microsoft.com/office/drawing/2014/main" id="{E432BD48-07BB-45CA-969E-9840E6F8F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175172</xdr:colOff>
      <xdr:row>2</xdr:row>
      <xdr:rowOff>1</xdr:rowOff>
    </xdr:from>
    <xdr:to>
      <xdr:col>20</xdr:col>
      <xdr:colOff>2983</xdr:colOff>
      <xdr:row>8</xdr:row>
      <xdr:rowOff>57057</xdr:rowOff>
    </xdr:to>
    <mc:AlternateContent xmlns:mc="http://schemas.openxmlformats.org/markup-compatibility/2006" xmlns:a14="http://schemas.microsoft.com/office/drawing/2010/main">
      <mc:Choice Requires="a14">
        <xdr:graphicFrame macro="">
          <xdr:nvGraphicFramePr>
            <xdr:cNvPr id="20" name="Impact">
              <a:extLst>
                <a:ext uri="{FF2B5EF4-FFF2-40B4-BE49-F238E27FC236}">
                  <a16:creationId xmlns:a16="http://schemas.microsoft.com/office/drawing/2014/main" id="{3DAAED17-904B-96FA-710D-C3D2E0AD3252}"/>
                </a:ext>
              </a:extLst>
            </xdr:cNvPr>
            <xdr:cNvGraphicFramePr/>
          </xdr:nvGraphicFramePr>
          <xdr:xfrm>
            <a:off x="0" y="0"/>
            <a:ext cx="0" cy="0"/>
          </xdr:xfrm>
          <a:graphic>
            <a:graphicData uri="http://schemas.microsoft.com/office/drawing/2010/slicer">
              <sle:slicer xmlns:sle="http://schemas.microsoft.com/office/drawing/2010/slicer" name="Impact"/>
            </a:graphicData>
          </a:graphic>
        </xdr:graphicFrame>
      </mc:Choice>
      <mc:Fallback xmlns="">
        <xdr:sp macro="" textlink="">
          <xdr:nvSpPr>
            <xdr:cNvPr id="0" name=""/>
            <xdr:cNvSpPr>
              <a:spLocks noTextEdit="1"/>
            </xdr:cNvSpPr>
          </xdr:nvSpPr>
          <xdr:spPr>
            <a:xfrm>
              <a:off x="10039608" y="360219"/>
              <a:ext cx="1975266" cy="1151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605615</xdr:colOff>
      <xdr:row>26</xdr:row>
      <xdr:rowOff>89647</xdr:rowOff>
    </xdr:from>
    <xdr:to>
      <xdr:col>13</xdr:col>
      <xdr:colOff>104589</xdr:colOff>
      <xdr:row>50</xdr:row>
      <xdr:rowOff>14940</xdr:rowOff>
    </xdr:to>
    <xdr:graphicFrame macro="">
      <xdr:nvGraphicFramePr>
        <xdr:cNvPr id="21" name="Chart 20">
          <a:extLst>
            <a:ext uri="{FF2B5EF4-FFF2-40B4-BE49-F238E27FC236}">
              <a16:creationId xmlns:a16="http://schemas.microsoft.com/office/drawing/2014/main" id="{C98C18C1-9994-4BC5-90E6-764FA38A7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20821</xdr:colOff>
      <xdr:row>2</xdr:row>
      <xdr:rowOff>15563</xdr:rowOff>
    </xdr:from>
    <xdr:to>
      <xdr:col>24</xdr:col>
      <xdr:colOff>418565</xdr:colOff>
      <xdr:row>7</xdr:row>
      <xdr:rowOff>147</xdr:rowOff>
    </xdr:to>
    <mc:AlternateContent xmlns:mc="http://schemas.openxmlformats.org/markup-compatibility/2006" xmlns:a14="http://schemas.microsoft.com/office/drawing/2010/main">
      <mc:Choice Requires="a14">
        <xdr:graphicFrame macro="">
          <xdr:nvGraphicFramePr>
            <xdr:cNvPr id="22" name="Urgency">
              <a:extLst>
                <a:ext uri="{FF2B5EF4-FFF2-40B4-BE49-F238E27FC236}">
                  <a16:creationId xmlns:a16="http://schemas.microsoft.com/office/drawing/2014/main" id="{BF57DBAA-568C-8781-9904-FB2F90686724}"/>
                </a:ext>
              </a:extLst>
            </xdr:cNvPr>
            <xdr:cNvGraphicFramePr/>
          </xdr:nvGraphicFramePr>
          <xdr:xfrm>
            <a:off x="0" y="0"/>
            <a:ext cx="0" cy="0"/>
          </xdr:xfrm>
          <a:graphic>
            <a:graphicData uri="http://schemas.microsoft.com/office/drawing/2010/slicer">
              <sle:slicer xmlns:sle="http://schemas.microsoft.com/office/drawing/2010/slicer" name="Urgency"/>
            </a:graphicData>
          </a:graphic>
        </xdr:graphicFrame>
      </mc:Choice>
      <mc:Fallback xmlns="">
        <xdr:sp macro="" textlink="">
          <xdr:nvSpPr>
            <xdr:cNvPr id="0" name=""/>
            <xdr:cNvSpPr>
              <a:spLocks noTextEdit="1"/>
            </xdr:cNvSpPr>
          </xdr:nvSpPr>
          <xdr:spPr>
            <a:xfrm>
              <a:off x="12808566" y="375781"/>
              <a:ext cx="2226544" cy="8989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Gopal Wadhwa" refreshedDate="45391.770293865738" createdVersion="8" refreshedVersion="8" minRefreshableVersion="3" recordCount="50" xr:uid="{ADED7C1A-9BD3-4985-BE3F-5AF073DDCEE8}">
  <cacheSource type="worksheet">
    <worksheetSource name="Table1"/>
  </cacheSource>
  <cacheFields count="15">
    <cacheField name="TicketID" numFmtId="0">
      <sharedItems containsSemiMixedTypes="0" containsString="0" containsNumber="1" containsInteger="1" minValue="1" maxValue="50"/>
    </cacheField>
    <cacheField name="Status" numFmtId="0">
      <sharedItems count="2">
        <s v="Closed"/>
        <s v="Open"/>
      </sharedItems>
    </cacheField>
    <cacheField name="Problem" numFmtId="0">
      <sharedItems/>
    </cacheField>
    <cacheField name="Cause" numFmtId="0">
      <sharedItems/>
    </cacheField>
    <cacheField name="Occurred At" numFmtId="22">
      <sharedItems containsSemiMixedTypes="0" containsNonDate="0" containsDate="1" containsString="0" minDate="2024-03-01T09:30:00" maxDate="2024-04-19T14:50:00"/>
    </cacheField>
    <cacheField name="Closed At" numFmtId="0">
      <sharedItems containsDate="1" containsMixedTypes="1" minDate="2024-03-01T13:30:00" maxDate="2024-03-31T14:25:00"/>
    </cacheField>
    <cacheField name="Resolution Time" numFmtId="0">
      <sharedItems/>
    </cacheField>
    <cacheField name="SLA Satisfied" numFmtId="0">
      <sharedItems/>
    </cacheField>
    <cacheField name="Person Reported" numFmtId="0">
      <sharedItems/>
    </cacheField>
    <cacheField name="Department" numFmtId="0">
      <sharedItems count="4">
        <s v="IT"/>
        <s v="HR"/>
        <s v="Operations"/>
        <s v="Security"/>
      </sharedItems>
    </cacheField>
    <cacheField name="Application" numFmtId="0">
      <sharedItems count="15">
        <s v="Internal"/>
        <s v="CRM System"/>
        <s v="Website"/>
        <s v="Database"/>
        <s v="Application"/>
        <s v="Office"/>
        <s v="Email"/>
        <s v="Servers"/>
        <s v="Software"/>
        <s v="Printers"/>
        <s v="File System"/>
        <s v="Network"/>
        <s v="Backup"/>
        <s v="Hardware"/>
        <s v="System"/>
      </sharedItems>
    </cacheField>
    <cacheField name="Urgency" numFmtId="0">
      <sharedItems/>
    </cacheField>
    <cacheField name="Resolved By" numFmtId="0">
      <sharedItems/>
    </cacheField>
    <cacheField name="Impact" numFmtId="0">
      <sharedItems/>
    </cacheField>
    <cacheField name="Priority" numFmtId="0">
      <sharedItems count="3">
        <s v="Critical"/>
        <s v="High"/>
        <s v="Moderate"/>
      </sharedItems>
    </cacheField>
  </cacheFields>
  <extLst>
    <ext xmlns:x14="http://schemas.microsoft.com/office/spreadsheetml/2009/9/main" uri="{725AE2AE-9491-48be-B2B4-4EB974FC3084}">
      <x14:pivotCacheDefinition pivotCacheId="5084323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Gopal Wadhwa" refreshedDate="45391.773350347219" createdVersion="8" refreshedVersion="8" minRefreshableVersion="3" recordCount="50" xr:uid="{29FEE1F1-C98D-4518-8AAD-5F0E064F1046}">
  <cacheSource type="worksheet">
    <worksheetSource name="Table1"/>
  </cacheSource>
  <cacheFields count="15">
    <cacheField name="TicketID" numFmtId="0">
      <sharedItems containsSemiMixedTypes="0" containsString="0" containsNumber="1" containsInteger="1" minValue="1" maxValue="50"/>
    </cacheField>
    <cacheField name="Status" numFmtId="0">
      <sharedItems/>
    </cacheField>
    <cacheField name="Problem" numFmtId="0">
      <sharedItems/>
    </cacheField>
    <cacheField name="Cause" numFmtId="0">
      <sharedItems/>
    </cacheField>
    <cacheField name="Occurred At" numFmtId="22">
      <sharedItems containsSemiMixedTypes="0" containsNonDate="0" containsDate="1" containsString="0" minDate="2024-03-01T09:30:00" maxDate="2024-04-19T14:50:00"/>
    </cacheField>
    <cacheField name="Closed At" numFmtId="0">
      <sharedItems containsDate="1" containsMixedTypes="1" minDate="2024-03-01T13:30:00" maxDate="2024-03-31T14:25:00"/>
    </cacheField>
    <cacheField name="Resolution Time" numFmtId="0">
      <sharedItems/>
    </cacheField>
    <cacheField name="SLA Satisfied" numFmtId="0">
      <sharedItems/>
    </cacheField>
    <cacheField name="Person Reported" numFmtId="0">
      <sharedItems/>
    </cacheField>
    <cacheField name="Department" numFmtId="0">
      <sharedItems count="4">
        <s v="IT"/>
        <s v="HR"/>
        <s v="Operations"/>
        <s v="Security"/>
      </sharedItems>
    </cacheField>
    <cacheField name="Application" numFmtId="0">
      <sharedItems/>
    </cacheField>
    <cacheField name="Urgency" numFmtId="0">
      <sharedItems/>
    </cacheField>
    <cacheField name="Resolved By" numFmtId="0">
      <sharedItems/>
    </cacheField>
    <cacheField name="Impact" numFmtId="0">
      <sharedItems/>
    </cacheField>
    <cacheField name="Priority"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Gopal Wadhwa" refreshedDate="45391.777737731485" createdVersion="8" refreshedVersion="8" minRefreshableVersion="3" recordCount="50" xr:uid="{9EE642A0-0531-42AB-950F-67EF8DEF662B}">
  <cacheSource type="worksheet">
    <worksheetSource name="Table1"/>
  </cacheSource>
  <cacheFields count="15">
    <cacheField name="TicketID" numFmtId="0">
      <sharedItems containsSemiMixedTypes="0" containsString="0" containsNumber="1" containsInteger="1" minValue="1" maxValue="50"/>
    </cacheField>
    <cacheField name="Status" numFmtId="0">
      <sharedItems/>
    </cacheField>
    <cacheField name="Problem" numFmtId="0">
      <sharedItems/>
    </cacheField>
    <cacheField name="Cause" numFmtId="0">
      <sharedItems/>
    </cacheField>
    <cacheField name="Occurred At" numFmtId="22">
      <sharedItems containsSemiMixedTypes="0" containsNonDate="0" containsDate="1" containsString="0" minDate="2024-03-01T09:30:00" maxDate="2024-04-19T14:50:00" count="50">
        <d v="2024-03-01T09:30:00"/>
        <d v="2024-03-02T11:45:00"/>
        <d v="2024-03-03T14:20:00"/>
        <d v="2024-03-04T08:00:00"/>
        <d v="2024-03-05T13:10:00"/>
        <d v="2024-03-06T10:55:00"/>
        <d v="2024-03-07T08:30:00"/>
        <d v="2024-03-08T15:40:00"/>
        <d v="2024-03-09T10:20:00"/>
        <d v="2024-03-10T12:15:00"/>
        <d v="2024-03-11T09:00:00"/>
        <d v="2024-03-12T14:50:00"/>
        <d v="2024-03-13T08:25:00"/>
        <d v="2024-03-14T11:35:00"/>
        <d v="2024-03-15T13:45:00"/>
        <d v="2024-03-16T09:55:00"/>
        <d v="2024-03-17T15:10:00"/>
        <d v="2024-03-18T11:20:00"/>
        <d v="2024-03-19T14:30:00"/>
        <d v="2024-03-20T08:45:00"/>
        <d v="2024-03-21T10:55:00"/>
        <d v="2024-03-22T12:10:00"/>
        <d v="2024-03-23T09:20:00"/>
        <d v="2024-03-24T14:35:00"/>
        <d v="2024-03-25T08:40:00"/>
        <d v="2024-03-26T11:50:00"/>
        <d v="2024-03-27T13:55:00"/>
        <d v="2024-03-28T09:05:00"/>
        <d v="2024-03-29T12:15:00"/>
        <d v="2024-03-30T14:25:00"/>
        <d v="2024-03-31T08:30:00"/>
        <d v="2024-04-01T10:40:00"/>
        <d v="2024-04-02T13:50:00"/>
        <d v="2024-04-03T09:00:00"/>
        <d v="2024-04-04T11:10:00"/>
        <d v="2024-04-05T14:20:00"/>
        <d v="2024-04-06T08:30:00"/>
        <d v="2024-04-07T10:45:00"/>
        <d v="2024-04-08T12:55:00"/>
        <d v="2024-04-09T09:10:00"/>
        <d v="2024-04-10T11:20:00"/>
        <d v="2024-04-11T14:30:00"/>
        <d v="2024-04-12T08:40:00"/>
        <d v="2024-04-13T10:50:00"/>
        <d v="2024-04-14T12:00:00"/>
        <d v="2024-04-15T14:10:00"/>
        <d v="2024-04-16T08:20:00"/>
        <d v="2024-04-17T10:30:00"/>
        <d v="2024-04-18T12:40:00"/>
        <d v="2024-04-19T14:50:00"/>
      </sharedItems>
    </cacheField>
    <cacheField name="Closed At" numFmtId="0">
      <sharedItems containsDate="1" containsMixedTypes="1" minDate="2024-03-01T13:30:00" maxDate="2024-03-31T14:25:00"/>
    </cacheField>
    <cacheField name="Resolution Time" numFmtId="0">
      <sharedItems/>
    </cacheField>
    <cacheField name="SLA Satisfied" numFmtId="0">
      <sharedItems/>
    </cacheField>
    <cacheField name="Person Reported" numFmtId="0">
      <sharedItems/>
    </cacheField>
    <cacheField name="Department" numFmtId="0">
      <sharedItems count="4">
        <s v="IT"/>
        <s v="HR"/>
        <s v="Operations"/>
        <s v="Security"/>
      </sharedItems>
    </cacheField>
    <cacheField name="Application" numFmtId="0">
      <sharedItems/>
    </cacheField>
    <cacheField name="Urgency" numFmtId="0">
      <sharedItems/>
    </cacheField>
    <cacheField name="Resolved By" numFmtId="0">
      <sharedItems count="3">
        <s v="Level 2"/>
        <s v="Level 1"/>
        <s v="Level 3"/>
      </sharedItems>
    </cacheField>
    <cacheField name="Impact" numFmtId="0">
      <sharedItems/>
    </cacheField>
    <cacheField name="Priority" numFmtId="0">
      <sharedItems/>
    </cacheField>
  </cacheFields>
  <extLst>
    <ext xmlns:x14="http://schemas.microsoft.com/office/spreadsheetml/2009/9/main" uri="{725AE2AE-9491-48be-B2B4-4EB974FC3084}">
      <x14:pivotCacheDefinition pivotCacheId="56480320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Gopal Wadhwa" refreshedDate="45391.785614699074" createdVersion="8" refreshedVersion="8" minRefreshableVersion="3" recordCount="50" xr:uid="{E714A7C1-4460-4DB5-873A-E78ECEF1694B}">
  <cacheSource type="worksheet">
    <worksheetSource name="Table1"/>
  </cacheSource>
  <cacheFields count="15">
    <cacheField name="TicketID" numFmtId="0">
      <sharedItems containsSemiMixedTypes="0" containsString="0" containsNumber="1" containsInteger="1" minValue="1" maxValue="50"/>
    </cacheField>
    <cacheField name="Status" numFmtId="0">
      <sharedItems count="2">
        <s v="Closed"/>
        <s v="Open"/>
      </sharedItems>
    </cacheField>
    <cacheField name="Problem" numFmtId="0">
      <sharedItems/>
    </cacheField>
    <cacheField name="Cause" numFmtId="0">
      <sharedItems/>
    </cacheField>
    <cacheField name="Occurred At" numFmtId="22">
      <sharedItems containsSemiMixedTypes="0" containsNonDate="0" containsDate="1" containsString="0" minDate="2024-03-01T09:30:00" maxDate="2024-04-19T14:50:00" count="50">
        <d v="2024-03-01T09:30:00"/>
        <d v="2024-03-02T11:45:00"/>
        <d v="2024-03-03T14:20:00"/>
        <d v="2024-03-04T08:00:00"/>
        <d v="2024-03-05T13:10:00"/>
        <d v="2024-03-06T10:55:00"/>
        <d v="2024-03-07T08:30:00"/>
        <d v="2024-03-08T15:40:00"/>
        <d v="2024-03-09T10:20:00"/>
        <d v="2024-03-10T12:15:00"/>
        <d v="2024-03-11T09:00:00"/>
        <d v="2024-03-12T14:50:00"/>
        <d v="2024-03-13T08:25:00"/>
        <d v="2024-03-14T11:35:00"/>
        <d v="2024-03-15T13:45:00"/>
        <d v="2024-03-16T09:55:00"/>
        <d v="2024-03-17T15:10:00"/>
        <d v="2024-03-18T11:20:00"/>
        <d v="2024-03-19T14:30:00"/>
        <d v="2024-03-20T08:45:00"/>
        <d v="2024-03-21T10:55:00"/>
        <d v="2024-03-22T12:10:00"/>
        <d v="2024-03-23T09:20:00"/>
        <d v="2024-03-24T14:35:00"/>
        <d v="2024-03-25T08:40:00"/>
        <d v="2024-03-26T11:50:00"/>
        <d v="2024-03-27T13:55:00"/>
        <d v="2024-03-28T09:05:00"/>
        <d v="2024-03-29T12:15:00"/>
        <d v="2024-03-30T14:25:00"/>
        <d v="2024-03-31T08:30:00"/>
        <d v="2024-04-01T10:40:00"/>
        <d v="2024-04-02T13:50:00"/>
        <d v="2024-04-03T09:00:00"/>
        <d v="2024-04-04T11:10:00"/>
        <d v="2024-04-05T14:20:00"/>
        <d v="2024-04-06T08:30:00"/>
        <d v="2024-04-07T10:45:00"/>
        <d v="2024-04-08T12:55:00"/>
        <d v="2024-04-09T09:10:00"/>
        <d v="2024-04-10T11:20:00"/>
        <d v="2024-04-11T14:30:00"/>
        <d v="2024-04-12T08:40:00"/>
        <d v="2024-04-13T10:50:00"/>
        <d v="2024-04-14T12:00:00"/>
        <d v="2024-04-15T14:10:00"/>
        <d v="2024-04-16T08:20:00"/>
        <d v="2024-04-17T10:30:00"/>
        <d v="2024-04-18T12:40:00"/>
        <d v="2024-04-19T14:50:00"/>
      </sharedItems>
    </cacheField>
    <cacheField name="Closed At" numFmtId="0">
      <sharedItems containsDate="1" containsMixedTypes="1" minDate="2024-03-01T13:30:00" maxDate="2024-03-31T14:25:00"/>
    </cacheField>
    <cacheField name="Resolution Time" numFmtId="0">
      <sharedItems count="5">
        <s v="4 hours"/>
        <s v="24 hours"/>
        <s v="3 days"/>
        <s v="5 days"/>
        <s v="-"/>
      </sharedItems>
    </cacheField>
    <cacheField name="SLA Satisfied" numFmtId="0">
      <sharedItems/>
    </cacheField>
    <cacheField name="Person Reported" numFmtId="0">
      <sharedItems/>
    </cacheField>
    <cacheField name="Department" numFmtId="0">
      <sharedItems/>
    </cacheField>
    <cacheField name="Application" numFmtId="0">
      <sharedItems/>
    </cacheField>
    <cacheField name="Urgency" numFmtId="0">
      <sharedItems count="2">
        <s v="High"/>
        <s v="Medium"/>
      </sharedItems>
    </cacheField>
    <cacheField name="Resolved By" numFmtId="0">
      <sharedItems/>
    </cacheField>
    <cacheField name="Impact" numFmtId="0">
      <sharedItems/>
    </cacheField>
    <cacheField name="Priority" numFmtId="0">
      <sharedItems/>
    </cacheField>
  </cacheFields>
  <extLst>
    <ext xmlns:x14="http://schemas.microsoft.com/office/spreadsheetml/2009/9/main" uri="{725AE2AE-9491-48be-B2B4-4EB974FC3084}">
      <x14:pivotCacheDefinition pivotCacheId="1464232764"/>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Gopal Wadhwa" refreshedDate="45391.784375115742" createdVersion="5" refreshedVersion="8" minRefreshableVersion="3" recordCount="0" supportSubquery="1" supportAdvancedDrill="1" xr:uid="{7C97E751-2DA6-4E9F-9A71-871606CD31F9}">
  <cacheSource type="external" connectionId="1"/>
  <cacheFields count="2">
    <cacheField name="[Measures].[Count of TicketID]" caption="Count of TicketID" numFmtId="0" hierarchy="18" level="32767"/>
    <cacheField name="[Table1].[SLA Satisfied].[SLA Satisfied]" caption="SLA Satisfied" numFmtId="0" hierarchy="7" level="1">
      <sharedItems count="2">
        <s v="No"/>
        <s v="Yes"/>
      </sharedItems>
    </cacheField>
  </cacheFields>
  <cacheHierarchies count="24">
    <cacheHierarchy uniqueName="[Table1].[TicketID]" caption="TicketID" attribute="1" defaultMemberUniqueName="[Table1].[TicketID].[All]" allUniqueName="[Table1].[TicketID].[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Problem]" caption="Problem" attribute="1" defaultMemberUniqueName="[Table1].[Problem].[All]" allUniqueName="[Table1].[Problem].[All]" dimensionUniqueName="[Table1]" displayFolder="" count="0" memberValueDatatype="130" unbalanced="0"/>
    <cacheHierarchy uniqueName="[Table1].[Cause]" caption="Cause" attribute="1" defaultMemberUniqueName="[Table1].[Cause].[All]" allUniqueName="[Table1].[Cause].[All]" dimensionUniqueName="[Table1]" displayFolder="" count="0" memberValueDatatype="130" unbalanced="0"/>
    <cacheHierarchy uniqueName="[Table1].[Occurred At]" caption="Occurred At" attribute="1" time="1" defaultMemberUniqueName="[Table1].[Occurred At].[All]" allUniqueName="[Table1].[Occurred At].[All]" dimensionUniqueName="[Table1]" displayFolder="" count="0" memberValueDatatype="7" unbalanced="0"/>
    <cacheHierarchy uniqueName="[Table1].[Closed At]" caption="Closed At" attribute="1" defaultMemberUniqueName="[Table1].[Closed At].[All]" allUniqueName="[Table1].[Closed At].[All]" dimensionUniqueName="[Table1]" displayFolder="" count="0" memberValueDatatype="130" unbalanced="0"/>
    <cacheHierarchy uniqueName="[Table1].[Resolution Time]" caption="Resolution Time" attribute="1" defaultMemberUniqueName="[Table1].[Resolution Time].[All]" allUniqueName="[Table1].[Resolution Time].[All]" dimensionUniqueName="[Table1]" displayFolder="" count="0" memberValueDatatype="130" unbalanced="0"/>
    <cacheHierarchy uniqueName="[Table1].[SLA Satisfied]" caption="SLA Satisfied" attribute="1" defaultMemberUniqueName="[Table1].[SLA Satisfied].[All]" allUniqueName="[Table1].[SLA Satisfied].[All]" dimensionUniqueName="[Table1]" displayFolder="" count="2" memberValueDatatype="130" unbalanced="0">
      <fieldsUsage count="2">
        <fieldUsage x="-1"/>
        <fieldUsage x="1"/>
      </fieldsUsage>
    </cacheHierarchy>
    <cacheHierarchy uniqueName="[Table1].[Person Reported]" caption="Person Reported" attribute="1" defaultMemberUniqueName="[Table1].[Person Reported].[All]" allUniqueName="[Table1].[Person Reported].[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Application]" caption="Application" attribute="1" defaultMemberUniqueName="[Table1].[Application].[All]" allUniqueName="[Table1].[Application].[All]" dimensionUniqueName="[Table1]" displayFolder="" count="0" memberValueDatatype="130" unbalanced="0"/>
    <cacheHierarchy uniqueName="[Table1].[Urgency]" caption="Urgency" attribute="1" defaultMemberUniqueName="[Table1].[Urgency].[All]" allUniqueName="[Table1].[Urgency].[All]" dimensionUniqueName="[Table1]" displayFolder="" count="0" memberValueDatatype="130" unbalanced="0"/>
    <cacheHierarchy uniqueName="[Table1].[Resolved By]" caption="Resolved By" attribute="1" defaultMemberUniqueName="[Table1].[Resolved By].[All]" allUniqueName="[Table1].[Resolved By].[All]" dimensionUniqueName="[Table1]" displayFolder="" count="0" memberValueDatatype="130" unbalanced="0"/>
    <cacheHierarchy uniqueName="[Table1].[Impact]" caption="Impact" attribute="1" defaultMemberUniqueName="[Table1].[Impact].[All]" allUniqueName="[Table1].[Impact].[All]" dimensionUniqueName="[Table1]" displayFolder="" count="0" memberValueDatatype="130" unbalanced="0"/>
    <cacheHierarchy uniqueName="[Table1].[Priority]" caption="Priority" attribute="1" defaultMemberUniqueName="[Table1].[Priority].[All]" allUniqueName="[Table1].[Priority].[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icketID]" caption="Sum of TicketID" measure="1" displayFolder="" measureGroup="Table1" count="0" hidden="1">
      <extLst>
        <ext xmlns:x15="http://schemas.microsoft.com/office/spreadsheetml/2010/11/main" uri="{B97F6D7D-B522-45F9-BDA1-12C45D357490}">
          <x15:cacheHierarchy aggregatedColumn="0"/>
        </ext>
      </extLst>
    </cacheHierarchy>
    <cacheHierarchy uniqueName="[Measures].[Count of TicketID]" caption="Count of Ticket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Urgency]" caption="Count of Urgency" measure="1" displayFolder="" measureGroup="Table1" count="0" hidden="1">
      <extLst>
        <ext xmlns:x15="http://schemas.microsoft.com/office/spreadsheetml/2010/11/main" uri="{B97F6D7D-B522-45F9-BDA1-12C45D357490}">
          <x15:cacheHierarchy aggregatedColumn="11"/>
        </ext>
      </extLst>
    </cacheHierarchy>
    <cacheHierarchy uniqueName="[Measures].[Count of Resolved By]" caption="Count of Resolved By" measure="1" displayFolder="" measureGroup="Table1" count="0" hidden="1">
      <extLst>
        <ext xmlns:x15="http://schemas.microsoft.com/office/spreadsheetml/2010/11/main" uri="{B97F6D7D-B522-45F9-BDA1-12C45D357490}">
          <x15:cacheHierarchy aggregatedColumn="12"/>
        </ext>
      </extLst>
    </cacheHierarchy>
    <cacheHierarchy uniqueName="[Measures].[Count of Impact]" caption="Count of Impact" measure="1" displayFolder="" measureGroup="Table1" count="0" hidden="1">
      <extLst>
        <ext xmlns:x15="http://schemas.microsoft.com/office/spreadsheetml/2010/11/main" uri="{B97F6D7D-B522-45F9-BDA1-12C45D357490}">
          <x15:cacheHierarchy aggregatedColumn="13"/>
        </ext>
      </extLst>
    </cacheHierarchy>
    <cacheHierarchy uniqueName="[Measures].[Count of Priority]" caption="Count of Priority" measure="1" displayFolder="" measureGroup="Table1" count="0" hidden="1">
      <extLst>
        <ext xmlns:x15="http://schemas.microsoft.com/office/spreadsheetml/2010/11/main" uri="{B97F6D7D-B522-45F9-BDA1-12C45D357490}">
          <x15:cacheHierarchy aggregatedColumn="14"/>
        </ext>
      </extLst>
    </cacheHierarchy>
    <cacheHierarchy uniqueName="[Measures].[Count of Resolution Time]" caption="Count of Resolution Time"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Gopal Wadhwa" refreshedDate="45391.803962384256" createdVersion="5" refreshedVersion="8" minRefreshableVersion="3" recordCount="0" supportSubquery="1" supportAdvancedDrill="1" xr:uid="{25C775B4-6904-4CE8-90BB-7E737C377659}">
  <cacheSource type="external" connectionId="1"/>
  <cacheFields count="2">
    <cacheField name="[Measures].[Count of Resolution Time]" caption="Count of Resolution Time" numFmtId="0" hierarchy="23" level="32767"/>
    <cacheField name="[Table1].[Priority].[Priority]" caption="Priority" numFmtId="0" hierarchy="14" level="1">
      <sharedItems count="3">
        <s v="Critical"/>
        <s v="High"/>
        <s v="Moderate"/>
      </sharedItems>
    </cacheField>
  </cacheFields>
  <cacheHierarchies count="24">
    <cacheHierarchy uniqueName="[Table1].[TicketID]" caption="TicketID" attribute="1" defaultMemberUniqueName="[Table1].[TicketID].[All]" allUniqueName="[Table1].[TicketID].[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Problem]" caption="Problem" attribute="1" defaultMemberUniqueName="[Table1].[Problem].[All]" allUniqueName="[Table1].[Problem].[All]" dimensionUniqueName="[Table1]" displayFolder="" count="0" memberValueDatatype="130" unbalanced="0"/>
    <cacheHierarchy uniqueName="[Table1].[Cause]" caption="Cause" attribute="1" defaultMemberUniqueName="[Table1].[Cause].[All]" allUniqueName="[Table1].[Cause].[All]" dimensionUniqueName="[Table1]" displayFolder="" count="0" memberValueDatatype="130" unbalanced="0"/>
    <cacheHierarchy uniqueName="[Table1].[Occurred At]" caption="Occurred At" attribute="1" time="1" defaultMemberUniqueName="[Table1].[Occurred At].[All]" allUniqueName="[Table1].[Occurred At].[All]" dimensionUniqueName="[Table1]" displayFolder="" count="0" memberValueDatatype="7" unbalanced="0"/>
    <cacheHierarchy uniqueName="[Table1].[Closed At]" caption="Closed At" attribute="1" defaultMemberUniqueName="[Table1].[Closed At].[All]" allUniqueName="[Table1].[Closed At].[All]" dimensionUniqueName="[Table1]" displayFolder="" count="0" memberValueDatatype="130" unbalanced="0"/>
    <cacheHierarchy uniqueName="[Table1].[Resolution Time]" caption="Resolution Time" attribute="1" defaultMemberUniqueName="[Table1].[Resolution Time].[All]" allUniqueName="[Table1].[Resolution Time].[All]" dimensionUniqueName="[Table1]" displayFolder="" count="0" memberValueDatatype="130" unbalanced="0"/>
    <cacheHierarchy uniqueName="[Table1].[SLA Satisfied]" caption="SLA Satisfied" attribute="1" defaultMemberUniqueName="[Table1].[SLA Satisfied].[All]" allUniqueName="[Table1].[SLA Satisfied].[All]" dimensionUniqueName="[Table1]" displayFolder="" count="2" memberValueDatatype="130" unbalanced="0"/>
    <cacheHierarchy uniqueName="[Table1].[Person Reported]" caption="Person Reported" attribute="1" defaultMemberUniqueName="[Table1].[Person Reported].[All]" allUniqueName="[Table1].[Person Reported].[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Application]" caption="Application" attribute="1" defaultMemberUniqueName="[Table1].[Application].[All]" allUniqueName="[Table1].[Application].[All]" dimensionUniqueName="[Table1]" displayFolder="" count="0" memberValueDatatype="130" unbalanced="0"/>
    <cacheHierarchy uniqueName="[Table1].[Urgency]" caption="Urgency" attribute="1" defaultMemberUniqueName="[Table1].[Urgency].[All]" allUniqueName="[Table1].[Urgency].[All]" dimensionUniqueName="[Table1]" displayFolder="" count="0" memberValueDatatype="130" unbalanced="0"/>
    <cacheHierarchy uniqueName="[Table1].[Resolved By]" caption="Resolved By" attribute="1" defaultMemberUniqueName="[Table1].[Resolved By].[All]" allUniqueName="[Table1].[Resolved By].[All]" dimensionUniqueName="[Table1]" displayFolder="" count="0" memberValueDatatype="130" unbalanced="0"/>
    <cacheHierarchy uniqueName="[Table1].[Impact]" caption="Impact" attribute="1" defaultMemberUniqueName="[Table1].[Impact].[All]" allUniqueName="[Table1].[Impact].[All]" dimensionUniqueName="[Table1]" displayFolder="" count="0" memberValueDatatype="130" unbalanced="0"/>
    <cacheHierarchy uniqueName="[Table1].[Priority]" caption="Priority" attribute="1" defaultMemberUniqueName="[Table1].[Priority].[All]" allUniqueName="[Table1].[Priority].[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icketID]" caption="Sum of TicketID" measure="1" displayFolder="" measureGroup="Table1" count="0" hidden="1">
      <extLst>
        <ext xmlns:x15="http://schemas.microsoft.com/office/spreadsheetml/2010/11/main" uri="{B97F6D7D-B522-45F9-BDA1-12C45D357490}">
          <x15:cacheHierarchy aggregatedColumn="0"/>
        </ext>
      </extLst>
    </cacheHierarchy>
    <cacheHierarchy uniqueName="[Measures].[Count of TicketID]" caption="Count of TicketID" measure="1" displayFolder="" measureGroup="Table1" count="0" hidden="1">
      <extLst>
        <ext xmlns:x15="http://schemas.microsoft.com/office/spreadsheetml/2010/11/main" uri="{B97F6D7D-B522-45F9-BDA1-12C45D357490}">
          <x15:cacheHierarchy aggregatedColumn="0"/>
        </ext>
      </extLst>
    </cacheHierarchy>
    <cacheHierarchy uniqueName="[Measures].[Count of Urgency]" caption="Count of Urgency" measure="1" displayFolder="" measureGroup="Table1" count="0" hidden="1">
      <extLst>
        <ext xmlns:x15="http://schemas.microsoft.com/office/spreadsheetml/2010/11/main" uri="{B97F6D7D-B522-45F9-BDA1-12C45D357490}">
          <x15:cacheHierarchy aggregatedColumn="11"/>
        </ext>
      </extLst>
    </cacheHierarchy>
    <cacheHierarchy uniqueName="[Measures].[Count of Resolved By]" caption="Count of Resolved By" measure="1" displayFolder="" measureGroup="Table1" count="0" hidden="1">
      <extLst>
        <ext xmlns:x15="http://schemas.microsoft.com/office/spreadsheetml/2010/11/main" uri="{B97F6D7D-B522-45F9-BDA1-12C45D357490}">
          <x15:cacheHierarchy aggregatedColumn="12"/>
        </ext>
      </extLst>
    </cacheHierarchy>
    <cacheHierarchy uniqueName="[Measures].[Count of Impact]" caption="Count of Impact" measure="1" displayFolder="" measureGroup="Table1" count="0" hidden="1">
      <extLst>
        <ext xmlns:x15="http://schemas.microsoft.com/office/spreadsheetml/2010/11/main" uri="{B97F6D7D-B522-45F9-BDA1-12C45D357490}">
          <x15:cacheHierarchy aggregatedColumn="13"/>
        </ext>
      </extLst>
    </cacheHierarchy>
    <cacheHierarchy uniqueName="[Measures].[Count of Priority]" caption="Count of Priority" measure="1" displayFolder="" measureGroup="Table1" count="0" hidden="1">
      <extLst>
        <ext xmlns:x15="http://schemas.microsoft.com/office/spreadsheetml/2010/11/main" uri="{B97F6D7D-B522-45F9-BDA1-12C45D357490}">
          <x15:cacheHierarchy aggregatedColumn="14"/>
        </ext>
      </extLst>
    </cacheHierarchy>
    <cacheHierarchy uniqueName="[Measures].[Count of Resolution Time]" caption="Count of Resolution Time"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Gopal Wadhwa" refreshedDate="45391.956945717589" createdVersion="5" refreshedVersion="8" minRefreshableVersion="3" recordCount="0" supportSubquery="1" supportAdvancedDrill="1" xr:uid="{9F20F4C6-CC4F-43FF-8674-49EFF0F4CB50}">
  <cacheSource type="external" connectionId="1"/>
  <cacheFields count="3">
    <cacheField name="[Table1].[Application].[Application]" caption="Application" numFmtId="0" hierarchy="10" level="1">
      <sharedItems count="15">
        <s v="Application"/>
        <s v="Backup"/>
        <s v="CRM System"/>
        <s v="Database"/>
        <s v="Email"/>
        <s v="File System"/>
        <s v="Hardware"/>
        <s v="Internal"/>
        <s v="Network"/>
        <s v="Office"/>
        <s v="Printers"/>
        <s v="Servers"/>
        <s v="Software"/>
        <s v="System"/>
        <s v="Website"/>
      </sharedItems>
    </cacheField>
    <cacheField name="[Measures].[Count of TicketID]" caption="Count of TicketID" numFmtId="0" hierarchy="18" level="32767"/>
    <cacheField name="[Table1].[Impact].[Impact]" caption="Impact" numFmtId="0" hierarchy="13" level="1">
      <sharedItems containsSemiMixedTypes="0" containsNonDate="0" containsString="0"/>
    </cacheField>
  </cacheFields>
  <cacheHierarchies count="24">
    <cacheHierarchy uniqueName="[Table1].[TicketID]" caption="TicketID" attribute="1" defaultMemberUniqueName="[Table1].[TicketID].[All]" allUniqueName="[Table1].[TicketID].[All]" dimensionUniqueName="[Table1]" displayFolder="" count="2" memberValueDatatype="20" unbalanced="0"/>
    <cacheHierarchy uniqueName="[Table1].[Status]" caption="Status" attribute="1" defaultMemberUniqueName="[Table1].[Status].[All]" allUniqueName="[Table1].[Status].[All]" dimensionUniqueName="[Table1]" displayFolder="" count="2" memberValueDatatype="130" unbalanced="0"/>
    <cacheHierarchy uniqueName="[Table1].[Problem]" caption="Problem" attribute="1" defaultMemberUniqueName="[Table1].[Problem].[All]" allUniqueName="[Table1].[Problem].[All]" dimensionUniqueName="[Table1]" displayFolder="" count="2" memberValueDatatype="130" unbalanced="0"/>
    <cacheHierarchy uniqueName="[Table1].[Cause]" caption="Cause" attribute="1" defaultMemberUniqueName="[Table1].[Cause].[All]" allUniqueName="[Table1].[Cause].[All]" dimensionUniqueName="[Table1]" displayFolder="" count="2" memberValueDatatype="130" unbalanced="0"/>
    <cacheHierarchy uniqueName="[Table1].[Occurred At]" caption="Occurred At" attribute="1" time="1" defaultMemberUniqueName="[Table1].[Occurred At].[All]" allUniqueName="[Table1].[Occurred At].[All]" dimensionUniqueName="[Table1]" displayFolder="" count="2" memberValueDatatype="7" unbalanced="0"/>
    <cacheHierarchy uniqueName="[Table1].[Closed At]" caption="Closed At" attribute="1" defaultMemberUniqueName="[Table1].[Closed At].[All]" allUniqueName="[Table1].[Closed At].[All]" dimensionUniqueName="[Table1]" displayFolder="" count="2" memberValueDatatype="130" unbalanced="0"/>
    <cacheHierarchy uniqueName="[Table1].[Resolution Time]" caption="Resolution Time" attribute="1" defaultMemberUniqueName="[Table1].[Resolution Time].[All]" allUniqueName="[Table1].[Resolution Time].[All]" dimensionUniqueName="[Table1]" displayFolder="" count="2" memberValueDatatype="130" unbalanced="0"/>
    <cacheHierarchy uniqueName="[Table1].[SLA Satisfied]" caption="SLA Satisfied" attribute="1" defaultMemberUniqueName="[Table1].[SLA Satisfied].[All]" allUniqueName="[Table1].[SLA Satisfied].[All]" dimensionUniqueName="[Table1]" displayFolder="" count="2" memberValueDatatype="130" unbalanced="0"/>
    <cacheHierarchy uniqueName="[Table1].[Person Reported]" caption="Person Reported" attribute="1" defaultMemberUniqueName="[Table1].[Person Reported].[All]" allUniqueName="[Table1].[Person Reported].[All]" dimensionUniqueName="[Table1]" displayFolder="" count="2"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Application]" caption="Application" attribute="1" defaultMemberUniqueName="[Table1].[Application].[All]" allUniqueName="[Table1].[Application].[All]" dimensionUniqueName="[Table1]" displayFolder="" count="2" memberValueDatatype="130" unbalanced="0">
      <fieldsUsage count="2">
        <fieldUsage x="-1"/>
        <fieldUsage x="0"/>
      </fieldsUsage>
    </cacheHierarchy>
    <cacheHierarchy uniqueName="[Table1].[Urgency]" caption="Urgency" attribute="1" defaultMemberUniqueName="[Table1].[Urgency].[All]" allUniqueName="[Table1].[Urgency].[All]" dimensionUniqueName="[Table1]" displayFolder="" count="2" memberValueDatatype="130" unbalanced="0"/>
    <cacheHierarchy uniqueName="[Table1].[Resolved By]" caption="Resolved By" attribute="1" defaultMemberUniqueName="[Table1].[Resolved By].[All]" allUniqueName="[Table1].[Resolved By].[All]" dimensionUniqueName="[Table1]" displayFolder="" count="2" memberValueDatatype="130" unbalanced="0"/>
    <cacheHierarchy uniqueName="[Table1].[Impact]" caption="Impact" attribute="1" defaultMemberUniqueName="[Table1].[Impact].[All]" allUniqueName="[Table1].[Impact].[All]" dimensionUniqueName="[Table1]" displayFolder="" count="2" memberValueDatatype="130" unbalanced="0">
      <fieldsUsage count="2">
        <fieldUsage x="-1"/>
        <fieldUsage x="2"/>
      </fieldsUsage>
    </cacheHierarchy>
    <cacheHierarchy uniqueName="[Table1].[Priority]" caption="Priority" attribute="1" defaultMemberUniqueName="[Table1].[Priority].[All]" allUniqueName="[Table1].[Priority].[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icketID]" caption="Sum of TicketID" measure="1" displayFolder="" measureGroup="Table1" count="0" hidden="1">
      <extLst>
        <ext xmlns:x15="http://schemas.microsoft.com/office/spreadsheetml/2010/11/main" uri="{B97F6D7D-B522-45F9-BDA1-12C45D357490}">
          <x15:cacheHierarchy aggregatedColumn="0"/>
        </ext>
      </extLst>
    </cacheHierarchy>
    <cacheHierarchy uniqueName="[Measures].[Count of TicketID]" caption="Count of Ticket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Urgency]" caption="Count of Urgency" measure="1" displayFolder="" measureGroup="Table1" count="0" hidden="1">
      <extLst>
        <ext xmlns:x15="http://schemas.microsoft.com/office/spreadsheetml/2010/11/main" uri="{B97F6D7D-B522-45F9-BDA1-12C45D357490}">
          <x15:cacheHierarchy aggregatedColumn="11"/>
        </ext>
      </extLst>
    </cacheHierarchy>
    <cacheHierarchy uniqueName="[Measures].[Count of Resolved By]" caption="Count of Resolved By" measure="1" displayFolder="" measureGroup="Table1" count="0" hidden="1">
      <extLst>
        <ext xmlns:x15="http://schemas.microsoft.com/office/spreadsheetml/2010/11/main" uri="{B97F6D7D-B522-45F9-BDA1-12C45D357490}">
          <x15:cacheHierarchy aggregatedColumn="12"/>
        </ext>
      </extLst>
    </cacheHierarchy>
    <cacheHierarchy uniqueName="[Measures].[Count of Impact]" caption="Count of Impact" measure="1" displayFolder="" measureGroup="Table1" count="0" hidden="1">
      <extLst>
        <ext xmlns:x15="http://schemas.microsoft.com/office/spreadsheetml/2010/11/main" uri="{B97F6D7D-B522-45F9-BDA1-12C45D357490}">
          <x15:cacheHierarchy aggregatedColumn="13"/>
        </ext>
      </extLst>
    </cacheHierarchy>
    <cacheHierarchy uniqueName="[Measures].[Count of Priority]" caption="Count of Priority" measure="1" displayFolder="" measureGroup="Table1" count="0" hidden="1">
      <extLst>
        <ext xmlns:x15="http://schemas.microsoft.com/office/spreadsheetml/2010/11/main" uri="{B97F6D7D-B522-45F9-BDA1-12C45D357490}">
          <x15:cacheHierarchy aggregatedColumn="14"/>
        </ext>
      </extLst>
    </cacheHierarchy>
    <cacheHierarchy uniqueName="[Measures].[Count of Resolution Time]" caption="Count of Resolution Time"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Gopal Wadhwa" refreshedDate="45391.917958796294" createdVersion="3" refreshedVersion="8" minRefreshableVersion="3" recordCount="0" supportSubquery="1" supportAdvancedDrill="1" xr:uid="{B786E1C1-7E5A-455C-BCA0-8EE1E57AE0A0}">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Table1].[TicketID]" caption="TicketID" attribute="1" defaultMemberUniqueName="[Table1].[TicketID].[All]" allUniqueName="[Table1].[TicketID].[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Problem]" caption="Problem" attribute="1" defaultMemberUniqueName="[Table1].[Problem].[All]" allUniqueName="[Table1].[Problem].[All]" dimensionUniqueName="[Table1]" displayFolder="" count="0" memberValueDatatype="130" unbalanced="0"/>
    <cacheHierarchy uniqueName="[Table1].[Cause]" caption="Cause" attribute="1" defaultMemberUniqueName="[Table1].[Cause].[All]" allUniqueName="[Table1].[Cause].[All]" dimensionUniqueName="[Table1]" displayFolder="" count="0" memberValueDatatype="130" unbalanced="0"/>
    <cacheHierarchy uniqueName="[Table1].[Occurred At]" caption="Occurred At" attribute="1" time="1" defaultMemberUniqueName="[Table1].[Occurred At].[All]" allUniqueName="[Table1].[Occurred At].[All]" dimensionUniqueName="[Table1]" displayFolder="" count="0" memberValueDatatype="7" unbalanced="0"/>
    <cacheHierarchy uniqueName="[Table1].[Closed At]" caption="Closed At" attribute="1" defaultMemberUniqueName="[Table1].[Closed At].[All]" allUniqueName="[Table1].[Closed At].[All]" dimensionUniqueName="[Table1]" displayFolder="" count="0" memberValueDatatype="130" unbalanced="0"/>
    <cacheHierarchy uniqueName="[Table1].[Resolution Time]" caption="Resolution Time" attribute="1" defaultMemberUniqueName="[Table1].[Resolution Time].[All]" allUniqueName="[Table1].[Resolution Time].[All]" dimensionUniqueName="[Table1]" displayFolder="" count="0" memberValueDatatype="130" unbalanced="0"/>
    <cacheHierarchy uniqueName="[Table1].[SLA Satisfied]" caption="SLA Satisfied" attribute="1" defaultMemberUniqueName="[Table1].[SLA Satisfied].[All]" allUniqueName="[Table1].[SLA Satisfied].[All]" dimensionUniqueName="[Table1]" displayFolder="" count="0" memberValueDatatype="130" unbalanced="0"/>
    <cacheHierarchy uniqueName="[Table1].[Person Reported]" caption="Person Reported" attribute="1" defaultMemberUniqueName="[Table1].[Person Reported].[All]" allUniqueName="[Table1].[Person Reported].[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Application]" caption="Application" attribute="1" defaultMemberUniqueName="[Table1].[Application].[All]" allUniqueName="[Table1].[Application].[All]" dimensionUniqueName="[Table1]" displayFolder="" count="0" memberValueDatatype="130" unbalanced="0"/>
    <cacheHierarchy uniqueName="[Table1].[Urgency]" caption="Urgency" attribute="1" defaultMemberUniqueName="[Table1].[Urgency].[All]" allUniqueName="[Table1].[Urgency].[All]" dimensionUniqueName="[Table1]" displayFolder="" count="0" memberValueDatatype="130" unbalanced="0"/>
    <cacheHierarchy uniqueName="[Table1].[Resolved By]" caption="Resolved By" attribute="1" defaultMemberUniqueName="[Table1].[Resolved By].[All]" allUniqueName="[Table1].[Resolved By].[All]" dimensionUniqueName="[Table1]" displayFolder="" count="0" memberValueDatatype="130" unbalanced="0"/>
    <cacheHierarchy uniqueName="[Table1].[Impact]" caption="Impact" attribute="1" defaultMemberUniqueName="[Table1].[Impact].[All]" allUniqueName="[Table1].[Impact].[All]" dimensionUniqueName="[Table1]" displayFolder="" count="2" memberValueDatatype="130" unbalanced="0"/>
    <cacheHierarchy uniqueName="[Table1].[Priority]" caption="Priority" attribute="1" defaultMemberUniqueName="[Table1].[Priority].[All]" allUniqueName="[Table1].[Priority].[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icketID]" caption="Sum of TicketID" measure="1" displayFolder="" measureGroup="Table1" count="0" hidden="1">
      <extLst>
        <ext xmlns:x15="http://schemas.microsoft.com/office/spreadsheetml/2010/11/main" uri="{B97F6D7D-B522-45F9-BDA1-12C45D357490}">
          <x15:cacheHierarchy aggregatedColumn="0"/>
        </ext>
      </extLst>
    </cacheHierarchy>
    <cacheHierarchy uniqueName="[Measures].[Count of TicketID]" caption="Count of TicketID" measure="1" displayFolder="" measureGroup="Table1" count="0" hidden="1">
      <extLst>
        <ext xmlns:x15="http://schemas.microsoft.com/office/spreadsheetml/2010/11/main" uri="{B97F6D7D-B522-45F9-BDA1-12C45D357490}">
          <x15:cacheHierarchy aggregatedColumn="0"/>
        </ext>
      </extLst>
    </cacheHierarchy>
    <cacheHierarchy uniqueName="[Measures].[Count of Urgency]" caption="Count of Urgency" measure="1" displayFolder="" measureGroup="Table1" count="0" hidden="1">
      <extLst>
        <ext xmlns:x15="http://schemas.microsoft.com/office/spreadsheetml/2010/11/main" uri="{B97F6D7D-B522-45F9-BDA1-12C45D357490}">
          <x15:cacheHierarchy aggregatedColumn="11"/>
        </ext>
      </extLst>
    </cacheHierarchy>
    <cacheHierarchy uniqueName="[Measures].[Count of Resolved By]" caption="Count of Resolved By" measure="1" displayFolder="" measureGroup="Table1" count="0" hidden="1">
      <extLst>
        <ext xmlns:x15="http://schemas.microsoft.com/office/spreadsheetml/2010/11/main" uri="{B97F6D7D-B522-45F9-BDA1-12C45D357490}">
          <x15:cacheHierarchy aggregatedColumn="12"/>
        </ext>
      </extLst>
    </cacheHierarchy>
    <cacheHierarchy uniqueName="[Measures].[Count of Impact]" caption="Count of Impact" measure="1" displayFolder="" measureGroup="Table1" count="0" hidden="1">
      <extLst>
        <ext xmlns:x15="http://schemas.microsoft.com/office/spreadsheetml/2010/11/main" uri="{B97F6D7D-B522-45F9-BDA1-12C45D357490}">
          <x15:cacheHierarchy aggregatedColumn="13"/>
        </ext>
      </extLst>
    </cacheHierarchy>
    <cacheHierarchy uniqueName="[Measures].[Count of Priority]" caption="Count of Priority" measure="1" displayFolder="" measureGroup="Table1" count="0" hidden="1">
      <extLst>
        <ext xmlns:x15="http://schemas.microsoft.com/office/spreadsheetml/2010/11/main" uri="{B97F6D7D-B522-45F9-BDA1-12C45D357490}">
          <x15:cacheHierarchy aggregatedColumn="14"/>
        </ext>
      </extLst>
    </cacheHierarchy>
    <cacheHierarchy uniqueName="[Measures].[Count of Resolution Time]" caption="Count of Resolution Time"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0449461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x v="0"/>
    <s v="Network connectivity issue"/>
    <s v="Hardware failure"/>
    <d v="2024-03-01T09:30:00"/>
    <d v="2024-03-01T13:30:00"/>
    <s v="4 hours"/>
    <s v="Yes"/>
    <s v="John Smith"/>
    <x v="0"/>
    <x v="0"/>
    <s v="High"/>
    <s v="Level 2"/>
    <s v="Medium"/>
    <x v="0"/>
  </r>
  <r>
    <n v="2"/>
    <x v="0"/>
    <s v="Software crash"/>
    <s v="Bug in the latest update"/>
    <d v="2024-03-02T11:45:00"/>
    <d v="2024-03-02T15:45:00"/>
    <s v="4 hours"/>
    <s v="Yes"/>
    <s v="Emily Johnson"/>
    <x v="0"/>
    <x v="1"/>
    <s v="High"/>
    <s v="Level 1"/>
    <s v="Low"/>
    <x v="1"/>
  </r>
  <r>
    <n v="3"/>
    <x v="0"/>
    <s v="Website not loading"/>
    <s v="Server overload"/>
    <d v="2024-03-03T14:20:00"/>
    <d v="2024-03-04T14:20:00"/>
    <s v="24 hours"/>
    <s v="Yes"/>
    <s v="Michael Brown"/>
    <x v="0"/>
    <x v="2"/>
    <s v="Medium"/>
    <s v="Level 2"/>
    <s v="Medium"/>
    <x v="1"/>
  </r>
  <r>
    <n v="4"/>
    <x v="0"/>
    <s v="Data loss"/>
    <s v="Human error"/>
    <d v="2024-03-04T08:00:00"/>
    <d v="2024-03-07T08:00:00"/>
    <s v="3 days"/>
    <s v="Yes"/>
    <s v="Sarah Miller"/>
    <x v="1"/>
    <x v="3"/>
    <s v="High"/>
    <s v="Level 3"/>
    <s v="High"/>
    <x v="2"/>
  </r>
  <r>
    <n v="5"/>
    <x v="0"/>
    <s v="Application freezing"/>
    <s v="Memory leak"/>
    <d v="2024-03-05T13:10:00"/>
    <d v="2024-03-06T13:10:00"/>
    <s v="24 hours"/>
    <s v="Yes"/>
    <s v="David Wilson"/>
    <x v="0"/>
    <x v="4"/>
    <s v="Medium"/>
    <s v="Level 2"/>
    <s v="Low"/>
    <x v="1"/>
  </r>
  <r>
    <n v="6"/>
    <x v="0"/>
    <s v="Printer not working"/>
    <s v="Paper jam"/>
    <d v="2024-03-06T10:55:00"/>
    <d v="2024-03-06T14:55:00"/>
    <s v="4 hours"/>
    <s v="Yes"/>
    <s v="Olivia Taylor"/>
    <x v="2"/>
    <x v="5"/>
    <s v="High"/>
    <s v="Level 1"/>
    <s v="Low"/>
    <x v="1"/>
  </r>
  <r>
    <n v="7"/>
    <x v="0"/>
    <s v="Email delivery delay"/>
    <s v="Server misconfiguration"/>
    <d v="2024-03-07T08:30:00"/>
    <d v="2024-03-08T08:30:00"/>
    <s v="24 hours"/>
    <s v="Yes"/>
    <s v="James Anderson"/>
    <x v="0"/>
    <x v="6"/>
    <s v="Medium"/>
    <s v="Level 2"/>
    <s v="High"/>
    <x v="2"/>
  </r>
  <r>
    <n v="8"/>
    <x v="0"/>
    <s v="Login authentication failure"/>
    <s v="Credential mismatch"/>
    <d v="2024-03-08T15:40:00"/>
    <d v="2024-03-08T19:40:00"/>
    <s v="4 hours"/>
    <s v="Yes"/>
    <s v="Emma Garcia"/>
    <x v="0"/>
    <x v="0"/>
    <s v="High"/>
    <s v="Level 1"/>
    <s v="Low"/>
    <x v="1"/>
  </r>
  <r>
    <n v="9"/>
    <x v="0"/>
    <s v="Data security breach"/>
    <s v="Phishing attack"/>
    <d v="2024-03-09T10:20:00"/>
    <d v="2024-03-12T10:20:00"/>
    <s v="3 days"/>
    <s v="Yes"/>
    <s v="William Martinez"/>
    <x v="3"/>
    <x v="0"/>
    <s v="High"/>
    <s v="Level 3"/>
    <s v="High"/>
    <x v="0"/>
  </r>
  <r>
    <n v="10"/>
    <x v="0"/>
    <s v="Server performance degradation"/>
    <s v="Insufficient resources"/>
    <d v="2024-03-10T12:15:00"/>
    <d v="2024-03-15T12:15:00"/>
    <s v="5 days"/>
    <s v="Yes"/>
    <s v="Sophia Lopez"/>
    <x v="0"/>
    <x v="7"/>
    <s v="Medium"/>
    <s v="Level 2"/>
    <s v="Medium"/>
    <x v="2"/>
  </r>
  <r>
    <n v="11"/>
    <x v="0"/>
    <s v="System outage"/>
    <s v="Power failure"/>
    <d v="2024-03-11T09:00:00"/>
    <d v="2024-03-11T13:00:00"/>
    <s v="4 hours"/>
    <s v="Yes"/>
    <s v="Ethan Gonzalez"/>
    <x v="0"/>
    <x v="0"/>
    <s v="High"/>
    <s v="Level 1"/>
    <s v="High"/>
    <x v="1"/>
  </r>
  <r>
    <n v="12"/>
    <x v="0"/>
    <s v="Data corruption"/>
    <s v="Software glitch"/>
    <d v="2024-03-12T14:50:00"/>
    <d v="2024-03-15T14:50:00"/>
    <s v="3 days"/>
    <s v="Yes"/>
    <s v="Isabella Hernandez"/>
    <x v="0"/>
    <x v="3"/>
    <s v="High"/>
    <s v="Level 3"/>
    <s v="Medium"/>
    <x v="2"/>
  </r>
  <r>
    <n v="13"/>
    <x v="0"/>
    <s v="VPN connection issue"/>
    <s v="Network congestion"/>
    <d v="2024-03-13T08:25:00"/>
    <d v="2024-03-15T08:25:00"/>
    <s v="3 days"/>
    <s v="Yes"/>
    <s v="Alexander Smith"/>
    <x v="0"/>
    <x v="0"/>
    <s v="High"/>
    <s v="Level 2"/>
    <s v="High"/>
    <x v="1"/>
  </r>
  <r>
    <n v="14"/>
    <x v="0"/>
    <s v="Application error"/>
    <s v="Code error"/>
    <d v="2024-03-14T11:35:00"/>
    <d v="2024-03-17T11:35:00"/>
    <s v="3 days"/>
    <s v="Yes"/>
    <s v="Mia Lee"/>
    <x v="0"/>
    <x v="4"/>
    <s v="High"/>
    <s v="Level 3"/>
    <s v="High"/>
    <x v="1"/>
  </r>
  <r>
    <n v="15"/>
    <x v="0"/>
    <s v="Network outage"/>
    <s v="Cable damage"/>
    <d v="2024-03-15T13:45:00"/>
    <d v="2024-03-15T17:45:00"/>
    <s v="4 hours"/>
    <s v="Yes"/>
    <s v="Benjamin Wang"/>
    <x v="0"/>
    <x v="0"/>
    <s v="High"/>
    <s v="Level 1"/>
    <s v="Low"/>
    <x v="1"/>
  </r>
  <r>
    <n v="16"/>
    <x v="0"/>
    <s v="Software installation issue"/>
    <s v="Incompatible version"/>
    <d v="2024-03-16T09:55:00"/>
    <d v="2024-03-17T09:55:00"/>
    <s v="24 hours"/>
    <s v="Yes"/>
    <s v="Ava Brown"/>
    <x v="0"/>
    <x v="8"/>
    <s v="Medium"/>
    <s v="Level 2"/>
    <s v="Low"/>
    <x v="2"/>
  </r>
  <r>
    <n v="17"/>
    <x v="0"/>
    <s v="Database server crash"/>
    <s v="Disk failure"/>
    <d v="2024-03-17T15:10:00"/>
    <d v="2024-03-18T15:10:00"/>
    <s v="24 hours"/>
    <s v="Yes"/>
    <s v="Elijah Kim"/>
    <x v="0"/>
    <x v="3"/>
    <s v="Medium"/>
    <s v="Level 2"/>
    <s v="High"/>
    <x v="2"/>
  </r>
  <r>
    <n v="18"/>
    <x v="0"/>
    <s v="Email configuration issue"/>
    <s v="SMTP misconfiguration"/>
    <d v="2024-03-18T11:20:00"/>
    <d v="2024-03-19T11:20:00"/>
    <s v="24 hours"/>
    <s v="Yes"/>
    <s v="Harper Lee"/>
    <x v="0"/>
    <x v="6"/>
    <s v="Medium"/>
    <s v="Level 2"/>
    <s v="High"/>
    <x v="2"/>
  </r>
  <r>
    <n v="19"/>
    <x v="0"/>
    <s v="System update failure"/>
    <s v="Compatibility issues"/>
    <d v="2024-03-19T14:30:00"/>
    <d v="2024-03-21T14:30:00"/>
    <s v="3 days"/>
    <s v="Yes"/>
    <s v="Noah Clark"/>
    <x v="0"/>
    <x v="0"/>
    <s v="High"/>
    <s v="Level 1"/>
    <s v="Low"/>
    <x v="1"/>
  </r>
  <r>
    <n v="20"/>
    <x v="0"/>
    <s v="Printer driver installation issue"/>
    <s v="Driver conflict"/>
    <d v="2024-03-20T08:45:00"/>
    <d v="2024-03-21T08:45:00"/>
    <s v="24 hours"/>
    <s v="Yes"/>
    <s v="Evelyn Hernandez"/>
    <x v="0"/>
    <x v="9"/>
    <s v="Medium"/>
    <s v="Level 2"/>
    <s v="Medium"/>
    <x v="2"/>
  </r>
  <r>
    <n v="21"/>
    <x v="0"/>
    <s v="File access permission problem"/>
    <s v="Misconfigured permissions"/>
    <d v="2024-03-21T10:55:00"/>
    <d v="2024-03-23T10:55:00"/>
    <s v="3 days"/>
    <s v="Yes"/>
    <s v="Lucas Martinez"/>
    <x v="0"/>
    <x v="10"/>
    <s v="Medium"/>
    <s v="Level 2"/>
    <s v="Low"/>
    <x v="2"/>
  </r>
  <r>
    <n v="22"/>
    <x v="0"/>
    <s v="Website downtime"/>
    <s v="Server maintenance"/>
    <d v="2024-03-22T12:10:00"/>
    <d v="2024-03-22T16:10:00"/>
    <s v="4 hours"/>
    <s v="Yes"/>
    <s v="Lily Nguyen"/>
    <x v="0"/>
    <x v="2"/>
    <s v="High"/>
    <s v="Level 1"/>
    <s v="Low"/>
    <x v="1"/>
  </r>
  <r>
    <n v="23"/>
    <x v="0"/>
    <s v="Application performance issue"/>
    <s v="Resource constraints"/>
    <d v="2024-03-23T09:20:00"/>
    <d v="2024-03-24T09:20:00"/>
    <s v="24 hours"/>
    <s v="Yes"/>
    <s v="Ethan Thompson"/>
    <x v="0"/>
    <x v="4"/>
    <s v="Medium"/>
    <s v="Level 2"/>
    <s v="Medium"/>
    <x v="2"/>
  </r>
  <r>
    <n v="24"/>
    <x v="0"/>
    <s v="Data retrieval failure"/>
    <s v="Database query error"/>
    <d v="2024-03-24T14:35:00"/>
    <d v="2024-03-27T14:35:00"/>
    <s v="3 days"/>
    <s v="Yes"/>
    <s v="Chloe Roberts"/>
    <x v="0"/>
    <x v="3"/>
    <s v="High"/>
    <s v="Level 3"/>
    <s v="High"/>
    <x v="2"/>
  </r>
  <r>
    <n v="25"/>
    <x v="0"/>
    <s v="Network security breach"/>
    <s v="Unauthorized access"/>
    <d v="2024-03-25T08:40:00"/>
    <d v="2024-03-30T08:40:00"/>
    <s v="5 days"/>
    <s v="Yes"/>
    <s v="Aiden Carter"/>
    <x v="3"/>
    <x v="11"/>
    <s v="High"/>
    <s v="Level 3"/>
    <s v="High"/>
    <x v="0"/>
  </r>
  <r>
    <n v="26"/>
    <x v="0"/>
    <s v="Software licensing issue"/>
    <s v="Exceeded license limit"/>
    <d v="2024-03-26T11:50:00"/>
    <d v="2024-03-27T11:50:00"/>
    <s v="24 hours"/>
    <s v="Yes"/>
    <s v="Zoey Perez"/>
    <x v="0"/>
    <x v="8"/>
    <s v="Medium"/>
    <s v="Level 2"/>
    <s v="Low"/>
    <x v="2"/>
  </r>
  <r>
    <n v="27"/>
    <x v="0"/>
    <s v="Server overload"/>
    <s v="Traffic spike"/>
    <d v="2024-03-27T13:55:00"/>
    <d v="2024-03-30T13:55:00"/>
    <s v="3 days"/>
    <s v="Yes"/>
    <s v="Leo Wood"/>
    <x v="0"/>
    <x v="7"/>
    <s v="High"/>
    <s v="Level 3"/>
    <s v="Medium"/>
    <x v="2"/>
  </r>
  <r>
    <n v="28"/>
    <x v="0"/>
    <s v="Email spamming"/>
    <s v="Compromised account"/>
    <d v="2024-03-28T09:05:00"/>
    <d v="2024-03-31T09:05:00"/>
    <s v="3 days"/>
    <s v="Yes"/>
    <s v="Riley Evans"/>
    <x v="0"/>
    <x v="6"/>
    <s v="High"/>
    <s v="Level 3"/>
    <s v="High"/>
    <x v="1"/>
  </r>
  <r>
    <n v="29"/>
    <x v="0"/>
    <s v="Application hang"/>
    <s v="Memory leak"/>
    <d v="2024-03-29T12:15:00"/>
    <d v="2024-03-30T12:15:00"/>
    <s v="24 hours"/>
    <s v="Yes"/>
    <s v="Savannah Hill"/>
    <x v="0"/>
    <x v="4"/>
    <s v="Medium"/>
    <s v="Level 2"/>
    <s v="Low"/>
    <x v="1"/>
  </r>
  <r>
    <n v="30"/>
    <x v="0"/>
    <s v="Network outage"/>
    <s v="ISP issue"/>
    <d v="2024-03-30T14:25:00"/>
    <d v="2024-03-31T14:25:00"/>
    <s v="24 hours"/>
    <s v="Yes"/>
    <s v="Cooper Flores"/>
    <x v="0"/>
    <x v="11"/>
    <s v="Medium"/>
    <s v="Level 2"/>
    <s v="Medium"/>
    <x v="2"/>
  </r>
  <r>
    <n v="31"/>
    <x v="0"/>
    <s v="Data backup failure"/>
    <s v="Backup server malfunction"/>
    <d v="2024-03-31T08:30:00"/>
    <d v="2024-03-31T12:30:00"/>
    <s v="4 hours"/>
    <s v="Yes"/>
    <s v="Victoria Morgan"/>
    <x v="0"/>
    <x v="12"/>
    <s v="High"/>
    <s v="Level 1"/>
    <s v="Low"/>
    <x v="1"/>
  </r>
  <r>
    <n v="32"/>
    <x v="1"/>
    <s v="Application crash"/>
    <s v="Software bug"/>
    <d v="2024-04-01T10:40:00"/>
    <s v="-"/>
    <s v="-"/>
    <s v="No"/>
    <s v="Daniel Bailey"/>
    <x v="0"/>
    <x v="4"/>
    <s v="High"/>
    <s v="Level 3"/>
    <s v="High"/>
    <x v="0"/>
  </r>
  <r>
    <n v="33"/>
    <x v="1"/>
    <s v="Printer not responding"/>
    <s v="Hardware malfunction"/>
    <d v="2024-04-02T13:50:00"/>
    <s v="-"/>
    <s v="-"/>
    <s v="No"/>
    <s v="Madison Diaz"/>
    <x v="2"/>
    <x v="5"/>
    <s v="High"/>
    <s v="Level 2"/>
    <s v="Low"/>
    <x v="1"/>
  </r>
  <r>
    <n v="34"/>
    <x v="1"/>
    <s v="Email delivery failure"/>
    <s v="DNS issue"/>
    <d v="2024-04-03T09:00:00"/>
    <s v="-"/>
    <s v="-"/>
    <s v="No"/>
    <s v="Benjamin Rivera"/>
    <x v="0"/>
    <x v="6"/>
    <s v="High"/>
    <s v="Level 3"/>
    <s v="High"/>
    <x v="1"/>
  </r>
  <r>
    <n v="35"/>
    <x v="1"/>
    <s v="Database connectivity issue"/>
    <s v="Network configuration issue"/>
    <d v="2024-04-04T11:10:00"/>
    <s v="-"/>
    <s v="-"/>
    <s v="No"/>
    <s v="Sofia Carter"/>
    <x v="0"/>
    <x v="3"/>
    <s v="Medium"/>
    <s v="Level 2"/>
    <s v="Medium"/>
    <x v="2"/>
  </r>
  <r>
    <n v="36"/>
    <x v="1"/>
    <s v="Server crash"/>
    <s v="Power surge"/>
    <d v="2024-04-05T14:20:00"/>
    <s v="-"/>
    <s v="-"/>
    <s v="No"/>
    <s v="Noah Cooper"/>
    <x v="0"/>
    <x v="7"/>
    <s v="High"/>
    <s v="Level 3"/>
    <s v="High"/>
    <x v="1"/>
  </r>
  <r>
    <n v="37"/>
    <x v="1"/>
    <s v="Application lag"/>
    <s v="Database overload"/>
    <d v="2024-04-06T08:30:00"/>
    <s v="-"/>
    <s v="-"/>
    <s v="No"/>
    <s v="Mia Reed"/>
    <x v="0"/>
    <x v="4"/>
    <s v="Medium"/>
    <s v="Level 2"/>
    <s v="Medium"/>
    <x v="2"/>
  </r>
  <r>
    <n v="38"/>
    <x v="1"/>
    <s v="Network latency"/>
    <s v="ISP congestion"/>
    <d v="2024-04-07T10:45:00"/>
    <s v="-"/>
    <s v="-"/>
    <s v="No"/>
    <s v="Jacob Howard"/>
    <x v="0"/>
    <x v="11"/>
    <s v="High"/>
    <s v="Level 3"/>
    <s v="High"/>
    <x v="1"/>
  </r>
  <r>
    <n v="39"/>
    <x v="1"/>
    <s v="Data inconsistency"/>
    <s v="Synchronization issue"/>
    <d v="2024-04-08T12:55:00"/>
    <s v="-"/>
    <s v="-"/>
    <s v="No"/>
    <s v="Emma Scott"/>
    <x v="0"/>
    <x v="3"/>
    <s v="Medium"/>
    <s v="Level 2"/>
    <s v="Medium"/>
    <x v="2"/>
  </r>
  <r>
    <n v="40"/>
    <x v="1"/>
    <s v="Software update failure"/>
    <s v="Compatibility problem"/>
    <d v="2024-04-09T09:10:00"/>
    <s v="-"/>
    <s v="-"/>
    <s v="No"/>
    <s v="Nathan Lewis"/>
    <x v="0"/>
    <x v="8"/>
    <s v="High"/>
    <s v="Level 3"/>
    <s v="High"/>
    <x v="1"/>
  </r>
  <r>
    <n v="41"/>
    <x v="1"/>
    <s v="Hardware malfunction"/>
    <s v="Component failure"/>
    <d v="2024-04-10T11:20:00"/>
    <s v="-"/>
    <s v="-"/>
    <s v="No"/>
    <s v="Lily Baker"/>
    <x v="0"/>
    <x v="13"/>
    <s v="High"/>
    <s v="Level 2"/>
    <s v="High"/>
    <x v="1"/>
  </r>
  <r>
    <n v="42"/>
    <x v="1"/>
    <s v="System error"/>
    <s v="Unknown"/>
    <d v="2024-04-11T14:30:00"/>
    <s v="-"/>
    <s v="-"/>
    <s v="No"/>
    <s v="Oliver Long"/>
    <x v="0"/>
    <x v="14"/>
    <s v="High"/>
    <s v="Level 3"/>
    <s v="High"/>
    <x v="1"/>
  </r>
  <r>
    <n v="43"/>
    <x v="1"/>
    <s v="Login authentication issue"/>
    <s v="Password reset failure"/>
    <d v="2024-04-12T08:40:00"/>
    <s v="-"/>
    <s v="-"/>
    <s v="No"/>
    <s v="Sophia White"/>
    <x v="0"/>
    <x v="0"/>
    <s v="High"/>
    <s v="Level 2"/>
    <s v="Low"/>
    <x v="1"/>
  </r>
  <r>
    <n v="44"/>
    <x v="1"/>
    <s v="Email server downtime"/>
    <s v="Server maintenance"/>
    <d v="2024-04-13T10:50:00"/>
    <s v="-"/>
    <s v="-"/>
    <s v="No"/>
    <s v="Lucas King"/>
    <x v="0"/>
    <x v="6"/>
    <s v="High"/>
    <s v="Level 3"/>
    <s v="High"/>
    <x v="1"/>
  </r>
  <r>
    <n v="45"/>
    <x v="1"/>
    <s v="Database corruption"/>
    <s v="Disk failure"/>
    <d v="2024-04-14T12:00:00"/>
    <s v="-"/>
    <s v="-"/>
    <s v="No"/>
    <s v="Harper Bell"/>
    <x v="0"/>
    <x v="3"/>
    <s v="High"/>
    <s v="Level 2"/>
    <s v="High"/>
    <x v="1"/>
  </r>
  <r>
    <n v="46"/>
    <x v="1"/>
    <s v="Application unresponsiveness"/>
    <s v="Server overload"/>
    <d v="2024-04-15T14:10:00"/>
    <s v="-"/>
    <s v="-"/>
    <s v="No"/>
    <s v="Zoey Reed"/>
    <x v="0"/>
    <x v="4"/>
    <s v="High"/>
    <s v="Level 3"/>
    <s v="High"/>
    <x v="1"/>
  </r>
  <r>
    <n v="47"/>
    <x v="1"/>
    <s v="Network configuration issue"/>
    <s v="Router misconfiguration"/>
    <d v="2024-04-16T08:20:00"/>
    <s v="-"/>
    <s v="-"/>
    <s v="No"/>
    <s v="Logan Young"/>
    <x v="0"/>
    <x v="11"/>
    <s v="High"/>
    <s v="Level 2"/>
    <s v="Medium"/>
    <x v="1"/>
  </r>
  <r>
    <n v="48"/>
    <x v="1"/>
    <s v="Software crash"/>
    <s v="Memory leak"/>
    <d v="2024-04-17T10:30:00"/>
    <s v="-"/>
    <s v="-"/>
    <s v="No"/>
    <s v="Emily Hall"/>
    <x v="0"/>
    <x v="8"/>
    <s v="High"/>
    <s v="Level 3"/>
    <s v="High"/>
    <x v="1"/>
  </r>
  <r>
    <n v="49"/>
    <x v="1"/>
    <s v="Data loss"/>
    <s v="Backup failure"/>
    <d v="2024-04-18T12:40:00"/>
    <s v="-"/>
    <s v="-"/>
    <s v="No"/>
    <s v="Carter Green"/>
    <x v="0"/>
    <x v="3"/>
    <s v="High"/>
    <s v="Level 2"/>
    <s v="High"/>
    <x v="1"/>
  </r>
  <r>
    <n v="50"/>
    <x v="1"/>
    <s v="Email delivery delay"/>
    <s v="Server issue"/>
    <d v="2024-04-19T14:50:00"/>
    <s v="-"/>
    <s v="-"/>
    <s v="No"/>
    <s v="Zoey Morris"/>
    <x v="0"/>
    <x v="6"/>
    <s v="High"/>
    <s v="Level 3"/>
    <s v="High"/>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Closed"/>
    <s v="Network connectivity issue"/>
    <s v="Hardware failure"/>
    <d v="2024-03-01T09:30:00"/>
    <d v="2024-03-01T13:30:00"/>
    <s v="4 hours"/>
    <s v="Yes"/>
    <s v="John Smith"/>
    <x v="0"/>
    <s v="Internal"/>
    <s v="High"/>
    <s v="Level 2"/>
    <s v="Medium"/>
    <s v="Critical"/>
  </r>
  <r>
    <n v="2"/>
    <s v="Closed"/>
    <s v="Software crash"/>
    <s v="Bug in the latest update"/>
    <d v="2024-03-02T11:45:00"/>
    <d v="2024-03-02T15:45:00"/>
    <s v="4 hours"/>
    <s v="Yes"/>
    <s v="Emily Johnson"/>
    <x v="0"/>
    <s v="CRM System"/>
    <s v="High"/>
    <s v="Level 1"/>
    <s v="Low"/>
    <s v="High"/>
  </r>
  <r>
    <n v="3"/>
    <s v="Closed"/>
    <s v="Website not loading"/>
    <s v="Server overload"/>
    <d v="2024-03-03T14:20:00"/>
    <d v="2024-03-04T14:20:00"/>
    <s v="24 hours"/>
    <s v="Yes"/>
    <s v="Michael Brown"/>
    <x v="0"/>
    <s v="Website"/>
    <s v="Medium"/>
    <s v="Level 2"/>
    <s v="Medium"/>
    <s v="High"/>
  </r>
  <r>
    <n v="4"/>
    <s v="Closed"/>
    <s v="Data loss"/>
    <s v="Human error"/>
    <d v="2024-03-04T08:00:00"/>
    <d v="2024-03-07T08:00:00"/>
    <s v="3 days"/>
    <s v="Yes"/>
    <s v="Sarah Miller"/>
    <x v="1"/>
    <s v="Database"/>
    <s v="High"/>
    <s v="Level 3"/>
    <s v="High"/>
    <s v="Moderate"/>
  </r>
  <r>
    <n v="5"/>
    <s v="Closed"/>
    <s v="Application freezing"/>
    <s v="Memory leak"/>
    <d v="2024-03-05T13:10:00"/>
    <d v="2024-03-06T13:10:00"/>
    <s v="24 hours"/>
    <s v="Yes"/>
    <s v="David Wilson"/>
    <x v="0"/>
    <s v="Application"/>
    <s v="Medium"/>
    <s v="Level 2"/>
    <s v="Low"/>
    <s v="High"/>
  </r>
  <r>
    <n v="6"/>
    <s v="Closed"/>
    <s v="Printer not working"/>
    <s v="Paper jam"/>
    <d v="2024-03-06T10:55:00"/>
    <d v="2024-03-06T14:55:00"/>
    <s v="4 hours"/>
    <s v="Yes"/>
    <s v="Olivia Taylor"/>
    <x v="2"/>
    <s v="Office"/>
    <s v="High"/>
    <s v="Level 1"/>
    <s v="Low"/>
    <s v="High"/>
  </r>
  <r>
    <n v="7"/>
    <s v="Closed"/>
    <s v="Email delivery delay"/>
    <s v="Server misconfiguration"/>
    <d v="2024-03-07T08:30:00"/>
    <d v="2024-03-08T08:30:00"/>
    <s v="24 hours"/>
    <s v="Yes"/>
    <s v="James Anderson"/>
    <x v="0"/>
    <s v="Email"/>
    <s v="Medium"/>
    <s v="Level 2"/>
    <s v="High"/>
    <s v="Moderate"/>
  </r>
  <r>
    <n v="8"/>
    <s v="Closed"/>
    <s v="Login authentication failure"/>
    <s v="Credential mismatch"/>
    <d v="2024-03-08T15:40:00"/>
    <d v="2024-03-08T19:40:00"/>
    <s v="4 hours"/>
    <s v="Yes"/>
    <s v="Emma Garcia"/>
    <x v="0"/>
    <s v="Internal"/>
    <s v="High"/>
    <s v="Level 1"/>
    <s v="Low"/>
    <s v="High"/>
  </r>
  <r>
    <n v="9"/>
    <s v="Closed"/>
    <s v="Data security breach"/>
    <s v="Phishing attack"/>
    <d v="2024-03-09T10:20:00"/>
    <d v="2024-03-12T10:20:00"/>
    <s v="3 days"/>
    <s v="Yes"/>
    <s v="William Martinez"/>
    <x v="3"/>
    <s v="Internal"/>
    <s v="High"/>
    <s v="Level 3"/>
    <s v="High"/>
    <s v="Critical"/>
  </r>
  <r>
    <n v="10"/>
    <s v="Closed"/>
    <s v="Server performance degradation"/>
    <s v="Insufficient resources"/>
    <d v="2024-03-10T12:15:00"/>
    <d v="2024-03-15T12:15:00"/>
    <s v="5 days"/>
    <s v="Yes"/>
    <s v="Sophia Lopez"/>
    <x v="0"/>
    <s v="Servers"/>
    <s v="Medium"/>
    <s v="Level 2"/>
    <s v="Medium"/>
    <s v="Moderate"/>
  </r>
  <r>
    <n v="11"/>
    <s v="Closed"/>
    <s v="System outage"/>
    <s v="Power failure"/>
    <d v="2024-03-11T09:00:00"/>
    <d v="2024-03-11T13:00:00"/>
    <s v="4 hours"/>
    <s v="Yes"/>
    <s v="Ethan Gonzalez"/>
    <x v="0"/>
    <s v="Internal"/>
    <s v="High"/>
    <s v="Level 1"/>
    <s v="High"/>
    <s v="High"/>
  </r>
  <r>
    <n v="12"/>
    <s v="Closed"/>
    <s v="Data corruption"/>
    <s v="Software glitch"/>
    <d v="2024-03-12T14:50:00"/>
    <d v="2024-03-15T14:50:00"/>
    <s v="3 days"/>
    <s v="Yes"/>
    <s v="Isabella Hernandez"/>
    <x v="0"/>
    <s v="Database"/>
    <s v="High"/>
    <s v="Level 3"/>
    <s v="Medium"/>
    <s v="Moderate"/>
  </r>
  <r>
    <n v="13"/>
    <s v="Closed"/>
    <s v="VPN connection issue"/>
    <s v="Network congestion"/>
    <d v="2024-03-13T08:25:00"/>
    <d v="2024-03-15T08:25:00"/>
    <s v="3 days"/>
    <s v="Yes"/>
    <s v="Alexander Smith"/>
    <x v="0"/>
    <s v="Internal"/>
    <s v="High"/>
    <s v="Level 2"/>
    <s v="High"/>
    <s v="High"/>
  </r>
  <r>
    <n v="14"/>
    <s v="Closed"/>
    <s v="Application error"/>
    <s v="Code error"/>
    <d v="2024-03-14T11:35:00"/>
    <d v="2024-03-17T11:35:00"/>
    <s v="3 days"/>
    <s v="Yes"/>
    <s v="Mia Lee"/>
    <x v="0"/>
    <s v="Application"/>
    <s v="High"/>
    <s v="Level 3"/>
    <s v="High"/>
    <s v="High"/>
  </r>
  <r>
    <n v="15"/>
    <s v="Closed"/>
    <s v="Network outage"/>
    <s v="Cable damage"/>
    <d v="2024-03-15T13:45:00"/>
    <d v="2024-03-15T17:45:00"/>
    <s v="4 hours"/>
    <s v="Yes"/>
    <s v="Benjamin Wang"/>
    <x v="0"/>
    <s v="Internal"/>
    <s v="High"/>
    <s v="Level 1"/>
    <s v="Low"/>
    <s v="High"/>
  </r>
  <r>
    <n v="16"/>
    <s v="Closed"/>
    <s v="Software installation issue"/>
    <s v="Incompatible version"/>
    <d v="2024-03-16T09:55:00"/>
    <d v="2024-03-17T09:55:00"/>
    <s v="24 hours"/>
    <s v="Yes"/>
    <s v="Ava Brown"/>
    <x v="0"/>
    <s v="Software"/>
    <s v="Medium"/>
    <s v="Level 2"/>
    <s v="Low"/>
    <s v="Moderate"/>
  </r>
  <r>
    <n v="17"/>
    <s v="Closed"/>
    <s v="Database server crash"/>
    <s v="Disk failure"/>
    <d v="2024-03-17T15:10:00"/>
    <d v="2024-03-18T15:10:00"/>
    <s v="24 hours"/>
    <s v="Yes"/>
    <s v="Elijah Kim"/>
    <x v="0"/>
    <s v="Database"/>
    <s v="Medium"/>
    <s v="Level 2"/>
    <s v="High"/>
    <s v="Moderate"/>
  </r>
  <r>
    <n v="18"/>
    <s v="Closed"/>
    <s v="Email configuration issue"/>
    <s v="SMTP misconfiguration"/>
    <d v="2024-03-18T11:20:00"/>
    <d v="2024-03-19T11:20:00"/>
    <s v="24 hours"/>
    <s v="Yes"/>
    <s v="Harper Lee"/>
    <x v="0"/>
    <s v="Email"/>
    <s v="Medium"/>
    <s v="Level 2"/>
    <s v="High"/>
    <s v="Moderate"/>
  </r>
  <r>
    <n v="19"/>
    <s v="Closed"/>
    <s v="System update failure"/>
    <s v="Compatibility issues"/>
    <d v="2024-03-19T14:30:00"/>
    <d v="2024-03-21T14:30:00"/>
    <s v="3 days"/>
    <s v="Yes"/>
    <s v="Noah Clark"/>
    <x v="0"/>
    <s v="Internal"/>
    <s v="High"/>
    <s v="Level 1"/>
    <s v="Low"/>
    <s v="High"/>
  </r>
  <r>
    <n v="20"/>
    <s v="Closed"/>
    <s v="Printer driver installation issue"/>
    <s v="Driver conflict"/>
    <d v="2024-03-20T08:45:00"/>
    <d v="2024-03-21T08:45:00"/>
    <s v="24 hours"/>
    <s v="Yes"/>
    <s v="Evelyn Hernandez"/>
    <x v="0"/>
    <s v="Printers"/>
    <s v="Medium"/>
    <s v="Level 2"/>
    <s v="Medium"/>
    <s v="Moderate"/>
  </r>
  <r>
    <n v="21"/>
    <s v="Closed"/>
    <s v="File access permission problem"/>
    <s v="Misconfigured permissions"/>
    <d v="2024-03-21T10:55:00"/>
    <d v="2024-03-23T10:55:00"/>
    <s v="3 days"/>
    <s v="Yes"/>
    <s v="Lucas Martinez"/>
    <x v="0"/>
    <s v="File System"/>
    <s v="Medium"/>
    <s v="Level 2"/>
    <s v="Low"/>
    <s v="Moderate"/>
  </r>
  <r>
    <n v="22"/>
    <s v="Closed"/>
    <s v="Website downtime"/>
    <s v="Server maintenance"/>
    <d v="2024-03-22T12:10:00"/>
    <d v="2024-03-22T16:10:00"/>
    <s v="4 hours"/>
    <s v="Yes"/>
    <s v="Lily Nguyen"/>
    <x v="0"/>
    <s v="Website"/>
    <s v="High"/>
    <s v="Level 1"/>
    <s v="Low"/>
    <s v="High"/>
  </r>
  <r>
    <n v="23"/>
    <s v="Closed"/>
    <s v="Application performance issue"/>
    <s v="Resource constraints"/>
    <d v="2024-03-23T09:20:00"/>
    <d v="2024-03-24T09:20:00"/>
    <s v="24 hours"/>
    <s v="Yes"/>
    <s v="Ethan Thompson"/>
    <x v="0"/>
    <s v="Application"/>
    <s v="Medium"/>
    <s v="Level 2"/>
    <s v="Medium"/>
    <s v="Moderate"/>
  </r>
  <r>
    <n v="24"/>
    <s v="Closed"/>
    <s v="Data retrieval failure"/>
    <s v="Database query error"/>
    <d v="2024-03-24T14:35:00"/>
    <d v="2024-03-27T14:35:00"/>
    <s v="3 days"/>
    <s v="Yes"/>
    <s v="Chloe Roberts"/>
    <x v="0"/>
    <s v="Database"/>
    <s v="High"/>
    <s v="Level 3"/>
    <s v="High"/>
    <s v="Moderate"/>
  </r>
  <r>
    <n v="25"/>
    <s v="Closed"/>
    <s v="Network security breach"/>
    <s v="Unauthorized access"/>
    <d v="2024-03-25T08:40:00"/>
    <d v="2024-03-30T08:40:00"/>
    <s v="5 days"/>
    <s v="Yes"/>
    <s v="Aiden Carter"/>
    <x v="3"/>
    <s v="Network"/>
    <s v="High"/>
    <s v="Level 3"/>
    <s v="High"/>
    <s v="Critical"/>
  </r>
  <r>
    <n v="26"/>
    <s v="Closed"/>
    <s v="Software licensing issue"/>
    <s v="Exceeded license limit"/>
    <d v="2024-03-26T11:50:00"/>
    <d v="2024-03-27T11:50:00"/>
    <s v="24 hours"/>
    <s v="Yes"/>
    <s v="Zoey Perez"/>
    <x v="0"/>
    <s v="Software"/>
    <s v="Medium"/>
    <s v="Level 2"/>
    <s v="Low"/>
    <s v="Moderate"/>
  </r>
  <r>
    <n v="27"/>
    <s v="Closed"/>
    <s v="Server overload"/>
    <s v="Traffic spike"/>
    <d v="2024-03-27T13:55:00"/>
    <d v="2024-03-30T13:55:00"/>
    <s v="3 days"/>
    <s v="Yes"/>
    <s v="Leo Wood"/>
    <x v="0"/>
    <s v="Servers"/>
    <s v="High"/>
    <s v="Level 3"/>
    <s v="Medium"/>
    <s v="Moderate"/>
  </r>
  <r>
    <n v="28"/>
    <s v="Closed"/>
    <s v="Email spamming"/>
    <s v="Compromised account"/>
    <d v="2024-03-28T09:05:00"/>
    <d v="2024-03-31T09:05:00"/>
    <s v="3 days"/>
    <s v="Yes"/>
    <s v="Riley Evans"/>
    <x v="0"/>
    <s v="Email"/>
    <s v="High"/>
    <s v="Level 3"/>
    <s v="High"/>
    <s v="High"/>
  </r>
  <r>
    <n v="29"/>
    <s v="Closed"/>
    <s v="Application hang"/>
    <s v="Memory leak"/>
    <d v="2024-03-29T12:15:00"/>
    <d v="2024-03-30T12:15:00"/>
    <s v="24 hours"/>
    <s v="Yes"/>
    <s v="Savannah Hill"/>
    <x v="0"/>
    <s v="Application"/>
    <s v="Medium"/>
    <s v="Level 2"/>
    <s v="Low"/>
    <s v="High"/>
  </r>
  <r>
    <n v="30"/>
    <s v="Closed"/>
    <s v="Network outage"/>
    <s v="ISP issue"/>
    <d v="2024-03-30T14:25:00"/>
    <d v="2024-03-31T14:25:00"/>
    <s v="24 hours"/>
    <s v="Yes"/>
    <s v="Cooper Flores"/>
    <x v="0"/>
    <s v="Network"/>
    <s v="Medium"/>
    <s v="Level 2"/>
    <s v="Medium"/>
    <s v="Moderate"/>
  </r>
  <r>
    <n v="31"/>
    <s v="Closed"/>
    <s v="Data backup failure"/>
    <s v="Backup server malfunction"/>
    <d v="2024-03-31T08:30:00"/>
    <d v="2024-03-31T12:30:00"/>
    <s v="4 hours"/>
    <s v="Yes"/>
    <s v="Victoria Morgan"/>
    <x v="0"/>
    <s v="Backup"/>
    <s v="High"/>
    <s v="Level 1"/>
    <s v="Low"/>
    <s v="High"/>
  </r>
  <r>
    <n v="32"/>
    <s v="Open"/>
    <s v="Application crash"/>
    <s v="Software bug"/>
    <d v="2024-04-01T10:40:00"/>
    <s v="-"/>
    <s v="-"/>
    <s v="No"/>
    <s v="Daniel Bailey"/>
    <x v="0"/>
    <s v="Application"/>
    <s v="High"/>
    <s v="Level 3"/>
    <s v="High"/>
    <s v="Critical"/>
  </r>
  <r>
    <n v="33"/>
    <s v="Open"/>
    <s v="Printer not responding"/>
    <s v="Hardware malfunction"/>
    <d v="2024-04-02T13:50:00"/>
    <s v="-"/>
    <s v="-"/>
    <s v="No"/>
    <s v="Madison Diaz"/>
    <x v="2"/>
    <s v="Office"/>
    <s v="High"/>
    <s v="Level 2"/>
    <s v="Low"/>
    <s v="High"/>
  </r>
  <r>
    <n v="34"/>
    <s v="Open"/>
    <s v="Email delivery failure"/>
    <s v="DNS issue"/>
    <d v="2024-04-03T09:00:00"/>
    <s v="-"/>
    <s v="-"/>
    <s v="No"/>
    <s v="Benjamin Rivera"/>
    <x v="0"/>
    <s v="Email"/>
    <s v="High"/>
    <s v="Level 3"/>
    <s v="High"/>
    <s v="High"/>
  </r>
  <r>
    <n v="35"/>
    <s v="Open"/>
    <s v="Database connectivity issue"/>
    <s v="Network configuration issue"/>
    <d v="2024-04-04T11:10:00"/>
    <s v="-"/>
    <s v="-"/>
    <s v="No"/>
    <s v="Sofia Carter"/>
    <x v="0"/>
    <s v="Database"/>
    <s v="Medium"/>
    <s v="Level 2"/>
    <s v="Medium"/>
    <s v="Moderate"/>
  </r>
  <r>
    <n v="36"/>
    <s v="Open"/>
    <s v="Server crash"/>
    <s v="Power surge"/>
    <d v="2024-04-05T14:20:00"/>
    <s v="-"/>
    <s v="-"/>
    <s v="No"/>
    <s v="Noah Cooper"/>
    <x v="0"/>
    <s v="Servers"/>
    <s v="High"/>
    <s v="Level 3"/>
    <s v="High"/>
    <s v="High"/>
  </r>
  <r>
    <n v="37"/>
    <s v="Open"/>
    <s v="Application lag"/>
    <s v="Database overload"/>
    <d v="2024-04-06T08:30:00"/>
    <s v="-"/>
    <s v="-"/>
    <s v="No"/>
    <s v="Mia Reed"/>
    <x v="0"/>
    <s v="Application"/>
    <s v="Medium"/>
    <s v="Level 2"/>
    <s v="Medium"/>
    <s v="Moderate"/>
  </r>
  <r>
    <n v="38"/>
    <s v="Open"/>
    <s v="Network latency"/>
    <s v="ISP congestion"/>
    <d v="2024-04-07T10:45:00"/>
    <s v="-"/>
    <s v="-"/>
    <s v="No"/>
    <s v="Jacob Howard"/>
    <x v="0"/>
    <s v="Network"/>
    <s v="High"/>
    <s v="Level 3"/>
    <s v="High"/>
    <s v="High"/>
  </r>
  <r>
    <n v="39"/>
    <s v="Open"/>
    <s v="Data inconsistency"/>
    <s v="Synchronization issue"/>
    <d v="2024-04-08T12:55:00"/>
    <s v="-"/>
    <s v="-"/>
    <s v="No"/>
    <s v="Emma Scott"/>
    <x v="0"/>
    <s v="Database"/>
    <s v="Medium"/>
    <s v="Level 2"/>
    <s v="Medium"/>
    <s v="Moderate"/>
  </r>
  <r>
    <n v="40"/>
    <s v="Open"/>
    <s v="Software update failure"/>
    <s v="Compatibility problem"/>
    <d v="2024-04-09T09:10:00"/>
    <s v="-"/>
    <s v="-"/>
    <s v="No"/>
    <s v="Nathan Lewis"/>
    <x v="0"/>
    <s v="Software"/>
    <s v="High"/>
    <s v="Level 3"/>
    <s v="High"/>
    <s v="High"/>
  </r>
  <r>
    <n v="41"/>
    <s v="Open"/>
    <s v="Hardware malfunction"/>
    <s v="Component failure"/>
    <d v="2024-04-10T11:20:00"/>
    <s v="-"/>
    <s v="-"/>
    <s v="No"/>
    <s v="Lily Baker"/>
    <x v="0"/>
    <s v="Hardware"/>
    <s v="High"/>
    <s v="Level 2"/>
    <s v="High"/>
    <s v="High"/>
  </r>
  <r>
    <n v="42"/>
    <s v="Open"/>
    <s v="System error"/>
    <s v="Unknown"/>
    <d v="2024-04-11T14:30:00"/>
    <s v="-"/>
    <s v="-"/>
    <s v="No"/>
    <s v="Oliver Long"/>
    <x v="0"/>
    <s v="System"/>
    <s v="High"/>
    <s v="Level 3"/>
    <s v="High"/>
    <s v="High"/>
  </r>
  <r>
    <n v="43"/>
    <s v="Open"/>
    <s v="Login authentication issue"/>
    <s v="Password reset failure"/>
    <d v="2024-04-12T08:40:00"/>
    <s v="-"/>
    <s v="-"/>
    <s v="No"/>
    <s v="Sophia White"/>
    <x v="0"/>
    <s v="Internal"/>
    <s v="High"/>
    <s v="Level 2"/>
    <s v="Low"/>
    <s v="High"/>
  </r>
  <r>
    <n v="44"/>
    <s v="Open"/>
    <s v="Email server downtime"/>
    <s v="Server maintenance"/>
    <d v="2024-04-13T10:50:00"/>
    <s v="-"/>
    <s v="-"/>
    <s v="No"/>
    <s v="Lucas King"/>
    <x v="0"/>
    <s v="Email"/>
    <s v="High"/>
    <s v="Level 3"/>
    <s v="High"/>
    <s v="High"/>
  </r>
  <r>
    <n v="45"/>
    <s v="Open"/>
    <s v="Database corruption"/>
    <s v="Disk failure"/>
    <d v="2024-04-14T12:00:00"/>
    <s v="-"/>
    <s v="-"/>
    <s v="No"/>
    <s v="Harper Bell"/>
    <x v="0"/>
    <s v="Database"/>
    <s v="High"/>
    <s v="Level 2"/>
    <s v="High"/>
    <s v="High"/>
  </r>
  <r>
    <n v="46"/>
    <s v="Open"/>
    <s v="Application unresponsiveness"/>
    <s v="Server overload"/>
    <d v="2024-04-15T14:10:00"/>
    <s v="-"/>
    <s v="-"/>
    <s v="No"/>
    <s v="Zoey Reed"/>
    <x v="0"/>
    <s v="Application"/>
    <s v="High"/>
    <s v="Level 3"/>
    <s v="High"/>
    <s v="High"/>
  </r>
  <r>
    <n v="47"/>
    <s v="Open"/>
    <s v="Network configuration issue"/>
    <s v="Router misconfiguration"/>
    <d v="2024-04-16T08:20:00"/>
    <s v="-"/>
    <s v="-"/>
    <s v="No"/>
    <s v="Logan Young"/>
    <x v="0"/>
    <s v="Network"/>
    <s v="High"/>
    <s v="Level 2"/>
    <s v="Medium"/>
    <s v="High"/>
  </r>
  <r>
    <n v="48"/>
    <s v="Open"/>
    <s v="Software crash"/>
    <s v="Memory leak"/>
    <d v="2024-04-17T10:30:00"/>
    <s v="-"/>
    <s v="-"/>
    <s v="No"/>
    <s v="Emily Hall"/>
    <x v="0"/>
    <s v="Software"/>
    <s v="High"/>
    <s v="Level 3"/>
    <s v="High"/>
    <s v="High"/>
  </r>
  <r>
    <n v="49"/>
    <s v="Open"/>
    <s v="Data loss"/>
    <s v="Backup failure"/>
    <d v="2024-04-18T12:40:00"/>
    <s v="-"/>
    <s v="-"/>
    <s v="No"/>
    <s v="Carter Green"/>
    <x v="0"/>
    <s v="Database"/>
    <s v="High"/>
    <s v="Level 2"/>
    <s v="High"/>
    <s v="High"/>
  </r>
  <r>
    <n v="50"/>
    <s v="Open"/>
    <s v="Email delivery delay"/>
    <s v="Server issue"/>
    <d v="2024-04-19T14:50:00"/>
    <s v="-"/>
    <s v="-"/>
    <s v="No"/>
    <s v="Zoey Morris"/>
    <x v="0"/>
    <s v="Email"/>
    <s v="High"/>
    <s v="Level 3"/>
    <s v="High"/>
    <s v="High"/>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Closed"/>
    <s v="Network connectivity issue"/>
    <s v="Hardware failure"/>
    <x v="0"/>
    <d v="2024-03-01T13:30:00"/>
    <s v="4 hours"/>
    <s v="Yes"/>
    <s v="John Smith"/>
    <x v="0"/>
    <s v="Internal"/>
    <s v="High"/>
    <x v="0"/>
    <s v="Medium"/>
    <s v="Critical"/>
  </r>
  <r>
    <n v="2"/>
    <s v="Closed"/>
    <s v="Software crash"/>
    <s v="Bug in the latest update"/>
    <x v="1"/>
    <d v="2024-03-02T15:45:00"/>
    <s v="4 hours"/>
    <s v="Yes"/>
    <s v="Emily Johnson"/>
    <x v="0"/>
    <s v="CRM System"/>
    <s v="High"/>
    <x v="1"/>
    <s v="Low"/>
    <s v="High"/>
  </r>
  <r>
    <n v="3"/>
    <s v="Closed"/>
    <s v="Website not loading"/>
    <s v="Server overload"/>
    <x v="2"/>
    <d v="2024-03-04T14:20:00"/>
    <s v="24 hours"/>
    <s v="Yes"/>
    <s v="Michael Brown"/>
    <x v="0"/>
    <s v="Website"/>
    <s v="Medium"/>
    <x v="0"/>
    <s v="Medium"/>
    <s v="High"/>
  </r>
  <r>
    <n v="4"/>
    <s v="Closed"/>
    <s v="Data loss"/>
    <s v="Human error"/>
    <x v="3"/>
    <d v="2024-03-07T08:00:00"/>
    <s v="3 days"/>
    <s v="Yes"/>
    <s v="Sarah Miller"/>
    <x v="1"/>
    <s v="Database"/>
    <s v="High"/>
    <x v="2"/>
    <s v="High"/>
    <s v="Moderate"/>
  </r>
  <r>
    <n v="5"/>
    <s v="Closed"/>
    <s v="Application freezing"/>
    <s v="Memory leak"/>
    <x v="4"/>
    <d v="2024-03-06T13:10:00"/>
    <s v="24 hours"/>
    <s v="Yes"/>
    <s v="David Wilson"/>
    <x v="0"/>
    <s v="Application"/>
    <s v="Medium"/>
    <x v="0"/>
    <s v="Low"/>
    <s v="High"/>
  </r>
  <r>
    <n v="6"/>
    <s v="Closed"/>
    <s v="Printer not working"/>
    <s v="Paper jam"/>
    <x v="5"/>
    <d v="2024-03-06T14:55:00"/>
    <s v="4 hours"/>
    <s v="Yes"/>
    <s v="Olivia Taylor"/>
    <x v="2"/>
    <s v="Office"/>
    <s v="High"/>
    <x v="1"/>
    <s v="Low"/>
    <s v="High"/>
  </r>
  <r>
    <n v="7"/>
    <s v="Closed"/>
    <s v="Email delivery delay"/>
    <s v="Server misconfiguration"/>
    <x v="6"/>
    <d v="2024-03-08T08:30:00"/>
    <s v="24 hours"/>
    <s v="Yes"/>
    <s v="James Anderson"/>
    <x v="0"/>
    <s v="Email"/>
    <s v="Medium"/>
    <x v="0"/>
    <s v="High"/>
    <s v="Moderate"/>
  </r>
  <r>
    <n v="8"/>
    <s v="Closed"/>
    <s v="Login authentication failure"/>
    <s v="Credential mismatch"/>
    <x v="7"/>
    <d v="2024-03-08T19:40:00"/>
    <s v="4 hours"/>
    <s v="Yes"/>
    <s v="Emma Garcia"/>
    <x v="0"/>
    <s v="Internal"/>
    <s v="High"/>
    <x v="1"/>
    <s v="Low"/>
    <s v="High"/>
  </r>
  <r>
    <n v="9"/>
    <s v="Closed"/>
    <s v="Data security breach"/>
    <s v="Phishing attack"/>
    <x v="8"/>
    <d v="2024-03-12T10:20:00"/>
    <s v="3 days"/>
    <s v="Yes"/>
    <s v="William Martinez"/>
    <x v="3"/>
    <s v="Internal"/>
    <s v="High"/>
    <x v="2"/>
    <s v="High"/>
    <s v="Critical"/>
  </r>
  <r>
    <n v="10"/>
    <s v="Closed"/>
    <s v="Server performance degradation"/>
    <s v="Insufficient resources"/>
    <x v="9"/>
    <d v="2024-03-15T12:15:00"/>
    <s v="5 days"/>
    <s v="Yes"/>
    <s v="Sophia Lopez"/>
    <x v="0"/>
    <s v="Servers"/>
    <s v="Medium"/>
    <x v="0"/>
    <s v="Medium"/>
    <s v="Moderate"/>
  </r>
  <r>
    <n v="11"/>
    <s v="Closed"/>
    <s v="System outage"/>
    <s v="Power failure"/>
    <x v="10"/>
    <d v="2024-03-11T13:00:00"/>
    <s v="4 hours"/>
    <s v="Yes"/>
    <s v="Ethan Gonzalez"/>
    <x v="0"/>
    <s v="Internal"/>
    <s v="High"/>
    <x v="1"/>
    <s v="High"/>
    <s v="High"/>
  </r>
  <r>
    <n v="12"/>
    <s v="Closed"/>
    <s v="Data corruption"/>
    <s v="Software glitch"/>
    <x v="11"/>
    <d v="2024-03-15T14:50:00"/>
    <s v="3 days"/>
    <s v="Yes"/>
    <s v="Isabella Hernandez"/>
    <x v="0"/>
    <s v="Database"/>
    <s v="High"/>
    <x v="2"/>
    <s v="Medium"/>
    <s v="Moderate"/>
  </r>
  <r>
    <n v="13"/>
    <s v="Closed"/>
    <s v="VPN connection issue"/>
    <s v="Network congestion"/>
    <x v="12"/>
    <d v="2024-03-15T08:25:00"/>
    <s v="3 days"/>
    <s v="Yes"/>
    <s v="Alexander Smith"/>
    <x v="0"/>
    <s v="Internal"/>
    <s v="High"/>
    <x v="0"/>
    <s v="High"/>
    <s v="High"/>
  </r>
  <r>
    <n v="14"/>
    <s v="Closed"/>
    <s v="Application error"/>
    <s v="Code error"/>
    <x v="13"/>
    <d v="2024-03-17T11:35:00"/>
    <s v="3 days"/>
    <s v="Yes"/>
    <s v="Mia Lee"/>
    <x v="0"/>
    <s v="Application"/>
    <s v="High"/>
    <x v="2"/>
    <s v="High"/>
    <s v="High"/>
  </r>
  <r>
    <n v="15"/>
    <s v="Closed"/>
    <s v="Network outage"/>
    <s v="Cable damage"/>
    <x v="14"/>
    <d v="2024-03-15T17:45:00"/>
    <s v="4 hours"/>
    <s v="Yes"/>
    <s v="Benjamin Wang"/>
    <x v="0"/>
    <s v="Internal"/>
    <s v="High"/>
    <x v="1"/>
    <s v="Low"/>
    <s v="High"/>
  </r>
  <r>
    <n v="16"/>
    <s v="Closed"/>
    <s v="Software installation issue"/>
    <s v="Incompatible version"/>
    <x v="15"/>
    <d v="2024-03-17T09:55:00"/>
    <s v="24 hours"/>
    <s v="Yes"/>
    <s v="Ava Brown"/>
    <x v="0"/>
    <s v="Software"/>
    <s v="Medium"/>
    <x v="0"/>
    <s v="Low"/>
    <s v="Moderate"/>
  </r>
  <r>
    <n v="17"/>
    <s v="Closed"/>
    <s v="Database server crash"/>
    <s v="Disk failure"/>
    <x v="16"/>
    <d v="2024-03-18T15:10:00"/>
    <s v="24 hours"/>
    <s v="Yes"/>
    <s v="Elijah Kim"/>
    <x v="0"/>
    <s v="Database"/>
    <s v="Medium"/>
    <x v="0"/>
    <s v="High"/>
    <s v="Moderate"/>
  </r>
  <r>
    <n v="18"/>
    <s v="Closed"/>
    <s v="Email configuration issue"/>
    <s v="SMTP misconfiguration"/>
    <x v="17"/>
    <d v="2024-03-19T11:20:00"/>
    <s v="24 hours"/>
    <s v="Yes"/>
    <s v="Harper Lee"/>
    <x v="0"/>
    <s v="Email"/>
    <s v="Medium"/>
    <x v="0"/>
    <s v="High"/>
    <s v="Moderate"/>
  </r>
  <r>
    <n v="19"/>
    <s v="Closed"/>
    <s v="System update failure"/>
    <s v="Compatibility issues"/>
    <x v="18"/>
    <d v="2024-03-21T14:30:00"/>
    <s v="3 days"/>
    <s v="Yes"/>
    <s v="Noah Clark"/>
    <x v="0"/>
    <s v="Internal"/>
    <s v="High"/>
    <x v="1"/>
    <s v="Low"/>
    <s v="High"/>
  </r>
  <r>
    <n v="20"/>
    <s v="Closed"/>
    <s v="Printer driver installation issue"/>
    <s v="Driver conflict"/>
    <x v="19"/>
    <d v="2024-03-21T08:45:00"/>
    <s v="24 hours"/>
    <s v="Yes"/>
    <s v="Evelyn Hernandez"/>
    <x v="0"/>
    <s v="Printers"/>
    <s v="Medium"/>
    <x v="0"/>
    <s v="Medium"/>
    <s v="Moderate"/>
  </r>
  <r>
    <n v="21"/>
    <s v="Closed"/>
    <s v="File access permission problem"/>
    <s v="Misconfigured permissions"/>
    <x v="20"/>
    <d v="2024-03-23T10:55:00"/>
    <s v="3 days"/>
    <s v="Yes"/>
    <s v="Lucas Martinez"/>
    <x v="0"/>
    <s v="File System"/>
    <s v="Medium"/>
    <x v="0"/>
    <s v="Low"/>
    <s v="Moderate"/>
  </r>
  <r>
    <n v="22"/>
    <s v="Closed"/>
    <s v="Website downtime"/>
    <s v="Server maintenance"/>
    <x v="21"/>
    <d v="2024-03-22T16:10:00"/>
    <s v="4 hours"/>
    <s v="Yes"/>
    <s v="Lily Nguyen"/>
    <x v="0"/>
    <s v="Website"/>
    <s v="High"/>
    <x v="1"/>
    <s v="Low"/>
    <s v="High"/>
  </r>
  <r>
    <n v="23"/>
    <s v="Closed"/>
    <s v="Application performance issue"/>
    <s v="Resource constraints"/>
    <x v="22"/>
    <d v="2024-03-24T09:20:00"/>
    <s v="24 hours"/>
    <s v="Yes"/>
    <s v="Ethan Thompson"/>
    <x v="0"/>
    <s v="Application"/>
    <s v="Medium"/>
    <x v="0"/>
    <s v="Medium"/>
    <s v="Moderate"/>
  </r>
  <r>
    <n v="24"/>
    <s v="Closed"/>
    <s v="Data retrieval failure"/>
    <s v="Database query error"/>
    <x v="23"/>
    <d v="2024-03-27T14:35:00"/>
    <s v="3 days"/>
    <s v="Yes"/>
    <s v="Chloe Roberts"/>
    <x v="0"/>
    <s v="Database"/>
    <s v="High"/>
    <x v="2"/>
    <s v="High"/>
    <s v="Moderate"/>
  </r>
  <r>
    <n v="25"/>
    <s v="Closed"/>
    <s v="Network security breach"/>
    <s v="Unauthorized access"/>
    <x v="24"/>
    <d v="2024-03-30T08:40:00"/>
    <s v="5 days"/>
    <s v="Yes"/>
    <s v="Aiden Carter"/>
    <x v="3"/>
    <s v="Network"/>
    <s v="High"/>
    <x v="2"/>
    <s v="High"/>
    <s v="Critical"/>
  </r>
  <r>
    <n v="26"/>
    <s v="Closed"/>
    <s v="Software licensing issue"/>
    <s v="Exceeded license limit"/>
    <x v="25"/>
    <d v="2024-03-27T11:50:00"/>
    <s v="24 hours"/>
    <s v="Yes"/>
    <s v="Zoey Perez"/>
    <x v="0"/>
    <s v="Software"/>
    <s v="Medium"/>
    <x v="0"/>
    <s v="Low"/>
    <s v="Moderate"/>
  </r>
  <r>
    <n v="27"/>
    <s v="Closed"/>
    <s v="Server overload"/>
    <s v="Traffic spike"/>
    <x v="26"/>
    <d v="2024-03-30T13:55:00"/>
    <s v="3 days"/>
    <s v="Yes"/>
    <s v="Leo Wood"/>
    <x v="0"/>
    <s v="Servers"/>
    <s v="High"/>
    <x v="2"/>
    <s v="Medium"/>
    <s v="Moderate"/>
  </r>
  <r>
    <n v="28"/>
    <s v="Closed"/>
    <s v="Email spamming"/>
    <s v="Compromised account"/>
    <x v="27"/>
    <d v="2024-03-31T09:05:00"/>
    <s v="3 days"/>
    <s v="Yes"/>
    <s v="Riley Evans"/>
    <x v="0"/>
    <s v="Email"/>
    <s v="High"/>
    <x v="2"/>
    <s v="High"/>
    <s v="High"/>
  </r>
  <r>
    <n v="29"/>
    <s v="Closed"/>
    <s v="Application hang"/>
    <s v="Memory leak"/>
    <x v="28"/>
    <d v="2024-03-30T12:15:00"/>
    <s v="24 hours"/>
    <s v="Yes"/>
    <s v="Savannah Hill"/>
    <x v="0"/>
    <s v="Application"/>
    <s v="Medium"/>
    <x v="0"/>
    <s v="Low"/>
    <s v="High"/>
  </r>
  <r>
    <n v="30"/>
    <s v="Closed"/>
    <s v="Network outage"/>
    <s v="ISP issue"/>
    <x v="29"/>
    <d v="2024-03-31T14:25:00"/>
    <s v="24 hours"/>
    <s v="Yes"/>
    <s v="Cooper Flores"/>
    <x v="0"/>
    <s v="Network"/>
    <s v="Medium"/>
    <x v="0"/>
    <s v="Medium"/>
    <s v="Moderate"/>
  </r>
  <r>
    <n v="31"/>
    <s v="Closed"/>
    <s v="Data backup failure"/>
    <s v="Backup server malfunction"/>
    <x v="30"/>
    <d v="2024-03-31T12:30:00"/>
    <s v="4 hours"/>
    <s v="Yes"/>
    <s v="Victoria Morgan"/>
    <x v="0"/>
    <s v="Backup"/>
    <s v="High"/>
    <x v="1"/>
    <s v="Low"/>
    <s v="High"/>
  </r>
  <r>
    <n v="32"/>
    <s v="Open"/>
    <s v="Application crash"/>
    <s v="Software bug"/>
    <x v="31"/>
    <s v="-"/>
    <s v="-"/>
    <s v="No"/>
    <s v="Daniel Bailey"/>
    <x v="0"/>
    <s v="Application"/>
    <s v="High"/>
    <x v="2"/>
    <s v="High"/>
    <s v="Critical"/>
  </r>
  <r>
    <n v="33"/>
    <s v="Open"/>
    <s v="Printer not responding"/>
    <s v="Hardware malfunction"/>
    <x v="32"/>
    <s v="-"/>
    <s v="-"/>
    <s v="No"/>
    <s v="Madison Diaz"/>
    <x v="2"/>
    <s v="Office"/>
    <s v="High"/>
    <x v="0"/>
    <s v="Low"/>
    <s v="High"/>
  </r>
  <r>
    <n v="34"/>
    <s v="Open"/>
    <s v="Email delivery failure"/>
    <s v="DNS issue"/>
    <x v="33"/>
    <s v="-"/>
    <s v="-"/>
    <s v="No"/>
    <s v="Benjamin Rivera"/>
    <x v="0"/>
    <s v="Email"/>
    <s v="High"/>
    <x v="2"/>
    <s v="High"/>
    <s v="High"/>
  </r>
  <r>
    <n v="35"/>
    <s v="Open"/>
    <s v="Database connectivity issue"/>
    <s v="Network configuration issue"/>
    <x v="34"/>
    <s v="-"/>
    <s v="-"/>
    <s v="No"/>
    <s v="Sofia Carter"/>
    <x v="0"/>
    <s v="Database"/>
    <s v="Medium"/>
    <x v="0"/>
    <s v="Medium"/>
    <s v="Moderate"/>
  </r>
  <r>
    <n v="36"/>
    <s v="Open"/>
    <s v="Server crash"/>
    <s v="Power surge"/>
    <x v="35"/>
    <s v="-"/>
    <s v="-"/>
    <s v="No"/>
    <s v="Noah Cooper"/>
    <x v="0"/>
    <s v="Servers"/>
    <s v="High"/>
    <x v="2"/>
    <s v="High"/>
    <s v="High"/>
  </r>
  <r>
    <n v="37"/>
    <s v="Open"/>
    <s v="Application lag"/>
    <s v="Database overload"/>
    <x v="36"/>
    <s v="-"/>
    <s v="-"/>
    <s v="No"/>
    <s v="Mia Reed"/>
    <x v="0"/>
    <s v="Application"/>
    <s v="Medium"/>
    <x v="0"/>
    <s v="Medium"/>
    <s v="Moderate"/>
  </r>
  <r>
    <n v="38"/>
    <s v="Open"/>
    <s v="Network latency"/>
    <s v="ISP congestion"/>
    <x v="37"/>
    <s v="-"/>
    <s v="-"/>
    <s v="No"/>
    <s v="Jacob Howard"/>
    <x v="0"/>
    <s v="Network"/>
    <s v="High"/>
    <x v="2"/>
    <s v="High"/>
    <s v="High"/>
  </r>
  <r>
    <n v="39"/>
    <s v="Open"/>
    <s v="Data inconsistency"/>
    <s v="Synchronization issue"/>
    <x v="38"/>
    <s v="-"/>
    <s v="-"/>
    <s v="No"/>
    <s v="Emma Scott"/>
    <x v="0"/>
    <s v="Database"/>
    <s v="Medium"/>
    <x v="0"/>
    <s v="Medium"/>
    <s v="Moderate"/>
  </r>
  <r>
    <n v="40"/>
    <s v="Open"/>
    <s v="Software update failure"/>
    <s v="Compatibility problem"/>
    <x v="39"/>
    <s v="-"/>
    <s v="-"/>
    <s v="No"/>
    <s v="Nathan Lewis"/>
    <x v="0"/>
    <s v="Software"/>
    <s v="High"/>
    <x v="2"/>
    <s v="High"/>
    <s v="High"/>
  </r>
  <r>
    <n v="41"/>
    <s v="Open"/>
    <s v="Hardware malfunction"/>
    <s v="Component failure"/>
    <x v="40"/>
    <s v="-"/>
    <s v="-"/>
    <s v="No"/>
    <s v="Lily Baker"/>
    <x v="0"/>
    <s v="Hardware"/>
    <s v="High"/>
    <x v="0"/>
    <s v="High"/>
    <s v="High"/>
  </r>
  <r>
    <n v="42"/>
    <s v="Open"/>
    <s v="System error"/>
    <s v="Unknown"/>
    <x v="41"/>
    <s v="-"/>
    <s v="-"/>
    <s v="No"/>
    <s v="Oliver Long"/>
    <x v="0"/>
    <s v="System"/>
    <s v="High"/>
    <x v="2"/>
    <s v="High"/>
    <s v="High"/>
  </r>
  <r>
    <n v="43"/>
    <s v="Open"/>
    <s v="Login authentication issue"/>
    <s v="Password reset failure"/>
    <x v="42"/>
    <s v="-"/>
    <s v="-"/>
    <s v="No"/>
    <s v="Sophia White"/>
    <x v="0"/>
    <s v="Internal"/>
    <s v="High"/>
    <x v="0"/>
    <s v="Low"/>
    <s v="High"/>
  </r>
  <r>
    <n v="44"/>
    <s v="Open"/>
    <s v="Email server downtime"/>
    <s v="Server maintenance"/>
    <x v="43"/>
    <s v="-"/>
    <s v="-"/>
    <s v="No"/>
    <s v="Lucas King"/>
    <x v="0"/>
    <s v="Email"/>
    <s v="High"/>
    <x v="2"/>
    <s v="High"/>
    <s v="High"/>
  </r>
  <r>
    <n v="45"/>
    <s v="Open"/>
    <s v="Database corruption"/>
    <s v="Disk failure"/>
    <x v="44"/>
    <s v="-"/>
    <s v="-"/>
    <s v="No"/>
    <s v="Harper Bell"/>
    <x v="0"/>
    <s v="Database"/>
    <s v="High"/>
    <x v="0"/>
    <s v="High"/>
    <s v="High"/>
  </r>
  <r>
    <n v="46"/>
    <s v="Open"/>
    <s v="Application unresponsiveness"/>
    <s v="Server overload"/>
    <x v="45"/>
    <s v="-"/>
    <s v="-"/>
    <s v="No"/>
    <s v="Zoey Reed"/>
    <x v="0"/>
    <s v="Application"/>
    <s v="High"/>
    <x v="2"/>
    <s v="High"/>
    <s v="High"/>
  </r>
  <r>
    <n v="47"/>
    <s v="Open"/>
    <s v="Network configuration issue"/>
    <s v="Router misconfiguration"/>
    <x v="46"/>
    <s v="-"/>
    <s v="-"/>
    <s v="No"/>
    <s v="Logan Young"/>
    <x v="0"/>
    <s v="Network"/>
    <s v="High"/>
    <x v="0"/>
    <s v="Medium"/>
    <s v="High"/>
  </r>
  <r>
    <n v="48"/>
    <s v="Open"/>
    <s v="Software crash"/>
    <s v="Memory leak"/>
    <x v="47"/>
    <s v="-"/>
    <s v="-"/>
    <s v="No"/>
    <s v="Emily Hall"/>
    <x v="0"/>
    <s v="Software"/>
    <s v="High"/>
    <x v="2"/>
    <s v="High"/>
    <s v="High"/>
  </r>
  <r>
    <n v="49"/>
    <s v="Open"/>
    <s v="Data loss"/>
    <s v="Backup failure"/>
    <x v="48"/>
    <s v="-"/>
    <s v="-"/>
    <s v="No"/>
    <s v="Carter Green"/>
    <x v="0"/>
    <s v="Database"/>
    <s v="High"/>
    <x v="0"/>
    <s v="High"/>
    <s v="High"/>
  </r>
  <r>
    <n v="50"/>
    <s v="Open"/>
    <s v="Email delivery delay"/>
    <s v="Server issue"/>
    <x v="49"/>
    <s v="-"/>
    <s v="-"/>
    <s v="No"/>
    <s v="Zoey Morris"/>
    <x v="0"/>
    <s v="Email"/>
    <s v="High"/>
    <x v="2"/>
    <s v="High"/>
    <s v="High"/>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x v="0"/>
    <s v="Network connectivity issue"/>
    <s v="Hardware failure"/>
    <x v="0"/>
    <d v="2024-03-01T13:30:00"/>
    <x v="0"/>
    <s v="Yes"/>
    <s v="John Smith"/>
    <s v="IT"/>
    <s v="Internal"/>
    <x v="0"/>
    <s v="Level 2"/>
    <s v="Medium"/>
    <s v="Critical"/>
  </r>
  <r>
    <n v="2"/>
    <x v="0"/>
    <s v="Software crash"/>
    <s v="Bug in the latest update"/>
    <x v="1"/>
    <d v="2024-03-02T15:45:00"/>
    <x v="0"/>
    <s v="Yes"/>
    <s v="Emily Johnson"/>
    <s v="IT"/>
    <s v="CRM System"/>
    <x v="0"/>
    <s v="Level 1"/>
    <s v="Low"/>
    <s v="High"/>
  </r>
  <r>
    <n v="3"/>
    <x v="0"/>
    <s v="Website not loading"/>
    <s v="Server overload"/>
    <x v="2"/>
    <d v="2024-03-04T14:20:00"/>
    <x v="1"/>
    <s v="Yes"/>
    <s v="Michael Brown"/>
    <s v="IT"/>
    <s v="Website"/>
    <x v="1"/>
    <s v="Level 2"/>
    <s v="Medium"/>
    <s v="High"/>
  </r>
  <r>
    <n v="4"/>
    <x v="0"/>
    <s v="Data loss"/>
    <s v="Human error"/>
    <x v="3"/>
    <d v="2024-03-07T08:00:00"/>
    <x v="2"/>
    <s v="Yes"/>
    <s v="Sarah Miller"/>
    <s v="HR"/>
    <s v="Database"/>
    <x v="0"/>
    <s v="Level 3"/>
    <s v="High"/>
    <s v="Moderate"/>
  </r>
  <r>
    <n v="5"/>
    <x v="0"/>
    <s v="Application freezing"/>
    <s v="Memory leak"/>
    <x v="4"/>
    <d v="2024-03-06T13:10:00"/>
    <x v="1"/>
    <s v="Yes"/>
    <s v="David Wilson"/>
    <s v="IT"/>
    <s v="Application"/>
    <x v="1"/>
    <s v="Level 2"/>
    <s v="Low"/>
    <s v="High"/>
  </r>
  <r>
    <n v="6"/>
    <x v="0"/>
    <s v="Printer not working"/>
    <s v="Paper jam"/>
    <x v="5"/>
    <d v="2024-03-06T14:55:00"/>
    <x v="0"/>
    <s v="Yes"/>
    <s v="Olivia Taylor"/>
    <s v="Operations"/>
    <s v="Office"/>
    <x v="0"/>
    <s v="Level 1"/>
    <s v="Low"/>
    <s v="High"/>
  </r>
  <r>
    <n v="7"/>
    <x v="0"/>
    <s v="Email delivery delay"/>
    <s v="Server misconfiguration"/>
    <x v="6"/>
    <d v="2024-03-08T08:30:00"/>
    <x v="1"/>
    <s v="Yes"/>
    <s v="James Anderson"/>
    <s v="IT"/>
    <s v="Email"/>
    <x v="1"/>
    <s v="Level 2"/>
    <s v="High"/>
    <s v="Moderate"/>
  </r>
  <r>
    <n v="8"/>
    <x v="0"/>
    <s v="Login authentication failure"/>
    <s v="Credential mismatch"/>
    <x v="7"/>
    <d v="2024-03-08T19:40:00"/>
    <x v="0"/>
    <s v="Yes"/>
    <s v="Emma Garcia"/>
    <s v="IT"/>
    <s v="Internal"/>
    <x v="0"/>
    <s v="Level 1"/>
    <s v="Low"/>
    <s v="High"/>
  </r>
  <r>
    <n v="9"/>
    <x v="0"/>
    <s v="Data security breach"/>
    <s v="Phishing attack"/>
    <x v="8"/>
    <d v="2024-03-12T10:20:00"/>
    <x v="2"/>
    <s v="Yes"/>
    <s v="William Martinez"/>
    <s v="Security"/>
    <s v="Internal"/>
    <x v="0"/>
    <s v="Level 3"/>
    <s v="High"/>
    <s v="Critical"/>
  </r>
  <r>
    <n v="10"/>
    <x v="0"/>
    <s v="Server performance degradation"/>
    <s v="Insufficient resources"/>
    <x v="9"/>
    <d v="2024-03-15T12:15:00"/>
    <x v="3"/>
    <s v="Yes"/>
    <s v="Sophia Lopez"/>
    <s v="IT"/>
    <s v="Servers"/>
    <x v="1"/>
    <s v="Level 2"/>
    <s v="Medium"/>
    <s v="Moderate"/>
  </r>
  <r>
    <n v="11"/>
    <x v="0"/>
    <s v="System outage"/>
    <s v="Power failure"/>
    <x v="10"/>
    <d v="2024-03-11T13:00:00"/>
    <x v="0"/>
    <s v="Yes"/>
    <s v="Ethan Gonzalez"/>
    <s v="IT"/>
    <s v="Internal"/>
    <x v="0"/>
    <s v="Level 1"/>
    <s v="High"/>
    <s v="High"/>
  </r>
  <r>
    <n v="12"/>
    <x v="0"/>
    <s v="Data corruption"/>
    <s v="Software glitch"/>
    <x v="11"/>
    <d v="2024-03-15T14:50:00"/>
    <x v="2"/>
    <s v="Yes"/>
    <s v="Isabella Hernandez"/>
    <s v="IT"/>
    <s v="Database"/>
    <x v="0"/>
    <s v="Level 3"/>
    <s v="Medium"/>
    <s v="Moderate"/>
  </r>
  <r>
    <n v="13"/>
    <x v="0"/>
    <s v="VPN connection issue"/>
    <s v="Network congestion"/>
    <x v="12"/>
    <d v="2024-03-15T08:25:00"/>
    <x v="2"/>
    <s v="Yes"/>
    <s v="Alexander Smith"/>
    <s v="IT"/>
    <s v="Internal"/>
    <x v="0"/>
    <s v="Level 2"/>
    <s v="High"/>
    <s v="High"/>
  </r>
  <r>
    <n v="14"/>
    <x v="0"/>
    <s v="Application error"/>
    <s v="Code error"/>
    <x v="13"/>
    <d v="2024-03-17T11:35:00"/>
    <x v="2"/>
    <s v="Yes"/>
    <s v="Mia Lee"/>
    <s v="IT"/>
    <s v="Application"/>
    <x v="0"/>
    <s v="Level 3"/>
    <s v="High"/>
    <s v="High"/>
  </r>
  <r>
    <n v="15"/>
    <x v="0"/>
    <s v="Network outage"/>
    <s v="Cable damage"/>
    <x v="14"/>
    <d v="2024-03-15T17:45:00"/>
    <x v="0"/>
    <s v="Yes"/>
    <s v="Benjamin Wang"/>
    <s v="IT"/>
    <s v="Internal"/>
    <x v="0"/>
    <s v="Level 1"/>
    <s v="Low"/>
    <s v="High"/>
  </r>
  <r>
    <n v="16"/>
    <x v="0"/>
    <s v="Software installation issue"/>
    <s v="Incompatible version"/>
    <x v="15"/>
    <d v="2024-03-17T09:55:00"/>
    <x v="1"/>
    <s v="Yes"/>
    <s v="Ava Brown"/>
    <s v="IT"/>
    <s v="Software"/>
    <x v="1"/>
    <s v="Level 2"/>
    <s v="Low"/>
    <s v="Moderate"/>
  </r>
  <r>
    <n v="17"/>
    <x v="0"/>
    <s v="Database server crash"/>
    <s v="Disk failure"/>
    <x v="16"/>
    <d v="2024-03-18T15:10:00"/>
    <x v="1"/>
    <s v="Yes"/>
    <s v="Elijah Kim"/>
    <s v="IT"/>
    <s v="Database"/>
    <x v="1"/>
    <s v="Level 2"/>
    <s v="High"/>
    <s v="Moderate"/>
  </r>
  <r>
    <n v="18"/>
    <x v="0"/>
    <s v="Email configuration issue"/>
    <s v="SMTP misconfiguration"/>
    <x v="17"/>
    <d v="2024-03-19T11:20:00"/>
    <x v="1"/>
    <s v="Yes"/>
    <s v="Harper Lee"/>
    <s v="IT"/>
    <s v="Email"/>
    <x v="1"/>
    <s v="Level 2"/>
    <s v="High"/>
    <s v="Moderate"/>
  </r>
  <r>
    <n v="19"/>
    <x v="0"/>
    <s v="System update failure"/>
    <s v="Compatibility issues"/>
    <x v="18"/>
    <d v="2024-03-21T14:30:00"/>
    <x v="2"/>
    <s v="Yes"/>
    <s v="Noah Clark"/>
    <s v="IT"/>
    <s v="Internal"/>
    <x v="0"/>
    <s v="Level 1"/>
    <s v="Low"/>
    <s v="High"/>
  </r>
  <r>
    <n v="20"/>
    <x v="0"/>
    <s v="Printer driver installation issue"/>
    <s v="Driver conflict"/>
    <x v="19"/>
    <d v="2024-03-21T08:45:00"/>
    <x v="1"/>
    <s v="Yes"/>
    <s v="Evelyn Hernandez"/>
    <s v="IT"/>
    <s v="Printers"/>
    <x v="1"/>
    <s v="Level 2"/>
    <s v="Medium"/>
    <s v="Moderate"/>
  </r>
  <r>
    <n v="21"/>
    <x v="0"/>
    <s v="File access permission problem"/>
    <s v="Misconfigured permissions"/>
    <x v="20"/>
    <d v="2024-03-23T10:55:00"/>
    <x v="2"/>
    <s v="Yes"/>
    <s v="Lucas Martinez"/>
    <s v="IT"/>
    <s v="File System"/>
    <x v="1"/>
    <s v="Level 2"/>
    <s v="Low"/>
    <s v="Moderate"/>
  </r>
  <r>
    <n v="22"/>
    <x v="0"/>
    <s v="Website downtime"/>
    <s v="Server maintenance"/>
    <x v="21"/>
    <d v="2024-03-22T16:10:00"/>
    <x v="0"/>
    <s v="Yes"/>
    <s v="Lily Nguyen"/>
    <s v="IT"/>
    <s v="Website"/>
    <x v="0"/>
    <s v="Level 1"/>
    <s v="Low"/>
    <s v="High"/>
  </r>
  <r>
    <n v="23"/>
    <x v="0"/>
    <s v="Application performance issue"/>
    <s v="Resource constraints"/>
    <x v="22"/>
    <d v="2024-03-24T09:20:00"/>
    <x v="1"/>
    <s v="Yes"/>
    <s v="Ethan Thompson"/>
    <s v="IT"/>
    <s v="Application"/>
    <x v="1"/>
    <s v="Level 2"/>
    <s v="Medium"/>
    <s v="Moderate"/>
  </r>
  <r>
    <n v="24"/>
    <x v="0"/>
    <s v="Data retrieval failure"/>
    <s v="Database query error"/>
    <x v="23"/>
    <d v="2024-03-27T14:35:00"/>
    <x v="2"/>
    <s v="Yes"/>
    <s v="Chloe Roberts"/>
    <s v="IT"/>
    <s v="Database"/>
    <x v="0"/>
    <s v="Level 3"/>
    <s v="High"/>
    <s v="Moderate"/>
  </r>
  <r>
    <n v="25"/>
    <x v="0"/>
    <s v="Network security breach"/>
    <s v="Unauthorized access"/>
    <x v="24"/>
    <d v="2024-03-30T08:40:00"/>
    <x v="3"/>
    <s v="Yes"/>
    <s v="Aiden Carter"/>
    <s v="Security"/>
    <s v="Network"/>
    <x v="0"/>
    <s v="Level 3"/>
    <s v="High"/>
    <s v="Critical"/>
  </r>
  <r>
    <n v="26"/>
    <x v="0"/>
    <s v="Software licensing issue"/>
    <s v="Exceeded license limit"/>
    <x v="25"/>
    <d v="2024-03-27T11:50:00"/>
    <x v="1"/>
    <s v="Yes"/>
    <s v="Zoey Perez"/>
    <s v="IT"/>
    <s v="Software"/>
    <x v="1"/>
    <s v="Level 2"/>
    <s v="Low"/>
    <s v="Moderate"/>
  </r>
  <r>
    <n v="27"/>
    <x v="0"/>
    <s v="Server overload"/>
    <s v="Traffic spike"/>
    <x v="26"/>
    <d v="2024-03-30T13:55:00"/>
    <x v="2"/>
    <s v="Yes"/>
    <s v="Leo Wood"/>
    <s v="IT"/>
    <s v="Servers"/>
    <x v="0"/>
    <s v="Level 3"/>
    <s v="Medium"/>
    <s v="Moderate"/>
  </r>
  <r>
    <n v="28"/>
    <x v="0"/>
    <s v="Email spamming"/>
    <s v="Compromised account"/>
    <x v="27"/>
    <d v="2024-03-31T09:05:00"/>
    <x v="2"/>
    <s v="Yes"/>
    <s v="Riley Evans"/>
    <s v="IT"/>
    <s v="Email"/>
    <x v="0"/>
    <s v="Level 3"/>
    <s v="High"/>
    <s v="High"/>
  </r>
  <r>
    <n v="29"/>
    <x v="0"/>
    <s v="Application hang"/>
    <s v="Memory leak"/>
    <x v="28"/>
    <d v="2024-03-30T12:15:00"/>
    <x v="1"/>
    <s v="Yes"/>
    <s v="Savannah Hill"/>
    <s v="IT"/>
    <s v="Application"/>
    <x v="1"/>
    <s v="Level 2"/>
    <s v="Low"/>
    <s v="High"/>
  </r>
  <r>
    <n v="30"/>
    <x v="0"/>
    <s v="Network outage"/>
    <s v="ISP issue"/>
    <x v="29"/>
    <d v="2024-03-31T14:25:00"/>
    <x v="1"/>
    <s v="Yes"/>
    <s v="Cooper Flores"/>
    <s v="IT"/>
    <s v="Network"/>
    <x v="1"/>
    <s v="Level 2"/>
    <s v="Medium"/>
    <s v="Moderate"/>
  </r>
  <r>
    <n v="31"/>
    <x v="0"/>
    <s v="Data backup failure"/>
    <s v="Backup server malfunction"/>
    <x v="30"/>
    <d v="2024-03-31T12:30:00"/>
    <x v="0"/>
    <s v="Yes"/>
    <s v="Victoria Morgan"/>
    <s v="IT"/>
    <s v="Backup"/>
    <x v="0"/>
    <s v="Level 1"/>
    <s v="Low"/>
    <s v="High"/>
  </r>
  <r>
    <n v="32"/>
    <x v="1"/>
    <s v="Application crash"/>
    <s v="Software bug"/>
    <x v="31"/>
    <s v="-"/>
    <x v="4"/>
    <s v="No"/>
    <s v="Daniel Bailey"/>
    <s v="IT"/>
    <s v="Application"/>
    <x v="0"/>
    <s v="Level 3"/>
    <s v="High"/>
    <s v="Critical"/>
  </r>
  <r>
    <n v="33"/>
    <x v="1"/>
    <s v="Printer not responding"/>
    <s v="Hardware malfunction"/>
    <x v="32"/>
    <s v="-"/>
    <x v="4"/>
    <s v="No"/>
    <s v="Madison Diaz"/>
    <s v="Operations"/>
    <s v="Office"/>
    <x v="0"/>
    <s v="Level 2"/>
    <s v="Low"/>
    <s v="High"/>
  </r>
  <r>
    <n v="34"/>
    <x v="1"/>
    <s v="Email delivery failure"/>
    <s v="DNS issue"/>
    <x v="33"/>
    <s v="-"/>
    <x v="4"/>
    <s v="No"/>
    <s v="Benjamin Rivera"/>
    <s v="IT"/>
    <s v="Email"/>
    <x v="0"/>
    <s v="Level 3"/>
    <s v="High"/>
    <s v="High"/>
  </r>
  <r>
    <n v="35"/>
    <x v="1"/>
    <s v="Database connectivity issue"/>
    <s v="Network configuration issue"/>
    <x v="34"/>
    <s v="-"/>
    <x v="4"/>
    <s v="No"/>
    <s v="Sofia Carter"/>
    <s v="IT"/>
    <s v="Database"/>
    <x v="1"/>
    <s v="Level 2"/>
    <s v="Medium"/>
    <s v="Moderate"/>
  </r>
  <r>
    <n v="36"/>
    <x v="1"/>
    <s v="Server crash"/>
    <s v="Power surge"/>
    <x v="35"/>
    <s v="-"/>
    <x v="4"/>
    <s v="No"/>
    <s v="Noah Cooper"/>
    <s v="IT"/>
    <s v="Servers"/>
    <x v="0"/>
    <s v="Level 3"/>
    <s v="High"/>
    <s v="High"/>
  </r>
  <r>
    <n v="37"/>
    <x v="1"/>
    <s v="Application lag"/>
    <s v="Database overload"/>
    <x v="36"/>
    <s v="-"/>
    <x v="4"/>
    <s v="No"/>
    <s v="Mia Reed"/>
    <s v="IT"/>
    <s v="Application"/>
    <x v="1"/>
    <s v="Level 2"/>
    <s v="Medium"/>
    <s v="Moderate"/>
  </r>
  <r>
    <n v="38"/>
    <x v="1"/>
    <s v="Network latency"/>
    <s v="ISP congestion"/>
    <x v="37"/>
    <s v="-"/>
    <x v="4"/>
    <s v="No"/>
    <s v="Jacob Howard"/>
    <s v="IT"/>
    <s v="Network"/>
    <x v="0"/>
    <s v="Level 3"/>
    <s v="High"/>
    <s v="High"/>
  </r>
  <r>
    <n v="39"/>
    <x v="1"/>
    <s v="Data inconsistency"/>
    <s v="Synchronization issue"/>
    <x v="38"/>
    <s v="-"/>
    <x v="4"/>
    <s v="No"/>
    <s v="Emma Scott"/>
    <s v="IT"/>
    <s v="Database"/>
    <x v="1"/>
    <s v="Level 2"/>
    <s v="Medium"/>
    <s v="Moderate"/>
  </r>
  <r>
    <n v="40"/>
    <x v="1"/>
    <s v="Software update failure"/>
    <s v="Compatibility problem"/>
    <x v="39"/>
    <s v="-"/>
    <x v="4"/>
    <s v="No"/>
    <s v="Nathan Lewis"/>
    <s v="IT"/>
    <s v="Software"/>
    <x v="0"/>
    <s v="Level 3"/>
    <s v="High"/>
    <s v="High"/>
  </r>
  <r>
    <n v="41"/>
    <x v="1"/>
    <s v="Hardware malfunction"/>
    <s v="Component failure"/>
    <x v="40"/>
    <s v="-"/>
    <x v="4"/>
    <s v="No"/>
    <s v="Lily Baker"/>
    <s v="IT"/>
    <s v="Hardware"/>
    <x v="0"/>
    <s v="Level 2"/>
    <s v="High"/>
    <s v="High"/>
  </r>
  <r>
    <n v="42"/>
    <x v="1"/>
    <s v="System error"/>
    <s v="Unknown"/>
    <x v="41"/>
    <s v="-"/>
    <x v="4"/>
    <s v="No"/>
    <s v="Oliver Long"/>
    <s v="IT"/>
    <s v="System"/>
    <x v="0"/>
    <s v="Level 3"/>
    <s v="High"/>
    <s v="High"/>
  </r>
  <r>
    <n v="43"/>
    <x v="1"/>
    <s v="Login authentication issue"/>
    <s v="Password reset failure"/>
    <x v="42"/>
    <s v="-"/>
    <x v="4"/>
    <s v="No"/>
    <s v="Sophia White"/>
    <s v="IT"/>
    <s v="Internal"/>
    <x v="0"/>
    <s v="Level 2"/>
    <s v="Low"/>
    <s v="High"/>
  </r>
  <r>
    <n v="44"/>
    <x v="1"/>
    <s v="Email server downtime"/>
    <s v="Server maintenance"/>
    <x v="43"/>
    <s v="-"/>
    <x v="4"/>
    <s v="No"/>
    <s v="Lucas King"/>
    <s v="IT"/>
    <s v="Email"/>
    <x v="0"/>
    <s v="Level 3"/>
    <s v="High"/>
    <s v="High"/>
  </r>
  <r>
    <n v="45"/>
    <x v="1"/>
    <s v="Database corruption"/>
    <s v="Disk failure"/>
    <x v="44"/>
    <s v="-"/>
    <x v="4"/>
    <s v="No"/>
    <s v="Harper Bell"/>
    <s v="IT"/>
    <s v="Database"/>
    <x v="0"/>
    <s v="Level 2"/>
    <s v="High"/>
    <s v="High"/>
  </r>
  <r>
    <n v="46"/>
    <x v="1"/>
    <s v="Application unresponsiveness"/>
    <s v="Server overload"/>
    <x v="45"/>
    <s v="-"/>
    <x v="4"/>
    <s v="No"/>
    <s v="Zoey Reed"/>
    <s v="IT"/>
    <s v="Application"/>
    <x v="0"/>
    <s v="Level 3"/>
    <s v="High"/>
    <s v="High"/>
  </r>
  <r>
    <n v="47"/>
    <x v="1"/>
    <s v="Network configuration issue"/>
    <s v="Router misconfiguration"/>
    <x v="46"/>
    <s v="-"/>
    <x v="4"/>
    <s v="No"/>
    <s v="Logan Young"/>
    <s v="IT"/>
    <s v="Network"/>
    <x v="0"/>
    <s v="Level 2"/>
    <s v="Medium"/>
    <s v="High"/>
  </r>
  <r>
    <n v="48"/>
    <x v="1"/>
    <s v="Software crash"/>
    <s v="Memory leak"/>
    <x v="47"/>
    <s v="-"/>
    <x v="4"/>
    <s v="No"/>
    <s v="Emily Hall"/>
    <s v="IT"/>
    <s v="Software"/>
    <x v="0"/>
    <s v="Level 3"/>
    <s v="High"/>
    <s v="High"/>
  </r>
  <r>
    <n v="49"/>
    <x v="1"/>
    <s v="Data loss"/>
    <s v="Backup failure"/>
    <x v="48"/>
    <s v="-"/>
    <x v="4"/>
    <s v="No"/>
    <s v="Carter Green"/>
    <s v="IT"/>
    <s v="Database"/>
    <x v="0"/>
    <s v="Level 2"/>
    <s v="High"/>
    <s v="High"/>
  </r>
  <r>
    <n v="50"/>
    <x v="1"/>
    <s v="Email delivery delay"/>
    <s v="Server issue"/>
    <x v="49"/>
    <s v="-"/>
    <x v="4"/>
    <s v="No"/>
    <s v="Zoey Morris"/>
    <s v="IT"/>
    <s v="Email"/>
    <x v="0"/>
    <s v="Level 3"/>
    <s v="High"/>
    <s v="Hig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4E2228-1FCA-4DE4-A72A-CBF4B227443E}"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solved Level">
  <location ref="Q16:R20" firstHeaderRow="1" firstDataRow="1" firstDataCol="1"/>
  <pivotFields count="15">
    <pivotField dataField="1" showAll="0"/>
    <pivotField showAll="0"/>
    <pivotField showAll="0"/>
    <pivotField showAll="0"/>
    <pivotField numFmtId="22"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items count="5">
        <item x="1"/>
        <item h="1" x="0"/>
        <item h="1" x="2"/>
        <item h="1" x="3"/>
        <item t="default"/>
      </items>
    </pivotField>
    <pivotField showAll="0"/>
    <pivotField showAll="0"/>
    <pivotField axis="axisRow" showAll="0">
      <items count="4">
        <item sd="0" x="1"/>
        <item sd="0" x="0"/>
        <item sd="0" x="2"/>
        <item t="default" sd="0"/>
      </items>
    </pivotField>
    <pivotField showAll="0"/>
    <pivotField showAll="0"/>
  </pivotFields>
  <rowFields count="1">
    <field x="12"/>
  </rowFields>
  <rowItems count="4">
    <i>
      <x/>
    </i>
    <i>
      <x v="1"/>
    </i>
    <i>
      <x v="2"/>
    </i>
    <i t="grand">
      <x/>
    </i>
  </rowItems>
  <colItems count="1">
    <i/>
  </colItems>
  <dataFields count="1">
    <dataField name="Tickets" fld="0" subtotal="count" baseField="0" baseItem="0"/>
  </dataFields>
  <formats count="6">
    <format dxfId="24">
      <pivotArea type="all" dataOnly="0" outline="0" fieldPosition="0"/>
    </format>
    <format dxfId="23">
      <pivotArea outline="0" collapsedLevelsAreSubtotals="1" fieldPosition="0"/>
    </format>
    <format dxfId="22">
      <pivotArea field="12" type="button" dataOnly="0" labelOnly="1" outline="0" axis="axisRow" fieldPosition="0"/>
    </format>
    <format dxfId="21">
      <pivotArea dataOnly="0" labelOnly="1" fieldPosition="0">
        <references count="1">
          <reference field="12" count="0"/>
        </references>
      </pivotArea>
    </format>
    <format dxfId="20">
      <pivotArea dataOnly="0" labelOnly="1" grandRow="1" outline="0" fieldPosition="0"/>
    </format>
    <format dxfId="19">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FC76A9-F510-4B1B-8EB3-B0FAC663D9A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Q9:R14" firstHeaderRow="1" firstDataRow="1" firstDataCol="1"/>
  <pivotFields count="15">
    <pivotField dataField="1" showAll="0"/>
    <pivotField showAll="0"/>
    <pivotField showAll="0"/>
    <pivotField showAll="0"/>
    <pivotField numFmtId="22" showAll="0"/>
    <pivotField showAll="0"/>
    <pivotField showAll="0"/>
    <pivotField showAll="0"/>
    <pivotField showAll="0"/>
    <pivotField axis="axisRow" showAll="0">
      <items count="5">
        <item x="1"/>
        <item x="0"/>
        <item x="2"/>
        <item x="3"/>
        <item t="default"/>
      </items>
    </pivotField>
    <pivotField showAll="0"/>
    <pivotField showAll="0"/>
    <pivotField showAll="0"/>
    <pivotField showAll="0"/>
    <pivotField showAll="0"/>
  </pivotFields>
  <rowFields count="1">
    <field x="9"/>
  </rowFields>
  <rowItems count="5">
    <i>
      <x/>
    </i>
    <i>
      <x v="1"/>
    </i>
    <i>
      <x v="2"/>
    </i>
    <i>
      <x v="3"/>
    </i>
    <i t="grand">
      <x/>
    </i>
  </rowItems>
  <colItems count="1">
    <i/>
  </colItems>
  <dataFields count="1">
    <dataField name="Tickets" fld="0" subtotal="count" baseField="0" baseItem="0"/>
  </dataFields>
  <formats count="6">
    <format dxfId="30">
      <pivotArea type="all" dataOnly="0" outline="0" fieldPosition="0"/>
    </format>
    <format dxfId="29">
      <pivotArea outline="0" collapsedLevelsAreSubtotals="1" fieldPosition="0"/>
    </format>
    <format dxfId="28">
      <pivotArea field="9" type="button" dataOnly="0" labelOnly="1" outline="0" axis="axisRow" fieldPosition="0"/>
    </format>
    <format dxfId="27">
      <pivotArea dataOnly="0" labelOnly="1" fieldPosition="0">
        <references count="1">
          <reference field="9" count="0"/>
        </references>
      </pivotArea>
    </format>
    <format dxfId="26">
      <pivotArea dataOnly="0" labelOnly="1" grandRow="1" outline="0" fieldPosition="0"/>
    </format>
    <format dxfId="2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98A599-D384-4DD3-BF31-740A73C1A087}" name="PivotTable10" cacheId="4" applyNumberFormats="0" applyBorderFormats="0" applyFontFormats="0" applyPatternFormats="0" applyAlignmentFormats="0" applyWidthHeightFormats="1" dataCaption="Values" tag="18d56377-a5da-4021-a226-27563e8ead21" updatedVersion="8" minRefreshableVersion="3" useAutoFormatting="1" itemPrintTitles="1" createdVersion="5" indent="0" outline="1" outlineData="1" multipleFieldFilters="0" rowHeaderCaption="SLA Satisfied">
  <location ref="U9:V12" firstHeaderRow="1" firstDataRow="1" firstDataCol="1"/>
  <pivotFields count="2">
    <pivotField dataField="1" subtotalTop="0" showAll="0" defaultSubtotal="0"/>
    <pivotField axis="axisRow" allDrilled="1" subtotalTop="0" showAll="0" defaultSubtotal="0" defaultAttributeDrillState="1">
      <items count="2">
        <item x="0"/>
        <item x="1"/>
      </items>
    </pivotField>
  </pivotFields>
  <rowFields count="1">
    <field x="1"/>
  </rowFields>
  <rowItems count="3">
    <i>
      <x/>
    </i>
    <i>
      <x v="1"/>
    </i>
    <i t="grand">
      <x/>
    </i>
  </rowItems>
  <colItems count="1">
    <i/>
  </colItems>
  <dataFields count="1">
    <dataField name="Tickets" fld="0" subtotal="count" baseField="0" baseItem="0"/>
  </dataFields>
  <formats count="6">
    <format dxfId="36">
      <pivotArea type="all" dataOnly="0" outline="0" fieldPosition="0"/>
    </format>
    <format dxfId="35">
      <pivotArea outline="0" collapsedLevelsAreSubtotals="1" fieldPosition="0"/>
    </format>
    <format dxfId="34">
      <pivotArea field="1" type="button" dataOnly="0" labelOnly="1" outline="0" axis="axisRow" fieldPosition="0"/>
    </format>
    <format dxfId="33">
      <pivotArea dataOnly="0" labelOnly="1" fieldPosition="0">
        <references count="1">
          <reference field="1" count="0"/>
        </references>
      </pivotArea>
    </format>
    <format dxfId="32">
      <pivotArea dataOnly="0" labelOnly="1" grandRow="1" outline="0" fieldPosition="0"/>
    </format>
    <format dxfId="31">
      <pivotArea dataOnly="0" labelOnly="1" outline="0" axis="axisValues" fieldPosition="0"/>
    </format>
  </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Ticket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1601F2-5841-4F6D-B2A5-576977CB4BFF}" name="PivotTable9" cacheId="6" applyNumberFormats="0" applyBorderFormats="0" applyFontFormats="0" applyPatternFormats="0" applyAlignmentFormats="0" applyWidthHeightFormats="1" dataCaption="Values" tag="6428ece2-c9f7-4051-9e1e-bba0fbce664a" updatedVersion="8" minRefreshableVersion="3" useAutoFormatting="1" subtotalHiddenItems="1" itemPrintTitles="1" createdVersion="5" indent="0" outline="1" outlineData="1" multipleFieldFilters="0" chartFormat="7" rowHeaderCaption="Application">
  <location ref="U14:V30" firstHeaderRow="1" firstDataRow="1" firstDataCol="1"/>
  <pivotFields count="3">
    <pivotField axis="axisRow" allDrilled="1" subtotalTop="0" showAll="0" defaultSubtotal="0" defaultAttributeDrillState="1">
      <items count="15">
        <item x="0"/>
        <item x="3"/>
        <item x="7"/>
        <item x="8"/>
        <item x="11"/>
        <item x="10"/>
        <item x="14"/>
        <item x="1"/>
        <item x="2"/>
        <item x="4"/>
        <item x="5"/>
        <item x="6"/>
        <item x="9"/>
        <item x="12"/>
        <item x="13"/>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Tickets" fld="1" subtotal="count" baseField="0" baseItem="0"/>
  </dataFields>
  <formats count="14">
    <format dxfId="50">
      <pivotArea type="all" dataOnly="0" outline="0" fieldPosition="0"/>
    </format>
    <format dxfId="49">
      <pivotArea outline="0" collapsedLevelsAreSubtotals="1" fieldPosition="0"/>
    </format>
    <format dxfId="48">
      <pivotArea field="0" type="button" dataOnly="0" labelOnly="1" outline="0" axis="axisRow" fieldPosition="0"/>
    </format>
    <format dxfId="47">
      <pivotArea dataOnly="0" labelOnly="1" fieldPosition="0">
        <references count="1">
          <reference field="0" count="0"/>
        </references>
      </pivotArea>
    </format>
    <format dxfId="46">
      <pivotArea dataOnly="0" labelOnly="1" grandRow="1" outline="0" fieldPosition="0"/>
    </format>
    <format dxfId="45">
      <pivotArea dataOnly="0" labelOnly="1" outline="0" axis="axisValues" fieldPosition="0"/>
    </format>
    <format dxfId="44">
      <pivotArea collapsedLevelsAreSubtotals="1" fieldPosition="0">
        <references count="1">
          <reference field="0" count="0"/>
        </references>
      </pivotArea>
    </format>
    <format dxfId="43">
      <pivotArea dataOnly="0" labelOnly="1" fieldPosition="0">
        <references count="1">
          <reference field="0" count="0"/>
        </references>
      </pivotArea>
    </format>
    <format dxfId="42">
      <pivotArea type="all" dataOnly="0" outline="0" fieldPosition="0"/>
    </format>
    <format dxfId="41">
      <pivotArea outline="0" collapsedLevelsAreSubtotals="1" fieldPosition="0"/>
    </format>
    <format dxfId="40">
      <pivotArea field="0" type="button" dataOnly="0" labelOnly="1" outline="0" axis="axisRow" fieldPosition="0"/>
    </format>
    <format dxfId="39">
      <pivotArea dataOnly="0" labelOnly="1" fieldPosition="0">
        <references count="1">
          <reference field="0" count="0"/>
        </references>
      </pivotArea>
    </format>
    <format dxfId="38">
      <pivotArea dataOnly="0" labelOnly="1" grandRow="1" outline="0" fieldPosition="0"/>
    </format>
    <format dxfId="37">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Tickets"/>
    <pivotHierarchy dragToData="1" caption="Urgency"/>
    <pivotHierarchy dragToData="1" caption="Resolved Level"/>
    <pivotHierarchy dragToData="1" caption="Impact"/>
    <pivotHierarchy dragToData="1" caption="Priority"/>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574BEB-AB78-4BC9-B67B-90EA56CCEBF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Priority">
  <location ref="Q3:R7" firstHeaderRow="1" firstDataRow="1" firstDataCol="1"/>
  <pivotFields count="15">
    <pivotField dataField="1" showAll="0"/>
    <pivotField showAll="0">
      <items count="3">
        <item x="0"/>
        <item x="1"/>
        <item t="default"/>
      </items>
    </pivotField>
    <pivotField showAll="0"/>
    <pivotField showAll="0"/>
    <pivotField numFmtId="22" showAll="0"/>
    <pivotField showAll="0"/>
    <pivotField showAll="0"/>
    <pivotField showAll="0"/>
    <pivotField showAll="0"/>
    <pivotField showAll="0">
      <items count="5">
        <item x="1"/>
        <item x="0"/>
        <item x="2"/>
        <item x="3"/>
        <item t="default"/>
      </items>
    </pivotField>
    <pivotField showAll="0">
      <items count="16">
        <item x="4"/>
        <item x="12"/>
        <item x="1"/>
        <item x="3"/>
        <item x="6"/>
        <item x="10"/>
        <item x="13"/>
        <item x="0"/>
        <item x="11"/>
        <item x="5"/>
        <item x="9"/>
        <item x="7"/>
        <item x="8"/>
        <item x="14"/>
        <item x="2"/>
        <item t="default"/>
      </items>
    </pivotField>
    <pivotField showAll="0"/>
    <pivotField showAll="0"/>
    <pivotField showAll="0"/>
    <pivotField axis="axisRow" showAll="0">
      <items count="4">
        <item x="0"/>
        <item x="1"/>
        <item x="2"/>
        <item t="default"/>
      </items>
    </pivotField>
  </pivotFields>
  <rowFields count="1">
    <field x="14"/>
  </rowFields>
  <rowItems count="4">
    <i>
      <x/>
    </i>
    <i>
      <x v="1"/>
    </i>
    <i>
      <x v="2"/>
    </i>
    <i t="grand">
      <x/>
    </i>
  </rowItems>
  <colItems count="1">
    <i/>
  </colItems>
  <dataFields count="1">
    <dataField name="Tickets" fld="0" subtotal="count" baseField="14" baseItem="0"/>
  </dataFields>
  <formats count="12">
    <format dxfId="62">
      <pivotArea type="all" dataOnly="0" outline="0" fieldPosition="0"/>
    </format>
    <format dxfId="61">
      <pivotArea outline="0" collapsedLevelsAreSubtotals="1" fieldPosition="0"/>
    </format>
    <format dxfId="60">
      <pivotArea field="14" type="button" dataOnly="0" labelOnly="1" outline="0" axis="axisRow" fieldPosition="0"/>
    </format>
    <format dxfId="59">
      <pivotArea dataOnly="0" labelOnly="1" grandRow="1" outline="0" fieldPosition="0"/>
    </format>
    <format dxfId="58">
      <pivotArea dataOnly="0" labelOnly="1" outline="0" axis="axisValues" fieldPosition="0"/>
    </format>
    <format dxfId="57">
      <pivotArea dataOnly="0" fieldPosition="0">
        <references count="1">
          <reference field="14" count="0"/>
        </references>
      </pivotArea>
    </format>
    <format dxfId="56">
      <pivotArea type="all" dataOnly="0" outline="0" fieldPosition="0"/>
    </format>
    <format dxfId="55">
      <pivotArea outline="0" collapsedLevelsAreSubtotals="1" fieldPosition="0"/>
    </format>
    <format dxfId="54">
      <pivotArea field="14" type="button" dataOnly="0" labelOnly="1" outline="0" axis="axisRow" fieldPosition="0"/>
    </format>
    <format dxfId="53">
      <pivotArea dataOnly="0" labelOnly="1" fieldPosition="0">
        <references count="1">
          <reference field="14" count="0"/>
        </references>
      </pivotArea>
    </format>
    <format dxfId="52">
      <pivotArea dataOnly="0" labelOnly="1" grandRow="1" outline="0" fieldPosition="0"/>
    </format>
    <format dxfId="51">
      <pivotArea dataOnly="0" labelOnly="1" outline="0" axis="axisValues" fieldPosition="0"/>
    </format>
  </formats>
  <chartFormats count="4">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14" count="1" selected="0">
            <x v="0"/>
          </reference>
        </references>
      </pivotArea>
    </chartFormat>
    <chartFormat chart="19" format="7">
      <pivotArea type="data" outline="0" fieldPosition="0">
        <references count="2">
          <reference field="4294967294" count="1" selected="0">
            <x v="0"/>
          </reference>
          <reference field="14" count="1" selected="0">
            <x v="1"/>
          </reference>
        </references>
      </pivotArea>
    </chartFormat>
    <chartFormat chart="19"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762DA8-6BDF-488B-B635-9A23855BF1BE}" name="PivotTable6" cacheId="5" applyNumberFormats="0" applyBorderFormats="0" applyFontFormats="0" applyPatternFormats="0" applyAlignmentFormats="0" applyWidthHeightFormats="1" dataCaption="Values" tag="2f5d7c07-4c03-45f9-bb3a-280a15eef179" updatedVersion="8" minRefreshableVersion="3" useAutoFormatting="1" itemPrintTitles="1" createdVersion="5" indent="0" outline="1" outlineData="1" multipleFieldFilters="0" rowHeaderCaption="Priority">
  <location ref="U3:V7"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Time (hrs)" fld="0" subtotal="count" baseField="0" baseItem="0"/>
  </dataFields>
  <formats count="12">
    <format dxfId="74">
      <pivotArea type="all" dataOnly="0" outline="0" fieldPosition="0"/>
    </format>
    <format dxfId="73">
      <pivotArea outline="0" collapsedLevelsAreSubtotals="1" fieldPosition="0"/>
    </format>
    <format dxfId="72">
      <pivotArea field="1" type="button" dataOnly="0" labelOnly="1" outline="0" axis="axisRow" fieldPosition="0"/>
    </format>
    <format dxfId="71">
      <pivotArea dataOnly="0" labelOnly="1" fieldPosition="0">
        <references count="1">
          <reference field="1" count="0"/>
        </references>
      </pivotArea>
    </format>
    <format dxfId="70">
      <pivotArea dataOnly="0" labelOnly="1" grandRow="1" outline="0" fieldPosition="0"/>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field="1" type="button" dataOnly="0" labelOnly="1" outline="0" axis="axisRow" fieldPosition="0"/>
    </format>
    <format dxfId="65">
      <pivotArea dataOnly="0" labelOnly="1" fieldPosition="0">
        <references count="1">
          <reference field="1" count="0"/>
        </references>
      </pivotArea>
    </format>
    <format dxfId="64">
      <pivotArea dataOnly="0" labelOnly="1" grandRow="1" outline="0" fieldPosition="0"/>
    </format>
    <format dxfId="63">
      <pivotArea dataOnly="0" labelOnly="1" outline="0" axis="axisValues" fieldPosition="0"/>
    </format>
  </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TicketID"/>
    <pivotHierarchy dragToData="1"/>
    <pivotHierarchy dragToData="1"/>
    <pivotHierarchy dragToData="1"/>
    <pivotHierarchy dragToData="1"/>
    <pivotHierarchy dragToData="1" caption="Time (hrs)"/>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47A81F-FF4F-4134-A537-0EA25376C7F4}"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solution time ">
  <location ref="Q24:R29" firstHeaderRow="1" firstDataRow="1" firstDataCol="1" rowPageCount="1" colPageCount="1"/>
  <pivotFields count="15">
    <pivotField dataField="1" showAll="0"/>
    <pivotField axis="axisPage" showAll="0">
      <items count="3">
        <item x="0"/>
        <item x="1"/>
        <item t="default"/>
      </items>
    </pivotField>
    <pivotField showAll="0"/>
    <pivotField showAll="0"/>
    <pivotField axis="axisRow" numFmtId="22"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axis="axisRow" showAll="0">
      <items count="6">
        <item sd="0" x="4"/>
        <item sd="0" x="1"/>
        <item sd="0" x="2"/>
        <item sd="0" x="0"/>
        <item sd="0" x="3"/>
        <item t="default" sd="0"/>
      </items>
    </pivotField>
    <pivotField showAll="0"/>
    <pivotField showAll="0"/>
    <pivotField showAll="0"/>
    <pivotField showAll="0"/>
    <pivotField showAll="0">
      <items count="3">
        <item x="0"/>
        <item x="1"/>
        <item t="default"/>
      </items>
    </pivotField>
    <pivotField showAll="0"/>
    <pivotField showAll="0"/>
    <pivotField showAll="0"/>
  </pivotFields>
  <rowFields count="2">
    <field x="6"/>
    <field x="4"/>
  </rowFields>
  <rowItems count="5">
    <i>
      <x v="1"/>
    </i>
    <i>
      <x v="2"/>
    </i>
    <i>
      <x v="3"/>
    </i>
    <i>
      <x v="4"/>
    </i>
    <i t="grand">
      <x/>
    </i>
  </rowItems>
  <colItems count="1">
    <i/>
  </colItems>
  <pageFields count="1">
    <pageField fld="1" item="0" hier="-1"/>
  </pageFields>
  <dataFields count="1">
    <dataField name="Tickets" fld="0" subtotal="count" baseField="1" baseItem="0"/>
  </dataFields>
  <formats count="31">
    <format dxfId="105">
      <pivotArea type="all" dataOnly="0" outline="0" fieldPosition="0"/>
    </format>
    <format dxfId="104">
      <pivotArea outline="0" collapsedLevelsAreSubtotals="1" fieldPosition="0"/>
    </format>
    <format dxfId="103">
      <pivotArea field="6" type="button" dataOnly="0" labelOnly="1" outline="0" axis="axisRow" fieldPosition="0"/>
    </format>
    <format dxfId="102">
      <pivotArea dataOnly="0" labelOnly="1" grandRow="1" outline="0" fieldPosition="0"/>
    </format>
    <format dxfId="101">
      <pivotArea dataOnly="0" labelOnly="1" outline="0" axis="axisValues" fieldPosition="0"/>
    </format>
    <format dxfId="100">
      <pivotArea collapsedLevelsAreSubtotals="1" fieldPosition="0">
        <references count="1">
          <reference field="6" count="1">
            <x v="1"/>
          </reference>
        </references>
      </pivotArea>
    </format>
    <format dxfId="99">
      <pivotArea collapsedLevelsAreSubtotals="1" fieldPosition="0">
        <references count="1">
          <reference field="6" count="1">
            <x v="2"/>
          </reference>
        </references>
      </pivotArea>
    </format>
    <format dxfId="98">
      <pivotArea collapsedLevelsAreSubtotals="1" fieldPosition="0">
        <references count="1">
          <reference field="6" count="1">
            <x v="3"/>
          </reference>
        </references>
      </pivotArea>
    </format>
    <format dxfId="97">
      <pivotArea collapsedLevelsAreSubtotals="1" fieldPosition="0">
        <references count="1">
          <reference field="6" count="1">
            <x v="4"/>
          </reference>
        </references>
      </pivotArea>
    </format>
    <format dxfId="96">
      <pivotArea dataOnly="0" labelOnly="1" fieldPosition="0">
        <references count="1">
          <reference field="6" count="4">
            <x v="1"/>
            <x v="2"/>
            <x v="3"/>
            <x v="4"/>
          </reference>
        </references>
      </pivotArea>
    </format>
    <format dxfId="95">
      <pivotArea type="all" dataOnly="0" outline="0" fieldPosition="0"/>
    </format>
    <format dxfId="94">
      <pivotArea outline="0" collapsedLevelsAreSubtotals="1" fieldPosition="0"/>
    </format>
    <format dxfId="93">
      <pivotArea field="6" type="button" dataOnly="0" labelOnly="1" outline="0" axis="axisRow" fieldPosition="0"/>
    </format>
    <format dxfId="92">
      <pivotArea dataOnly="0" labelOnly="1" fieldPosition="0">
        <references count="1">
          <reference field="6" count="4">
            <x v="1"/>
            <x v="2"/>
            <x v="3"/>
            <x v="4"/>
          </reference>
        </references>
      </pivotArea>
    </format>
    <format dxfId="91">
      <pivotArea dataOnly="0" labelOnly="1" grandRow="1" outline="0" fieldPosition="0"/>
    </format>
    <format dxfId="90">
      <pivotArea dataOnly="0" labelOnly="1" outline="0" axis="axisValues" fieldPosition="0"/>
    </format>
    <format dxfId="89">
      <pivotArea type="all" dataOnly="0" outline="0" fieldPosition="0"/>
    </format>
    <format dxfId="88">
      <pivotArea outline="0" collapsedLevelsAreSubtotals="1" fieldPosition="0"/>
    </format>
    <format dxfId="87">
      <pivotArea field="6" type="button" dataOnly="0" labelOnly="1" outline="0" axis="axisRow" fieldPosition="0"/>
    </format>
    <format dxfId="86">
      <pivotArea dataOnly="0" labelOnly="1" fieldPosition="0">
        <references count="1">
          <reference field="6" count="4">
            <x v="1"/>
            <x v="2"/>
            <x v="3"/>
            <x v="4"/>
          </reference>
        </references>
      </pivotArea>
    </format>
    <format dxfId="85">
      <pivotArea dataOnly="0" labelOnly="1" grandRow="1" outline="0" fieldPosition="0"/>
    </format>
    <format dxfId="84">
      <pivotArea dataOnly="0" labelOnly="1" outline="0" axis="axisValues" fieldPosition="0"/>
    </format>
    <format dxfId="83">
      <pivotArea dataOnly="0" labelOnly="1" grandRow="1" outline="0" fieldPosition="0"/>
    </format>
    <format dxfId="82">
      <pivotArea grandRow="1" outline="0" collapsedLevelsAreSubtotals="1" fieldPosition="0"/>
    </format>
    <format dxfId="81">
      <pivotArea type="all" dataOnly="0" outline="0" fieldPosition="0"/>
    </format>
    <format dxfId="80">
      <pivotArea outline="0" collapsedLevelsAreSubtotals="1" fieldPosition="0"/>
    </format>
    <format dxfId="79">
      <pivotArea field="6" type="button" dataOnly="0" labelOnly="1" outline="0" axis="axisRow" fieldPosition="0"/>
    </format>
    <format dxfId="78">
      <pivotArea dataOnly="0" labelOnly="1" fieldPosition="0">
        <references count="1">
          <reference field="6" count="4">
            <x v="1"/>
            <x v="2"/>
            <x v="3"/>
            <x v="4"/>
          </reference>
        </references>
      </pivotArea>
    </format>
    <format dxfId="77">
      <pivotArea dataOnly="0" labelOnly="1" grandRow="1" outline="0" fieldPosition="0"/>
    </format>
    <format dxfId="76">
      <pivotArea dataOnly="0" labelOnly="1" outline="0" axis="axisValues" fieldPosition="0"/>
    </format>
    <format dxfId="75">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lication" xr10:uid="{322C6D8C-C20F-4A57-84D9-0D6618EC2E36}" sourceName="Application">
  <pivotTables>
    <pivotTable tabId="11" name="PivotTable1"/>
  </pivotTables>
  <data>
    <tabular pivotCacheId="508432359">
      <items count="15">
        <i x="4" s="1"/>
        <i x="12" s="1"/>
        <i x="1" s="1"/>
        <i x="3" s="1"/>
        <i x="6" s="1"/>
        <i x="10" s="1"/>
        <i x="13" s="1"/>
        <i x="0" s="1"/>
        <i x="11" s="1"/>
        <i x="5" s="1"/>
        <i x="9" s="1"/>
        <i x="7" s="1"/>
        <i x="8" s="1"/>
        <i x="1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B5941AFD-CA43-47FD-B44E-49AD06176B65}" sourceName="Status">
  <pivotTables>
    <pivotTable tabId="11" name="PivotTable1"/>
  </pivotTables>
  <data>
    <tabular pivotCacheId="50843235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D1870A0E-EC30-42AF-A1BD-1F6FA26426FD}" sourceName="Department">
  <pivotTables>
    <pivotTable tabId="11" name="PivotTable1"/>
  </pivotTables>
  <data>
    <tabular pivotCacheId="508432359">
      <items count="4">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1" xr10:uid="{463BDA90-2F26-4B21-B069-982587544009}" sourceName="Priority">
  <pivotTables>
    <pivotTable tabId="11" name="PivotTable1"/>
  </pivotTables>
  <data>
    <tabular pivotCacheId="508432359">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pact" xr10:uid="{5B55F794-C159-4FC4-B03E-999174BC36C8}" sourceName="[Table1].[Impact]">
  <pivotTables>
    <pivotTable tabId="11" name="PivotTable9"/>
  </pivotTables>
  <data>
    <olap pivotCacheId="104494614">
      <levels count="2">
        <level uniqueName="[Table1].[Impact].[(All)]" sourceCaption="(All)" count="0"/>
        <level uniqueName="[Table1].[Impact].[Impact]" sourceCaption="Impact" count="3">
          <ranges>
            <range startItem="0">
              <i n="[Table1].[Impact].&amp;[High]" c="High"/>
              <i n="[Table1].[Impact].&amp;[Low]" c="Low"/>
              <i n="[Table1].[Impact].&amp;[Medium]" c="Medium"/>
            </range>
          </ranges>
        </level>
      </levels>
      <selections count="1">
        <selection n="[Table1].[Impact].[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rgency" xr10:uid="{3C4D2AED-C0B2-42C9-A242-0BB4F0956AF0}" sourceName="Urgency">
  <pivotTables>
    <pivotTable tabId="11" name="PivotTable8"/>
  </pivotTables>
  <data>
    <tabular pivotCacheId="146423276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ication" xr10:uid="{8BD3FD68-1A94-4F62-B067-CDDF7C5859B5}" cache="Slicer_Application" caption="Application" rowHeight="234950"/>
  <slicer name="Status" xr10:uid="{8D175D5E-BEDC-4C1F-B5F4-44EF9372C5CD}" cache="Slicer_Status" caption="Status" rowHeight="234950"/>
  <slicer name="Department 1" xr10:uid="{4F395AC6-98FF-471C-8483-B4AB49B9C2B6}" cache="Slicer_Department1" caption="Department" rowHeight="234950"/>
  <slicer name="Priority 1" xr10:uid="{D43AAEB8-FDFC-4998-BC12-2A7235A0669C}" cache="Slicer_Priority1" caption="Priority" rowHeight="234950"/>
  <slicer name="Impact" xr10:uid="{DF74039F-C91D-4E8E-9477-F1F373025FED}" cache="Slicer_Impact" caption="Impact" level="1" rowHeight="234950"/>
  <slicer name="Urgency" xr10:uid="{3BD43042-C0E3-4C43-ABA9-B6AFD710E1BF}" cache="Slicer_Urgency" caption="Urgenc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1A95B3-C58D-492E-8E1B-A6272F577A29}" name="Table1" displayName="Table1" ref="A2:O52" totalsRowShown="0" headerRowDxfId="18" dataDxfId="16" headerRowBorderDxfId="17" tableBorderDxfId="15">
  <autoFilter ref="A2:O52" xr:uid="{091A95B3-C58D-492E-8E1B-A6272F577A29}"/>
  <tableColumns count="15">
    <tableColumn id="1" xr3:uid="{4470583C-358C-450F-BB60-99359D25A0E2}" name="TicketID" dataDxfId="14"/>
    <tableColumn id="2" xr3:uid="{BA98ED9D-FFA0-4B25-8A7B-E7684BE20A44}" name="Status" dataDxfId="13"/>
    <tableColumn id="3" xr3:uid="{7DBF274F-28D5-4674-836B-B5D52AD8CA7F}" name="Problem" dataDxfId="12"/>
    <tableColumn id="4" xr3:uid="{F7DBFABA-0B33-45B9-80BD-93960FBB4347}" name="Cause" dataDxfId="11"/>
    <tableColumn id="5" xr3:uid="{C58F603D-8E47-4E19-93C1-0052FB7912FA}" name="Occurred At" dataDxfId="10"/>
    <tableColumn id="6" xr3:uid="{FE5E7CA0-B4C2-4F69-8CC5-7CCD7CAA5281}" name="Closed At" dataDxfId="9"/>
    <tableColumn id="7" xr3:uid="{670C0547-3009-4195-B163-A4B1996D12B9}" name="Resolution Time" dataDxfId="8">
      <calculatedColumnFormula>Table1[[#This Row],[Closed At]]-Table1[[#This Row],[Occurred At]]</calculatedColumnFormula>
    </tableColumn>
    <tableColumn id="8" xr3:uid="{C15678D0-5BEA-41DC-A711-2F4704081C97}" name="SLA Satisfied" dataDxfId="7"/>
    <tableColumn id="9" xr3:uid="{D93D8072-F3F8-4C9B-B671-C8E56B3429C0}" name="Person Reported" dataDxfId="6"/>
    <tableColumn id="10" xr3:uid="{004FAB72-2890-42E9-9FBB-0ADFE05C68D3}" name="Department" dataDxfId="5"/>
    <tableColumn id="11" xr3:uid="{A76DB0CF-7C2D-4881-B460-F453ADAC27A6}" name="Application" dataDxfId="4"/>
    <tableColumn id="12" xr3:uid="{7093CBAC-E31A-40D5-B8FE-2ADCC1F2FF21}" name="Urgency" dataDxfId="3"/>
    <tableColumn id="13" xr3:uid="{2C2BE6EB-5865-4E80-AAFC-27162547BE28}" name="Resolved By" dataDxfId="2"/>
    <tableColumn id="14" xr3:uid="{F9BF609E-F544-4E8D-ACBA-A979D2AAD96A}" name="Impact" dataDxfId="1"/>
    <tableColumn id="15" xr3:uid="{3FDC0DFA-6B4A-474B-B10F-95567560B5E5}" name="Priority"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9C973-9453-41F1-AEC6-A43011B6D7E9}">
  <dimension ref="A1:J24"/>
  <sheetViews>
    <sheetView showGridLines="0" zoomScale="70" workbookViewId="0">
      <selection activeCell="M22" sqref="M22"/>
    </sheetView>
  </sheetViews>
  <sheetFormatPr defaultRowHeight="14.4" x14ac:dyDescent="0.3"/>
  <sheetData>
    <row r="1" spans="1:10" ht="14.4" customHeight="1" x14ac:dyDescent="0.3">
      <c r="A1" s="9"/>
      <c r="B1" s="9"/>
      <c r="C1" s="9"/>
      <c r="D1" s="9"/>
      <c r="E1" s="9"/>
      <c r="F1" s="9"/>
    </row>
    <row r="2" spans="1:10" ht="14.4" customHeight="1" x14ac:dyDescent="0.3">
      <c r="A2" s="9"/>
      <c r="B2" s="9"/>
      <c r="C2" s="9"/>
      <c r="D2" s="9"/>
      <c r="E2" s="9"/>
      <c r="F2" s="9"/>
      <c r="J2" s="4"/>
    </row>
    <row r="3" spans="1:10" ht="14.4" customHeight="1" x14ac:dyDescent="0.3">
      <c r="A3" s="9"/>
      <c r="B3" s="9"/>
      <c r="C3" s="9"/>
      <c r="D3" s="9"/>
      <c r="E3" s="9"/>
      <c r="F3" s="9"/>
      <c r="J3" s="4"/>
    </row>
    <row r="4" spans="1:10" ht="14.4" customHeight="1" x14ac:dyDescent="0.3">
      <c r="A4" s="9"/>
      <c r="B4" s="9"/>
      <c r="C4" s="9"/>
      <c r="D4" s="9"/>
      <c r="E4" s="9"/>
      <c r="F4" s="9"/>
      <c r="J4" s="4"/>
    </row>
    <row r="5" spans="1:10" ht="14.4" customHeight="1" x14ac:dyDescent="0.3">
      <c r="A5" s="9"/>
      <c r="B5" s="9"/>
      <c r="C5" s="9"/>
      <c r="D5" s="9"/>
      <c r="E5" s="9"/>
      <c r="F5" s="9"/>
    </row>
    <row r="6" spans="1:10" ht="14.4" customHeight="1" x14ac:dyDescent="0.3">
      <c r="A6" s="9"/>
      <c r="B6" s="9"/>
      <c r="C6" s="9"/>
      <c r="D6" s="9"/>
      <c r="E6" s="9"/>
      <c r="F6" s="9"/>
      <c r="J6" s="4"/>
    </row>
    <row r="7" spans="1:10" ht="14.4" customHeight="1" x14ac:dyDescent="0.3">
      <c r="A7" s="9"/>
      <c r="B7" s="9"/>
      <c r="C7" s="9"/>
      <c r="D7" s="9"/>
      <c r="E7" s="9"/>
      <c r="F7" s="9"/>
      <c r="J7" s="4"/>
    </row>
    <row r="8" spans="1:10" ht="14.4" customHeight="1" x14ac:dyDescent="0.3">
      <c r="A8" s="9"/>
      <c r="B8" s="9"/>
      <c r="C8" s="9"/>
    </row>
    <row r="9" spans="1:10" ht="14.4" customHeight="1" x14ac:dyDescent="0.3">
      <c r="A9" s="9"/>
      <c r="B9" s="9"/>
      <c r="C9" s="9"/>
    </row>
    <row r="10" spans="1:10" ht="21" customHeight="1" x14ac:dyDescent="0.3">
      <c r="A10" s="9"/>
      <c r="B10" s="9"/>
      <c r="C10" s="9"/>
    </row>
    <row r="11" spans="1:10" ht="27.6" customHeight="1" x14ac:dyDescent="0.3">
      <c r="A11" s="9"/>
      <c r="B11" s="9"/>
      <c r="C11" s="9"/>
      <c r="D11" s="9"/>
      <c r="H11" s="5" t="s">
        <v>32</v>
      </c>
    </row>
    <row r="12" spans="1:10" ht="26.4" customHeight="1" x14ac:dyDescent="0.3">
      <c r="A12" s="9"/>
      <c r="B12" s="9"/>
      <c r="C12" s="9"/>
      <c r="D12" s="9"/>
      <c r="H12" s="5" t="s">
        <v>33</v>
      </c>
    </row>
    <row r="13" spans="1:10" ht="24.6" customHeight="1" x14ac:dyDescent="0.3">
      <c r="A13" s="9"/>
      <c r="B13" s="9"/>
      <c r="C13" s="9"/>
      <c r="D13" s="9"/>
      <c r="H13" s="6" t="s">
        <v>34</v>
      </c>
    </row>
    <row r="14" spans="1:10" ht="24.6" customHeight="1" x14ac:dyDescent="0.3">
      <c r="A14" s="9"/>
      <c r="B14" s="9"/>
      <c r="C14" s="9"/>
      <c r="D14" s="9"/>
      <c r="H14" s="7"/>
    </row>
    <row r="15" spans="1:10" ht="24.6" customHeight="1" x14ac:dyDescent="0.3">
      <c r="A15" s="9"/>
      <c r="B15" s="9"/>
      <c r="C15" s="9"/>
      <c r="D15" s="9"/>
      <c r="H15" s="8" t="s">
        <v>35</v>
      </c>
    </row>
    <row r="16" spans="1:10" ht="24.6" customHeight="1" x14ac:dyDescent="0.3">
      <c r="A16" s="9"/>
      <c r="B16" s="9"/>
      <c r="C16" s="9"/>
      <c r="D16" s="9"/>
      <c r="H16" s="7"/>
    </row>
    <row r="17" spans="1:10" ht="25.8" customHeight="1" x14ac:dyDescent="0.5">
      <c r="A17" s="9"/>
      <c r="B17" s="9"/>
      <c r="C17" s="9"/>
      <c r="D17" s="9"/>
      <c r="H17" s="6" t="s">
        <v>37</v>
      </c>
      <c r="I17" s="11"/>
    </row>
    <row r="18" spans="1:10" ht="24.6" customHeight="1" x14ac:dyDescent="0.3">
      <c r="A18" s="9"/>
      <c r="B18" s="9"/>
      <c r="C18" s="9"/>
      <c r="D18" s="9"/>
      <c r="H18" s="6"/>
    </row>
    <row r="19" spans="1:10" ht="24.6" customHeight="1" x14ac:dyDescent="0.3">
      <c r="B19" s="9"/>
      <c r="C19" s="9"/>
      <c r="D19" s="9"/>
      <c r="H19" s="6" t="s">
        <v>36</v>
      </c>
    </row>
    <row r="20" spans="1:10" ht="24.6" customHeight="1" x14ac:dyDescent="0.3">
      <c r="B20" s="9"/>
      <c r="C20" s="9"/>
      <c r="D20" s="9"/>
      <c r="H20" s="7"/>
    </row>
    <row r="21" spans="1:10" ht="22.8" customHeight="1" x14ac:dyDescent="0.3">
      <c r="B21" s="9"/>
      <c r="C21" s="9"/>
      <c r="F21" s="10"/>
      <c r="G21" s="10"/>
      <c r="H21" s="69" t="s">
        <v>38</v>
      </c>
      <c r="I21" s="10"/>
      <c r="J21" s="10"/>
    </row>
    <row r="22" spans="1:10" ht="14.4" customHeight="1" x14ac:dyDescent="0.3"/>
    <row r="23" spans="1:10" ht="14.4" customHeight="1" x14ac:dyDescent="0.3"/>
    <row r="24" spans="1:10" ht="14.4" customHeigh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C7D11-FA30-40B0-99D3-15BC15A3361D}">
  <dimension ref="A1:J13"/>
  <sheetViews>
    <sheetView showGridLines="0" workbookViewId="0">
      <selection activeCell="G25" sqref="G25"/>
    </sheetView>
  </sheetViews>
  <sheetFormatPr defaultRowHeight="14.4" x14ac:dyDescent="0.3"/>
  <cols>
    <col min="7" max="7" width="9.109375" customWidth="1"/>
  </cols>
  <sheetData>
    <row r="1" spans="1:10" x14ac:dyDescent="0.3">
      <c r="A1" s="70" t="s">
        <v>39</v>
      </c>
      <c r="B1" s="70"/>
      <c r="C1" s="70"/>
      <c r="D1" s="70"/>
      <c r="E1" s="70"/>
      <c r="F1" s="70"/>
      <c r="G1" s="71"/>
      <c r="H1" s="71"/>
      <c r="I1" s="71"/>
      <c r="J1" s="71"/>
    </row>
    <row r="2" spans="1:10" x14ac:dyDescent="0.3">
      <c r="A2" s="71"/>
      <c r="B2" s="71"/>
      <c r="C2" s="71"/>
      <c r="D2" s="71"/>
      <c r="E2" s="71"/>
      <c r="F2" s="71"/>
      <c r="G2" s="71"/>
      <c r="H2" s="71"/>
      <c r="I2" s="71"/>
      <c r="J2" s="71"/>
    </row>
    <row r="3" spans="1:10" x14ac:dyDescent="0.3">
      <c r="A3" s="71"/>
      <c r="B3" s="71"/>
      <c r="C3" s="71"/>
      <c r="D3" s="71"/>
      <c r="E3" s="71"/>
      <c r="F3" s="71"/>
      <c r="G3" s="71"/>
      <c r="H3" s="71"/>
      <c r="I3" s="71"/>
      <c r="J3" s="71"/>
    </row>
    <row r="4" spans="1:10" x14ac:dyDescent="0.3">
      <c r="A4" s="71"/>
      <c r="B4" s="71"/>
      <c r="C4" s="71"/>
      <c r="D4" s="71"/>
      <c r="E4" s="71"/>
      <c r="F4" s="71"/>
      <c r="G4" s="71"/>
      <c r="H4" s="71"/>
      <c r="I4" s="71"/>
      <c r="J4" s="71"/>
    </row>
    <row r="5" spans="1:10" x14ac:dyDescent="0.3">
      <c r="A5" s="71"/>
      <c r="B5" s="71"/>
      <c r="C5" s="71"/>
      <c r="D5" s="71"/>
      <c r="E5" s="71"/>
      <c r="F5" s="71"/>
      <c r="G5" s="71"/>
      <c r="H5" s="71"/>
      <c r="I5" s="71"/>
      <c r="J5" s="71"/>
    </row>
    <row r="6" spans="1:10" x14ac:dyDescent="0.3">
      <c r="A6" s="71"/>
      <c r="B6" s="71"/>
      <c r="C6" s="71"/>
      <c r="D6" s="71"/>
      <c r="E6" s="71"/>
      <c r="F6" s="71"/>
      <c r="G6" s="71"/>
      <c r="H6" s="71"/>
      <c r="I6" s="71"/>
      <c r="J6" s="71"/>
    </row>
    <row r="7" spans="1:10" x14ac:dyDescent="0.3">
      <c r="A7" s="71"/>
      <c r="B7" s="71"/>
      <c r="C7" s="71"/>
      <c r="D7" s="71"/>
      <c r="E7" s="71"/>
      <c r="F7" s="71"/>
      <c r="G7" s="71"/>
      <c r="H7" s="71"/>
      <c r="I7" s="71"/>
      <c r="J7" s="71"/>
    </row>
    <row r="8" spans="1:10" x14ac:dyDescent="0.3">
      <c r="A8" s="71"/>
      <c r="B8" s="71"/>
      <c r="C8" s="71"/>
      <c r="D8" s="71"/>
      <c r="E8" s="71"/>
      <c r="F8" s="71"/>
      <c r="G8" s="71"/>
      <c r="H8" s="71"/>
      <c r="I8" s="71"/>
      <c r="J8" s="71"/>
    </row>
    <row r="9" spans="1:10" x14ac:dyDescent="0.3">
      <c r="A9" s="71"/>
      <c r="B9" s="71"/>
      <c r="C9" s="71"/>
      <c r="D9" s="71"/>
      <c r="E9" s="71"/>
      <c r="F9" s="71"/>
      <c r="G9" s="71"/>
      <c r="H9" s="71"/>
      <c r="I9" s="71"/>
      <c r="J9" s="71"/>
    </row>
    <row r="10" spans="1:10" x14ac:dyDescent="0.3">
      <c r="A10" s="71"/>
      <c r="B10" s="71"/>
      <c r="C10" s="71"/>
      <c r="D10" s="71"/>
      <c r="E10" s="71"/>
      <c r="F10" s="71"/>
      <c r="G10" s="71"/>
      <c r="H10" s="71"/>
      <c r="I10" s="71"/>
      <c r="J10" s="71"/>
    </row>
    <row r="11" spans="1:10" x14ac:dyDescent="0.3">
      <c r="A11" s="71"/>
      <c r="B11" s="71"/>
      <c r="C11" s="71"/>
      <c r="D11" s="71"/>
      <c r="E11" s="71"/>
      <c r="F11" s="71"/>
      <c r="G11" s="71"/>
      <c r="H11" s="71"/>
      <c r="I11" s="71"/>
      <c r="J11" s="71"/>
    </row>
    <row r="12" spans="1:10" x14ac:dyDescent="0.3">
      <c r="A12" s="71"/>
      <c r="B12" s="71"/>
      <c r="C12" s="71"/>
      <c r="D12" s="71"/>
      <c r="E12" s="71"/>
      <c r="F12" s="71"/>
      <c r="G12" s="71"/>
      <c r="H12" s="71"/>
      <c r="I12" s="71"/>
      <c r="J12" s="71"/>
    </row>
    <row r="13" spans="1:10" x14ac:dyDescent="0.3">
      <c r="A13" s="71"/>
      <c r="B13" s="71"/>
      <c r="C13" s="71"/>
      <c r="D13" s="71"/>
      <c r="E13" s="71"/>
      <c r="F13" s="71"/>
      <c r="G13" s="71"/>
      <c r="H13" s="71"/>
      <c r="I13" s="71"/>
      <c r="J13" s="71"/>
    </row>
  </sheetData>
  <mergeCells count="1">
    <mergeCell ref="A1:J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61B95-3203-46E9-9FF2-6D93B5F3F374}">
  <dimension ref="A1:D11"/>
  <sheetViews>
    <sheetView showGridLines="0" workbookViewId="0">
      <selection activeCell="G10" sqref="G10"/>
    </sheetView>
  </sheetViews>
  <sheetFormatPr defaultRowHeight="14.4" x14ac:dyDescent="0.3"/>
  <sheetData>
    <row r="1" spans="1:4" ht="14.4" customHeight="1" x14ac:dyDescent="0.3">
      <c r="A1" s="72" t="s">
        <v>17</v>
      </c>
      <c r="B1" s="72"/>
      <c r="C1" s="72"/>
      <c r="D1" s="72"/>
    </row>
    <row r="2" spans="1:4" ht="14.4" customHeight="1" x14ac:dyDescent="0.3">
      <c r="A2" s="72"/>
      <c r="B2" s="72"/>
      <c r="C2" s="72"/>
      <c r="D2" s="72"/>
    </row>
    <row r="3" spans="1:4" ht="14.4" customHeight="1" x14ac:dyDescent="0.3">
      <c r="A3" s="72"/>
      <c r="B3" s="72"/>
      <c r="C3" s="72"/>
      <c r="D3" s="72"/>
    </row>
    <row r="4" spans="1:4" ht="15.6" customHeight="1" x14ac:dyDescent="0.3">
      <c r="A4" s="72"/>
      <c r="B4" s="72"/>
      <c r="C4" s="72"/>
      <c r="D4" s="72"/>
    </row>
    <row r="5" spans="1:4" ht="14.4" customHeight="1" x14ac:dyDescent="0.3">
      <c r="A5" s="72"/>
      <c r="B5" s="72"/>
      <c r="C5" s="72"/>
      <c r="D5" s="72"/>
    </row>
    <row r="6" spans="1:4" ht="14.4" customHeight="1" x14ac:dyDescent="0.3">
      <c r="A6" s="72"/>
      <c r="B6" s="72"/>
      <c r="C6" s="72"/>
      <c r="D6" s="72"/>
    </row>
    <row r="7" spans="1:4" x14ac:dyDescent="0.3">
      <c r="A7" s="72"/>
      <c r="B7" s="72"/>
      <c r="C7" s="72"/>
      <c r="D7" s="72"/>
    </row>
    <row r="8" spans="1:4" x14ac:dyDescent="0.3">
      <c r="A8" s="72"/>
      <c r="B8" s="72"/>
      <c r="C8" s="72"/>
      <c r="D8" s="72"/>
    </row>
    <row r="9" spans="1:4" x14ac:dyDescent="0.3">
      <c r="A9" s="72"/>
      <c r="B9" s="72"/>
      <c r="C9" s="72"/>
      <c r="D9" s="72"/>
    </row>
    <row r="10" spans="1:4" x14ac:dyDescent="0.3">
      <c r="A10" s="72"/>
      <c r="B10" s="72"/>
      <c r="C10" s="72"/>
      <c r="D10" s="72"/>
    </row>
    <row r="11" spans="1:4" x14ac:dyDescent="0.3">
      <c r="A11" s="72"/>
      <c r="B11" s="72"/>
      <c r="C11" s="72"/>
      <c r="D11" s="72"/>
    </row>
  </sheetData>
  <mergeCells count="1">
    <mergeCell ref="A1:D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B524B-7BC2-444B-87CD-052B5A20B6CE}">
  <dimension ref="A1:K39"/>
  <sheetViews>
    <sheetView showGridLines="0" topLeftCell="A17" zoomScaleNormal="100" workbookViewId="0">
      <selection activeCell="J6" sqref="J6"/>
    </sheetView>
  </sheetViews>
  <sheetFormatPr defaultRowHeight="14.4" x14ac:dyDescent="0.3"/>
  <cols>
    <col min="1" max="1" width="10.21875" bestFit="1" customWidth="1"/>
  </cols>
  <sheetData>
    <row r="1" spans="1:11" x14ac:dyDescent="0.3">
      <c r="A1" s="63"/>
      <c r="B1" s="63"/>
      <c r="C1" s="63"/>
      <c r="D1" s="63"/>
      <c r="E1" s="63"/>
      <c r="F1" s="63"/>
    </row>
    <row r="2" spans="1:11" x14ac:dyDescent="0.3">
      <c r="A2" s="79" t="s">
        <v>18</v>
      </c>
      <c r="B2" s="79"/>
      <c r="C2" s="75"/>
      <c r="D2" s="75"/>
      <c r="E2" s="75"/>
      <c r="F2" s="75"/>
    </row>
    <row r="3" spans="1:11" ht="62.4" customHeight="1" x14ac:dyDescent="0.3">
      <c r="A3" s="80" t="s">
        <v>221</v>
      </c>
      <c r="B3" s="80"/>
      <c r="C3" s="80"/>
      <c r="D3" s="80"/>
      <c r="E3" s="80"/>
      <c r="F3" s="80"/>
      <c r="G3" s="74"/>
      <c r="H3" s="74"/>
      <c r="I3" s="74"/>
      <c r="J3" s="74"/>
      <c r="K3" s="74"/>
    </row>
    <row r="4" spans="1:11" x14ac:dyDescent="0.3">
      <c r="A4" s="66"/>
      <c r="B4" s="67"/>
      <c r="C4" s="75"/>
      <c r="D4" s="75"/>
      <c r="E4" s="75"/>
      <c r="F4" s="75"/>
    </row>
    <row r="5" spans="1:11" x14ac:dyDescent="0.3">
      <c r="A5" s="79" t="s">
        <v>19</v>
      </c>
      <c r="B5" s="79"/>
      <c r="C5" s="75"/>
      <c r="D5" s="75"/>
      <c r="E5" s="75"/>
      <c r="F5" s="75"/>
    </row>
    <row r="6" spans="1:11" ht="84" customHeight="1" x14ac:dyDescent="0.3">
      <c r="A6" s="78" t="s">
        <v>222</v>
      </c>
      <c r="B6" s="78"/>
      <c r="C6" s="78"/>
      <c r="D6" s="78"/>
      <c r="E6" s="78"/>
      <c r="F6" s="78"/>
    </row>
    <row r="7" spans="1:11" x14ac:dyDescent="0.3">
      <c r="A7" s="78"/>
      <c r="B7" s="78"/>
      <c r="C7" s="78"/>
      <c r="D7" s="78"/>
      <c r="E7" s="78"/>
      <c r="F7" s="78"/>
    </row>
    <row r="8" spans="1:11" x14ac:dyDescent="0.3">
      <c r="A8" s="77" t="s">
        <v>227</v>
      </c>
      <c r="B8" s="77"/>
      <c r="C8" s="77"/>
      <c r="D8" s="77"/>
      <c r="E8" s="77"/>
      <c r="F8" s="77"/>
    </row>
    <row r="9" spans="1:11" x14ac:dyDescent="0.3">
      <c r="A9" s="77" t="s">
        <v>228</v>
      </c>
      <c r="B9" s="77"/>
      <c r="C9" s="77"/>
      <c r="D9" s="77"/>
      <c r="E9" s="77"/>
      <c r="F9" s="77"/>
    </row>
    <row r="10" spans="1:11" x14ac:dyDescent="0.3">
      <c r="A10" s="77" t="s">
        <v>229</v>
      </c>
      <c r="B10" s="77"/>
      <c r="C10" s="77"/>
      <c r="D10" s="77"/>
      <c r="E10" s="77"/>
      <c r="F10" s="77"/>
    </row>
    <row r="11" spans="1:11" x14ac:dyDescent="0.3">
      <c r="A11" s="77" t="s">
        <v>230</v>
      </c>
      <c r="B11" s="77"/>
      <c r="C11" s="77"/>
      <c r="D11" s="77"/>
      <c r="E11" s="77"/>
      <c r="F11" s="77"/>
    </row>
    <row r="12" spans="1:11" x14ac:dyDescent="0.3">
      <c r="A12" s="77" t="s">
        <v>231</v>
      </c>
      <c r="B12" s="77"/>
      <c r="C12" s="77"/>
      <c r="D12" s="77"/>
      <c r="E12" s="77"/>
      <c r="F12" s="77"/>
    </row>
    <row r="13" spans="1:11" x14ac:dyDescent="0.3">
      <c r="A13" s="77" t="s">
        <v>232</v>
      </c>
      <c r="B13" s="77"/>
      <c r="C13" s="77"/>
      <c r="D13" s="77"/>
      <c r="E13" s="77"/>
      <c r="F13" s="77"/>
    </row>
    <row r="14" spans="1:11" ht="27.6" customHeight="1" x14ac:dyDescent="0.3">
      <c r="A14" s="77" t="s">
        <v>233</v>
      </c>
      <c r="B14" s="77"/>
      <c r="C14" s="77"/>
      <c r="D14" s="77"/>
      <c r="E14" s="77"/>
      <c r="F14" s="77"/>
    </row>
    <row r="15" spans="1:11" x14ac:dyDescent="0.3">
      <c r="A15" s="77" t="s">
        <v>234</v>
      </c>
      <c r="B15" s="77"/>
      <c r="C15" s="77"/>
      <c r="D15" s="77"/>
      <c r="E15" s="77"/>
      <c r="F15" s="77"/>
    </row>
    <row r="16" spans="1:11" ht="27.6" customHeight="1" x14ac:dyDescent="0.3">
      <c r="A16" s="77" t="s">
        <v>235</v>
      </c>
      <c r="B16" s="77"/>
      <c r="C16" s="77"/>
      <c r="D16" s="77"/>
      <c r="E16" s="77"/>
      <c r="F16" s="77"/>
    </row>
    <row r="17" spans="1:10" x14ac:dyDescent="0.3">
      <c r="A17" s="77" t="s">
        <v>236</v>
      </c>
      <c r="B17" s="77"/>
      <c r="C17" s="77"/>
      <c r="D17" s="77"/>
      <c r="E17" s="77"/>
      <c r="F17" s="77"/>
    </row>
    <row r="18" spans="1:10" x14ac:dyDescent="0.3">
      <c r="A18" s="77" t="s">
        <v>237</v>
      </c>
      <c r="B18" s="77"/>
      <c r="C18" s="77"/>
      <c r="D18" s="77"/>
      <c r="E18" s="77"/>
      <c r="F18" s="77"/>
    </row>
    <row r="19" spans="1:10" x14ac:dyDescent="0.3">
      <c r="A19" s="66"/>
      <c r="B19" s="67"/>
      <c r="C19" s="75"/>
      <c r="D19" s="75"/>
      <c r="E19" s="75"/>
      <c r="F19" s="75"/>
    </row>
    <row r="20" spans="1:10" x14ac:dyDescent="0.3">
      <c r="A20" s="64" t="s">
        <v>20</v>
      </c>
      <c r="B20" s="67"/>
      <c r="C20" s="75"/>
      <c r="D20" s="75"/>
      <c r="E20" s="75"/>
      <c r="F20" s="75"/>
    </row>
    <row r="21" spans="1:10" x14ac:dyDescent="0.3">
      <c r="A21" s="76" t="s">
        <v>29</v>
      </c>
      <c r="B21" s="76"/>
      <c r="C21" s="76"/>
      <c r="D21" s="76"/>
      <c r="E21" s="76"/>
      <c r="F21" s="65"/>
    </row>
    <row r="22" spans="1:10" x14ac:dyDescent="0.3">
      <c r="A22" s="73" t="s">
        <v>23</v>
      </c>
      <c r="B22" s="73"/>
      <c r="C22" s="73"/>
      <c r="D22" s="75"/>
      <c r="E22" s="75"/>
      <c r="F22" s="75"/>
      <c r="G22" s="3"/>
      <c r="H22" s="3"/>
      <c r="I22" s="3"/>
      <c r="J22" s="3"/>
    </row>
    <row r="23" spans="1:10" x14ac:dyDescent="0.3">
      <c r="A23" s="73" t="s">
        <v>30</v>
      </c>
      <c r="B23" s="73"/>
      <c r="C23" s="73"/>
      <c r="D23" s="73"/>
      <c r="E23" s="75"/>
      <c r="F23" s="75"/>
      <c r="G23" s="3"/>
      <c r="H23" s="3"/>
      <c r="I23" s="3"/>
      <c r="J23" s="3"/>
    </row>
    <row r="24" spans="1:10" x14ac:dyDescent="0.3">
      <c r="A24" s="73" t="s">
        <v>220</v>
      </c>
      <c r="B24" s="73"/>
      <c r="C24" s="73"/>
      <c r="D24" s="73"/>
      <c r="E24" s="75"/>
      <c r="F24" s="75"/>
      <c r="G24" s="3"/>
      <c r="H24" s="3"/>
      <c r="I24" s="3"/>
      <c r="J24" s="3"/>
    </row>
    <row r="25" spans="1:10" x14ac:dyDescent="0.3">
      <c r="A25" s="73" t="s">
        <v>24</v>
      </c>
      <c r="B25" s="73"/>
      <c r="C25" s="73"/>
      <c r="D25" s="75"/>
      <c r="E25" s="75"/>
      <c r="F25" s="75"/>
      <c r="G25" s="3"/>
      <c r="H25" s="3"/>
      <c r="I25" s="3"/>
      <c r="J25" s="3"/>
    </row>
    <row r="26" spans="1:10" x14ac:dyDescent="0.3">
      <c r="A26" s="62"/>
      <c r="B26" s="67"/>
      <c r="C26" s="75"/>
      <c r="D26" s="75"/>
      <c r="E26" s="75"/>
      <c r="F26" s="75"/>
    </row>
    <row r="27" spans="1:10" x14ac:dyDescent="0.3">
      <c r="A27" s="64" t="s">
        <v>21</v>
      </c>
      <c r="B27" s="67"/>
      <c r="C27" s="67"/>
      <c r="D27" s="65"/>
      <c r="E27" s="65"/>
      <c r="F27" s="65"/>
    </row>
    <row r="28" spans="1:10" x14ac:dyDescent="0.3">
      <c r="A28" s="76" t="s">
        <v>22</v>
      </c>
      <c r="B28" s="76"/>
      <c r="C28" s="76"/>
      <c r="D28" s="65"/>
      <c r="E28" s="65"/>
      <c r="F28" s="65"/>
    </row>
    <row r="29" spans="1:10" x14ac:dyDescent="0.3">
      <c r="A29" s="73" t="s">
        <v>25</v>
      </c>
      <c r="B29" s="73"/>
      <c r="C29" s="73"/>
      <c r="D29" s="63"/>
      <c r="E29" s="63"/>
      <c r="F29" s="63"/>
    </row>
    <row r="30" spans="1:10" x14ac:dyDescent="0.3">
      <c r="A30" s="73" t="s">
        <v>26</v>
      </c>
      <c r="B30" s="73"/>
      <c r="C30" s="73"/>
      <c r="D30" s="63"/>
      <c r="E30" s="63"/>
      <c r="F30" s="63"/>
    </row>
    <row r="31" spans="1:10" x14ac:dyDescent="0.3">
      <c r="A31" s="73" t="s">
        <v>27</v>
      </c>
      <c r="B31" s="73"/>
      <c r="C31" s="67"/>
      <c r="D31" s="63"/>
      <c r="E31" s="63"/>
      <c r="F31" s="63"/>
    </row>
    <row r="32" spans="1:10" x14ac:dyDescent="0.3">
      <c r="A32" s="73" t="s">
        <v>28</v>
      </c>
      <c r="B32" s="73"/>
      <c r="C32" s="67"/>
      <c r="D32" s="63"/>
      <c r="E32" s="63"/>
      <c r="F32" s="63"/>
    </row>
    <row r="33" spans="1:6" x14ac:dyDescent="0.3">
      <c r="A33" s="73" t="s">
        <v>31</v>
      </c>
      <c r="B33" s="73"/>
      <c r="C33" s="73"/>
      <c r="D33" s="63"/>
      <c r="E33" s="63"/>
      <c r="F33" s="63"/>
    </row>
    <row r="34" spans="1:6" x14ac:dyDescent="0.3">
      <c r="A34" s="73" t="s">
        <v>223</v>
      </c>
      <c r="B34" s="73"/>
      <c r="C34" s="67"/>
      <c r="D34" s="63"/>
      <c r="E34" s="63"/>
      <c r="F34" s="63"/>
    </row>
    <row r="35" spans="1:6" x14ac:dyDescent="0.3">
      <c r="A35" s="73" t="s">
        <v>31</v>
      </c>
      <c r="B35" s="73"/>
      <c r="C35" s="73"/>
      <c r="D35" s="63"/>
      <c r="E35" s="63"/>
      <c r="F35" s="63"/>
    </row>
    <row r="36" spans="1:6" x14ac:dyDescent="0.3">
      <c r="A36" s="73" t="s">
        <v>224</v>
      </c>
      <c r="B36" s="73"/>
      <c r="C36" s="73"/>
      <c r="D36" s="63"/>
      <c r="E36" s="63"/>
      <c r="F36" s="63"/>
    </row>
    <row r="37" spans="1:6" x14ac:dyDescent="0.3">
      <c r="A37" s="73" t="s">
        <v>225</v>
      </c>
      <c r="B37" s="73"/>
      <c r="C37" s="73"/>
      <c r="D37" s="63"/>
      <c r="E37" s="63"/>
      <c r="F37" s="63"/>
    </row>
    <row r="38" spans="1:6" x14ac:dyDescent="0.3">
      <c r="A38" s="73" t="s">
        <v>226</v>
      </c>
      <c r="B38" s="73"/>
      <c r="C38" s="73"/>
      <c r="D38" s="63"/>
      <c r="E38" s="63"/>
      <c r="F38" s="63"/>
    </row>
    <row r="39" spans="1:6" x14ac:dyDescent="0.3">
      <c r="A39" s="73"/>
      <c r="B39" s="73"/>
      <c r="C39" s="73"/>
      <c r="D39" s="63"/>
      <c r="E39" s="63"/>
      <c r="F39" s="63"/>
    </row>
  </sheetData>
  <mergeCells count="44">
    <mergeCell ref="C4:F4"/>
    <mergeCell ref="A6:F6"/>
    <mergeCell ref="A2:B2"/>
    <mergeCell ref="C2:F2"/>
    <mergeCell ref="A3:F3"/>
    <mergeCell ref="A5:B5"/>
    <mergeCell ref="C5:F5"/>
    <mergeCell ref="A7:F7"/>
    <mergeCell ref="A8:F8"/>
    <mergeCell ref="A9:F9"/>
    <mergeCell ref="A10:F10"/>
    <mergeCell ref="A11:F11"/>
    <mergeCell ref="A12:F12"/>
    <mergeCell ref="A13:F13"/>
    <mergeCell ref="A14:F14"/>
    <mergeCell ref="A15:F15"/>
    <mergeCell ref="A16:F16"/>
    <mergeCell ref="A17:F17"/>
    <mergeCell ref="C19:F19"/>
    <mergeCell ref="A18:F18"/>
    <mergeCell ref="C20:F20"/>
    <mergeCell ref="A21:E21"/>
    <mergeCell ref="A23:D23"/>
    <mergeCell ref="E23:F23"/>
    <mergeCell ref="A22:C22"/>
    <mergeCell ref="D22:F22"/>
    <mergeCell ref="A24:D24"/>
    <mergeCell ref="E24:F24"/>
    <mergeCell ref="A39:C39"/>
    <mergeCell ref="G3:K3"/>
    <mergeCell ref="A35:C35"/>
    <mergeCell ref="A36:C36"/>
    <mergeCell ref="A37:C37"/>
    <mergeCell ref="A38:C38"/>
    <mergeCell ref="A34:B34"/>
    <mergeCell ref="A32:B32"/>
    <mergeCell ref="A33:C33"/>
    <mergeCell ref="A29:C29"/>
    <mergeCell ref="A31:B31"/>
    <mergeCell ref="A30:C30"/>
    <mergeCell ref="C26:F26"/>
    <mergeCell ref="A28:C28"/>
    <mergeCell ref="A25:C25"/>
    <mergeCell ref="D25:F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546F1-9030-4AA5-B789-B876C973B299}">
  <dimension ref="A1:AG80"/>
  <sheetViews>
    <sheetView zoomScale="52" workbookViewId="0">
      <selection activeCell="S39" sqref="S39"/>
    </sheetView>
  </sheetViews>
  <sheetFormatPr defaultRowHeight="14.4" x14ac:dyDescent="0.3"/>
  <cols>
    <col min="1" max="1" width="14.21875" customWidth="1"/>
    <col min="2" max="2" width="10.6640625" bestFit="1" customWidth="1"/>
    <col min="3" max="3" width="35.5546875" customWidth="1"/>
    <col min="4" max="4" width="28.88671875" customWidth="1"/>
    <col min="5" max="5" width="21.5546875" customWidth="1"/>
    <col min="6" max="6" width="19.44140625" customWidth="1"/>
    <col min="7" max="7" width="21.88671875" customWidth="1"/>
    <col min="8" max="8" width="19.21875" bestFit="1" customWidth="1"/>
    <col min="9" max="9" width="31.33203125" bestFit="1" customWidth="1"/>
    <col min="10" max="10" width="15.6640625" bestFit="1" customWidth="1"/>
    <col min="11" max="11" width="15.33203125" bestFit="1" customWidth="1"/>
    <col min="12" max="12" width="12.5546875" bestFit="1" customWidth="1"/>
    <col min="13" max="13" width="15.6640625" bestFit="1" customWidth="1"/>
    <col min="14" max="14" width="11.33203125" bestFit="1" customWidth="1"/>
    <col min="15" max="15" width="11.77734375" bestFit="1" customWidth="1"/>
    <col min="17" max="17" width="15.6640625" bestFit="1" customWidth="1"/>
    <col min="18" max="18" width="10.33203125" bestFit="1" customWidth="1"/>
    <col min="21" max="21" width="19.5546875" bestFit="1" customWidth="1"/>
    <col min="22" max="22" width="10.33203125" bestFit="1" customWidth="1"/>
    <col min="23" max="23" width="13.5546875" bestFit="1" customWidth="1"/>
    <col min="24" max="24" width="6.88671875" bestFit="1" customWidth="1"/>
    <col min="25" max="25" width="7.109375" bestFit="1" customWidth="1"/>
    <col min="28" max="28" width="13.33203125" bestFit="1" customWidth="1"/>
    <col min="29" max="29" width="15.6640625" bestFit="1" customWidth="1"/>
    <col min="30" max="32" width="7.109375" bestFit="1" customWidth="1"/>
  </cols>
  <sheetData>
    <row r="1" spans="1:33" ht="25.2" thickBot="1" x14ac:dyDescent="0.45">
      <c r="A1" s="81" t="s">
        <v>213</v>
      </c>
      <c r="B1" s="82"/>
      <c r="C1" s="82"/>
      <c r="D1" s="82"/>
      <c r="E1" s="82"/>
      <c r="F1" s="82"/>
      <c r="G1" s="82"/>
      <c r="H1" s="82"/>
      <c r="I1" s="82"/>
      <c r="J1" s="82"/>
      <c r="K1" s="82"/>
      <c r="L1" s="82"/>
      <c r="M1" s="82"/>
      <c r="N1" s="82"/>
      <c r="O1" s="83"/>
    </row>
    <row r="2" spans="1:33" ht="15" thickBot="1" x14ac:dyDescent="0.35">
      <c r="A2" s="21" t="s">
        <v>40</v>
      </c>
      <c r="B2" s="13" t="s">
        <v>0</v>
      </c>
      <c r="C2" s="13" t="s">
        <v>41</v>
      </c>
      <c r="D2" s="13" t="s">
        <v>42</v>
      </c>
      <c r="E2" s="13" t="s">
        <v>43</v>
      </c>
      <c r="F2" s="13" t="s">
        <v>44</v>
      </c>
      <c r="G2" s="13" t="s">
        <v>45</v>
      </c>
      <c r="H2" s="13" t="s">
        <v>46</v>
      </c>
      <c r="I2" s="13" t="s">
        <v>47</v>
      </c>
      <c r="J2" s="13" t="s">
        <v>10</v>
      </c>
      <c r="K2" s="13" t="s">
        <v>1</v>
      </c>
      <c r="L2" s="13" t="s">
        <v>2</v>
      </c>
      <c r="M2" s="13" t="s">
        <v>48</v>
      </c>
      <c r="N2" s="13" t="s">
        <v>9</v>
      </c>
      <c r="O2" s="22" t="s">
        <v>3</v>
      </c>
    </row>
    <row r="3" spans="1:33" ht="15" thickBot="1" x14ac:dyDescent="0.35">
      <c r="A3" s="23">
        <v>1</v>
      </c>
      <c r="B3" s="12" t="s">
        <v>4</v>
      </c>
      <c r="C3" s="12" t="s">
        <v>49</v>
      </c>
      <c r="D3" s="12" t="s">
        <v>50</v>
      </c>
      <c r="E3" s="24">
        <v>45352.395833333336</v>
      </c>
      <c r="F3" s="24">
        <v>45352.5625</v>
      </c>
      <c r="G3" s="25">
        <f>Table1[[#This Row],[Closed At]]-Table1[[#This Row],[Occurred At]]</f>
        <v>0.16666666666424135</v>
      </c>
      <c r="H3" s="12" t="s">
        <v>52</v>
      </c>
      <c r="I3" s="12" t="s">
        <v>53</v>
      </c>
      <c r="J3" s="12" t="s">
        <v>54</v>
      </c>
      <c r="K3" s="12" t="s">
        <v>55</v>
      </c>
      <c r="L3" s="12" t="s">
        <v>5</v>
      </c>
      <c r="M3" s="12" t="s">
        <v>13</v>
      </c>
      <c r="N3" s="12" t="s">
        <v>7</v>
      </c>
      <c r="O3" s="26" t="s">
        <v>56</v>
      </c>
      <c r="Q3" s="34" t="s">
        <v>3</v>
      </c>
      <c r="R3" s="39" t="s">
        <v>216</v>
      </c>
      <c r="S3" s="14"/>
      <c r="T3" s="14"/>
      <c r="U3" s="15" t="s">
        <v>3</v>
      </c>
      <c r="V3" s="16" t="s">
        <v>217</v>
      </c>
      <c r="Y3" s="14"/>
      <c r="Z3" s="14"/>
    </row>
    <row r="4" spans="1:33" x14ac:dyDescent="0.3">
      <c r="A4" s="23">
        <v>2</v>
      </c>
      <c r="B4" s="12" t="s">
        <v>4</v>
      </c>
      <c r="C4" s="12" t="s">
        <v>57</v>
      </c>
      <c r="D4" s="12" t="s">
        <v>58</v>
      </c>
      <c r="E4" s="24">
        <v>45353.489583333336</v>
      </c>
      <c r="F4" s="24">
        <f>Table1[[#This Row],[Occurred At]]+$G$10</f>
        <v>45353.739583333336</v>
      </c>
      <c r="G4" s="25">
        <f>Table1[[#This Row],[Closed At]]-Table1[[#This Row],[Occurred At]]</f>
        <v>0.25</v>
      </c>
      <c r="H4" s="12" t="s">
        <v>52</v>
      </c>
      <c r="I4" s="12" t="s">
        <v>59</v>
      </c>
      <c r="J4" s="12" t="s">
        <v>54</v>
      </c>
      <c r="K4" s="12" t="s">
        <v>6</v>
      </c>
      <c r="L4" s="12" t="s">
        <v>5</v>
      </c>
      <c r="M4" s="12" t="s">
        <v>12</v>
      </c>
      <c r="N4" s="12" t="s">
        <v>8</v>
      </c>
      <c r="O4" s="26" t="s">
        <v>5</v>
      </c>
      <c r="Q4" s="36" t="s">
        <v>56</v>
      </c>
      <c r="R4" s="32">
        <v>4</v>
      </c>
      <c r="S4" s="14"/>
      <c r="T4" s="14"/>
      <c r="U4" s="17" t="s">
        <v>56</v>
      </c>
      <c r="V4" s="18">
        <v>4</v>
      </c>
      <c r="Y4" s="14"/>
      <c r="Z4" s="14"/>
    </row>
    <row r="5" spans="1:33" x14ac:dyDescent="0.3">
      <c r="A5" s="23">
        <v>3</v>
      </c>
      <c r="B5" s="12" t="s">
        <v>4</v>
      </c>
      <c r="C5" s="12" t="s">
        <v>60</v>
      </c>
      <c r="D5" s="12" t="s">
        <v>61</v>
      </c>
      <c r="E5" s="24">
        <v>45354.597222222219</v>
      </c>
      <c r="F5" s="24">
        <f>Table1[[#This Row],[Occurred At]]+$G$10</f>
        <v>45354.847222222219</v>
      </c>
      <c r="G5" s="25">
        <f>Table1[[#This Row],[Closed At]]-Table1[[#This Row],[Occurred At]]</f>
        <v>0.25</v>
      </c>
      <c r="H5" s="12" t="s">
        <v>52</v>
      </c>
      <c r="I5" s="12" t="s">
        <v>63</v>
      </c>
      <c r="J5" s="12" t="s">
        <v>54</v>
      </c>
      <c r="K5" s="12" t="s">
        <v>64</v>
      </c>
      <c r="L5" s="12" t="s">
        <v>7</v>
      </c>
      <c r="M5" s="12" t="s">
        <v>13</v>
      </c>
      <c r="N5" s="12" t="s">
        <v>7</v>
      </c>
      <c r="O5" s="26" t="s">
        <v>5</v>
      </c>
      <c r="Q5" s="36" t="s">
        <v>5</v>
      </c>
      <c r="R5" s="32">
        <v>29</v>
      </c>
      <c r="S5" s="14"/>
      <c r="T5" s="14"/>
      <c r="U5" s="17" t="s">
        <v>5</v>
      </c>
      <c r="V5" s="18">
        <v>29</v>
      </c>
      <c r="Y5" s="14"/>
      <c r="Z5" s="14"/>
    </row>
    <row r="6" spans="1:33" ht="15" thickBot="1" x14ac:dyDescent="0.35">
      <c r="A6" s="23">
        <v>4</v>
      </c>
      <c r="B6" s="12" t="s">
        <v>4</v>
      </c>
      <c r="C6" s="12" t="s">
        <v>65</v>
      </c>
      <c r="D6" s="12" t="s">
        <v>66</v>
      </c>
      <c r="E6" s="24">
        <v>45355.333333333336</v>
      </c>
      <c r="F6" s="24">
        <v>45355.833333333336</v>
      </c>
      <c r="G6" s="25">
        <f>Table1[[#This Row],[Closed At]]-Table1[[#This Row],[Occurred At]]</f>
        <v>0.5</v>
      </c>
      <c r="H6" s="12" t="s">
        <v>52</v>
      </c>
      <c r="I6" s="12" t="s">
        <v>68</v>
      </c>
      <c r="J6" s="12" t="s">
        <v>11</v>
      </c>
      <c r="K6" s="12" t="s">
        <v>69</v>
      </c>
      <c r="L6" s="12" t="s">
        <v>5</v>
      </c>
      <c r="M6" s="12" t="s">
        <v>14</v>
      </c>
      <c r="N6" s="12" t="s">
        <v>5</v>
      </c>
      <c r="O6" s="26" t="s">
        <v>70</v>
      </c>
      <c r="Q6" s="37" t="s">
        <v>70</v>
      </c>
      <c r="R6" s="32">
        <v>17</v>
      </c>
      <c r="S6" s="14"/>
      <c r="T6" s="14"/>
      <c r="U6" s="17" t="s">
        <v>70</v>
      </c>
      <c r="V6" s="18">
        <v>17</v>
      </c>
      <c r="Y6" s="14"/>
      <c r="Z6" s="14"/>
    </row>
    <row r="7" spans="1:33" ht="15" thickBot="1" x14ac:dyDescent="0.35">
      <c r="A7" s="23">
        <v>5</v>
      </c>
      <c r="B7" s="12" t="s">
        <v>4</v>
      </c>
      <c r="C7" s="12" t="s">
        <v>71</v>
      </c>
      <c r="D7" s="12" t="s">
        <v>72</v>
      </c>
      <c r="E7" s="24">
        <v>45356.548611111109</v>
      </c>
      <c r="F7" s="24">
        <f>Table1[[#This Row],[Occurred At]]+$G$10</f>
        <v>45356.798611111109</v>
      </c>
      <c r="G7" s="25">
        <f>Table1[[#This Row],[Closed At]]-Table1[[#This Row],[Occurred At]]</f>
        <v>0.25</v>
      </c>
      <c r="H7" s="12" t="s">
        <v>52</v>
      </c>
      <c r="I7" s="12" t="s">
        <v>73</v>
      </c>
      <c r="J7" s="12" t="s">
        <v>54</v>
      </c>
      <c r="K7" s="12" t="s">
        <v>1</v>
      </c>
      <c r="L7" s="12" t="s">
        <v>7</v>
      </c>
      <c r="M7" s="12" t="s">
        <v>13</v>
      </c>
      <c r="N7" s="12" t="s">
        <v>8</v>
      </c>
      <c r="O7" s="26" t="s">
        <v>5</v>
      </c>
      <c r="Q7" s="38" t="s">
        <v>15</v>
      </c>
      <c r="R7" s="33">
        <v>50</v>
      </c>
      <c r="S7" s="14"/>
      <c r="T7" s="14"/>
      <c r="U7" s="19" t="s">
        <v>15</v>
      </c>
      <c r="V7" s="20">
        <v>50</v>
      </c>
      <c r="Y7" s="14"/>
      <c r="Z7" s="14"/>
    </row>
    <row r="8" spans="1:33" ht="15" thickBot="1" x14ac:dyDescent="0.35">
      <c r="A8" s="23">
        <v>6</v>
      </c>
      <c r="B8" s="12" t="s">
        <v>4</v>
      </c>
      <c r="C8" s="12" t="s">
        <v>74</v>
      </c>
      <c r="D8" s="12" t="s">
        <v>75</v>
      </c>
      <c r="E8" s="24">
        <v>45357.454861111109</v>
      </c>
      <c r="F8" s="24">
        <f>Table1[[#This Row],[Occurred At]]+$G$10</f>
        <v>45357.704861111109</v>
      </c>
      <c r="G8" s="25">
        <f>Table1[[#This Row],[Closed At]]-Table1[[#This Row],[Occurred At]]</f>
        <v>0.25</v>
      </c>
      <c r="H8" s="12" t="s">
        <v>52</v>
      </c>
      <c r="I8" s="12" t="s">
        <v>76</v>
      </c>
      <c r="J8" s="12" t="s">
        <v>77</v>
      </c>
      <c r="K8" s="12" t="s">
        <v>78</v>
      </c>
      <c r="L8" s="12" t="s">
        <v>5</v>
      </c>
      <c r="M8" s="12" t="s">
        <v>12</v>
      </c>
      <c r="N8" s="12" t="s">
        <v>8</v>
      </c>
      <c r="O8" s="26" t="s">
        <v>5</v>
      </c>
      <c r="Q8" s="14"/>
      <c r="R8" s="14"/>
      <c r="S8" s="14"/>
      <c r="T8" s="14"/>
    </row>
    <row r="9" spans="1:33" x14ac:dyDescent="0.3">
      <c r="A9" s="23">
        <v>7</v>
      </c>
      <c r="B9" s="12" t="s">
        <v>4</v>
      </c>
      <c r="C9" s="12" t="s">
        <v>79</v>
      </c>
      <c r="D9" s="12" t="s">
        <v>80</v>
      </c>
      <c r="E9" s="24">
        <v>45358.354166666664</v>
      </c>
      <c r="F9" s="24">
        <f>Table1[[#This Row],[Occurred At]]+$G$6</f>
        <v>45358.854166666664</v>
      </c>
      <c r="G9" s="25">
        <f>Table1[[#This Row],[Closed At]]-Table1[[#This Row],[Occurred At]]</f>
        <v>0.5</v>
      </c>
      <c r="H9" s="12" t="s">
        <v>52</v>
      </c>
      <c r="I9" s="12" t="s">
        <v>81</v>
      </c>
      <c r="J9" s="12" t="s">
        <v>54</v>
      </c>
      <c r="K9" s="12" t="s">
        <v>82</v>
      </c>
      <c r="L9" s="12" t="s">
        <v>7</v>
      </c>
      <c r="M9" s="12" t="s">
        <v>13</v>
      </c>
      <c r="N9" s="12" t="s">
        <v>5</v>
      </c>
      <c r="O9" s="26" t="s">
        <v>70</v>
      </c>
      <c r="Q9" s="15" t="s">
        <v>10</v>
      </c>
      <c r="R9" s="16" t="s">
        <v>216</v>
      </c>
      <c r="S9" s="14"/>
      <c r="T9" s="14"/>
      <c r="U9" s="15" t="s">
        <v>46</v>
      </c>
      <c r="V9" s="16" t="s">
        <v>216</v>
      </c>
    </row>
    <row r="10" spans="1:33" x14ac:dyDescent="0.3">
      <c r="A10" s="23">
        <v>8</v>
      </c>
      <c r="B10" s="12" t="s">
        <v>4</v>
      </c>
      <c r="C10" s="12" t="s">
        <v>83</v>
      </c>
      <c r="D10" s="12" t="s">
        <v>84</v>
      </c>
      <c r="E10" s="24">
        <v>45359.652777777781</v>
      </c>
      <c r="F10" s="24">
        <v>45359.902777777781</v>
      </c>
      <c r="G10" s="25">
        <f>Table1[[#This Row],[Closed At]]-Table1[[#This Row],[Occurred At]]</f>
        <v>0.25</v>
      </c>
      <c r="H10" s="12" t="s">
        <v>52</v>
      </c>
      <c r="I10" s="12" t="s">
        <v>85</v>
      </c>
      <c r="J10" s="12" t="s">
        <v>54</v>
      </c>
      <c r="K10" s="12" t="s">
        <v>55</v>
      </c>
      <c r="L10" s="12" t="s">
        <v>5</v>
      </c>
      <c r="M10" s="12" t="s">
        <v>12</v>
      </c>
      <c r="N10" s="12" t="s">
        <v>8</v>
      </c>
      <c r="O10" s="26" t="s">
        <v>5</v>
      </c>
      <c r="Q10" s="17" t="s">
        <v>11</v>
      </c>
      <c r="R10" s="18">
        <v>1</v>
      </c>
      <c r="S10" s="14"/>
      <c r="T10" s="14"/>
      <c r="U10" s="17" t="s">
        <v>164</v>
      </c>
      <c r="V10" s="18">
        <v>19</v>
      </c>
    </row>
    <row r="11" spans="1:33" x14ac:dyDescent="0.3">
      <c r="A11" s="23">
        <v>9</v>
      </c>
      <c r="B11" s="12" t="s">
        <v>4</v>
      </c>
      <c r="C11" s="12" t="s">
        <v>86</v>
      </c>
      <c r="D11" s="12" t="s">
        <v>87</v>
      </c>
      <c r="E11" s="24">
        <v>45360.430555555555</v>
      </c>
      <c r="F11" s="24">
        <f>Table1[[#This Row],[Occurred At]]+$G$3</f>
        <v>45360.597222222219</v>
      </c>
      <c r="G11" s="25">
        <f>Table1[[#This Row],[Closed At]]-Table1[[#This Row],[Occurred At]]</f>
        <v>0.16666666666424135</v>
      </c>
      <c r="H11" s="12" t="s">
        <v>52</v>
      </c>
      <c r="I11" s="12" t="s">
        <v>88</v>
      </c>
      <c r="J11" s="12" t="s">
        <v>89</v>
      </c>
      <c r="K11" s="12" t="s">
        <v>55</v>
      </c>
      <c r="L11" s="12" t="s">
        <v>5</v>
      </c>
      <c r="M11" s="12" t="s">
        <v>14</v>
      </c>
      <c r="N11" s="12" t="s">
        <v>5</v>
      </c>
      <c r="O11" s="26" t="s">
        <v>56</v>
      </c>
      <c r="Q11" s="17" t="s">
        <v>54</v>
      </c>
      <c r="R11" s="18">
        <v>45</v>
      </c>
      <c r="S11" s="14"/>
      <c r="T11" s="14"/>
      <c r="U11" s="17" t="s">
        <v>52</v>
      </c>
      <c r="V11" s="18">
        <v>31</v>
      </c>
      <c r="AD11" s="14"/>
      <c r="AE11" s="14"/>
      <c r="AF11" s="14"/>
      <c r="AG11" s="14"/>
    </row>
    <row r="12" spans="1:33" ht="15" thickBot="1" x14ac:dyDescent="0.35">
      <c r="A12" s="23">
        <v>10</v>
      </c>
      <c r="B12" s="12" t="s">
        <v>4</v>
      </c>
      <c r="C12" s="12" t="s">
        <v>90</v>
      </c>
      <c r="D12" s="12" t="s">
        <v>91</v>
      </c>
      <c r="E12" s="24">
        <v>45361.510416666664</v>
      </c>
      <c r="F12" s="24">
        <f>Table1[[#This Row],[Occurred At]]+$G$6</f>
        <v>45362.010416666664</v>
      </c>
      <c r="G12" s="25">
        <f>Table1[[#This Row],[Closed At]]-Table1[[#This Row],[Occurred At]]</f>
        <v>0.5</v>
      </c>
      <c r="H12" s="12" t="s">
        <v>52</v>
      </c>
      <c r="I12" s="12" t="s">
        <v>93</v>
      </c>
      <c r="J12" s="12" t="s">
        <v>54</v>
      </c>
      <c r="K12" s="12" t="s">
        <v>94</v>
      </c>
      <c r="L12" s="12" t="s">
        <v>7</v>
      </c>
      <c r="M12" s="12" t="s">
        <v>13</v>
      </c>
      <c r="N12" s="12" t="s">
        <v>7</v>
      </c>
      <c r="O12" s="26" t="s">
        <v>70</v>
      </c>
      <c r="Q12" s="17" t="s">
        <v>77</v>
      </c>
      <c r="R12" s="18">
        <v>2</v>
      </c>
      <c r="S12" s="14"/>
      <c r="T12" s="14"/>
      <c r="U12" s="19" t="s">
        <v>15</v>
      </c>
      <c r="V12" s="20">
        <v>50</v>
      </c>
      <c r="AB12" s="14"/>
      <c r="AC12" s="14"/>
      <c r="AD12" s="14"/>
      <c r="AE12" s="14"/>
      <c r="AF12" s="14"/>
      <c r="AG12" s="14"/>
    </row>
    <row r="13" spans="1:33" ht="15" thickBot="1" x14ac:dyDescent="0.35">
      <c r="A13" s="23">
        <v>11</v>
      </c>
      <c r="B13" s="12" t="s">
        <v>4</v>
      </c>
      <c r="C13" s="12" t="s">
        <v>95</v>
      </c>
      <c r="D13" s="12" t="s">
        <v>96</v>
      </c>
      <c r="E13" s="24">
        <v>45362.375</v>
      </c>
      <c r="F13" s="24">
        <f>Table1[[#This Row],[Occurred At]]+$G$10</f>
        <v>45362.625</v>
      </c>
      <c r="G13" s="25">
        <f>Table1[[#This Row],[Closed At]]-Table1[[#This Row],[Occurred At]]</f>
        <v>0.25</v>
      </c>
      <c r="H13" s="12" t="s">
        <v>52</v>
      </c>
      <c r="I13" s="12" t="s">
        <v>97</v>
      </c>
      <c r="J13" s="12" t="s">
        <v>54</v>
      </c>
      <c r="K13" s="12" t="s">
        <v>55</v>
      </c>
      <c r="L13" s="12" t="s">
        <v>5</v>
      </c>
      <c r="M13" s="12" t="s">
        <v>12</v>
      </c>
      <c r="N13" s="12" t="s">
        <v>5</v>
      </c>
      <c r="O13" s="26" t="s">
        <v>5</v>
      </c>
      <c r="Q13" s="17" t="s">
        <v>89</v>
      </c>
      <c r="R13" s="18">
        <v>2</v>
      </c>
      <c r="S13" s="14"/>
      <c r="T13" s="14"/>
      <c r="AG13" s="14"/>
    </row>
    <row r="14" spans="1:33" ht="15" thickBot="1" x14ac:dyDescent="0.35">
      <c r="A14" s="23">
        <v>12</v>
      </c>
      <c r="B14" s="12" t="s">
        <v>4</v>
      </c>
      <c r="C14" s="12" t="s">
        <v>98</v>
      </c>
      <c r="D14" s="12" t="s">
        <v>99</v>
      </c>
      <c r="E14" s="24">
        <v>45363.618055555555</v>
      </c>
      <c r="F14" s="24">
        <f>Table1[[#This Row],[Occurred At]]+$G$6</f>
        <v>45364.118055555555</v>
      </c>
      <c r="G14" s="25">
        <f>Table1[[#This Row],[Closed At]]-Table1[[#This Row],[Occurred At]]</f>
        <v>0.5</v>
      </c>
      <c r="H14" s="12" t="s">
        <v>52</v>
      </c>
      <c r="I14" s="12" t="s">
        <v>100</v>
      </c>
      <c r="J14" s="12" t="s">
        <v>54</v>
      </c>
      <c r="K14" s="12" t="s">
        <v>69</v>
      </c>
      <c r="L14" s="12" t="s">
        <v>5</v>
      </c>
      <c r="M14" s="12" t="s">
        <v>14</v>
      </c>
      <c r="N14" s="12" t="s">
        <v>7</v>
      </c>
      <c r="O14" s="26" t="s">
        <v>70</v>
      </c>
      <c r="Q14" s="19" t="s">
        <v>15</v>
      </c>
      <c r="R14" s="20">
        <v>50</v>
      </c>
      <c r="S14" s="14"/>
      <c r="T14" s="14"/>
      <c r="U14" s="34" t="s">
        <v>1</v>
      </c>
      <c r="V14" s="39" t="s">
        <v>216</v>
      </c>
      <c r="AG14" s="14"/>
    </row>
    <row r="15" spans="1:33" ht="15" thickBot="1" x14ac:dyDescent="0.35">
      <c r="A15" s="23">
        <v>13</v>
      </c>
      <c r="B15" s="12" t="s">
        <v>4</v>
      </c>
      <c r="C15" s="12" t="s">
        <v>101</v>
      </c>
      <c r="D15" s="12" t="s">
        <v>102</v>
      </c>
      <c r="E15" s="24">
        <v>45364.350694444445</v>
      </c>
      <c r="F15" s="24">
        <f>Table1[[#This Row],[Occurred At]]+$G$10</f>
        <v>45364.600694444445</v>
      </c>
      <c r="G15" s="25">
        <f>Table1[[#This Row],[Closed At]]-Table1[[#This Row],[Occurred At]]</f>
        <v>0.25</v>
      </c>
      <c r="H15" s="12" t="s">
        <v>52</v>
      </c>
      <c r="I15" s="12" t="s">
        <v>103</v>
      </c>
      <c r="J15" s="12" t="s">
        <v>54</v>
      </c>
      <c r="K15" s="12" t="s">
        <v>55</v>
      </c>
      <c r="L15" s="12" t="s">
        <v>5</v>
      </c>
      <c r="M15" s="12" t="s">
        <v>13</v>
      </c>
      <c r="N15" s="12" t="s">
        <v>5</v>
      </c>
      <c r="O15" s="26" t="s">
        <v>5</v>
      </c>
      <c r="Q15" s="14"/>
      <c r="R15" s="14"/>
      <c r="S15" s="14"/>
      <c r="T15" s="14"/>
      <c r="U15" s="36" t="s">
        <v>1</v>
      </c>
      <c r="V15" s="32">
        <v>7</v>
      </c>
      <c r="AG15" s="14"/>
    </row>
    <row r="16" spans="1:33" ht="15" thickBot="1" x14ac:dyDescent="0.35">
      <c r="A16" s="23">
        <v>14</v>
      </c>
      <c r="B16" s="12" t="s">
        <v>4</v>
      </c>
      <c r="C16" s="12" t="s">
        <v>104</v>
      </c>
      <c r="D16" s="12" t="s">
        <v>105</v>
      </c>
      <c r="E16" s="24">
        <v>45365.482638888891</v>
      </c>
      <c r="F16" s="24">
        <f>Table1[[#This Row],[Occurred At]]+$G$10</f>
        <v>45365.732638888891</v>
      </c>
      <c r="G16" s="25">
        <f>Table1[[#This Row],[Closed At]]-Table1[[#This Row],[Occurred At]]</f>
        <v>0.25</v>
      </c>
      <c r="H16" s="12" t="s">
        <v>52</v>
      </c>
      <c r="I16" s="12" t="s">
        <v>106</v>
      </c>
      <c r="J16" s="12" t="s">
        <v>54</v>
      </c>
      <c r="K16" s="12" t="s">
        <v>1</v>
      </c>
      <c r="L16" s="12" t="s">
        <v>5</v>
      </c>
      <c r="M16" s="12" t="s">
        <v>14</v>
      </c>
      <c r="N16" s="12" t="s">
        <v>5</v>
      </c>
      <c r="O16" s="26" t="s">
        <v>5</v>
      </c>
      <c r="Q16" s="34" t="s">
        <v>215</v>
      </c>
      <c r="R16" s="39" t="s">
        <v>216</v>
      </c>
      <c r="S16" s="14"/>
      <c r="T16" s="14"/>
      <c r="U16" s="36" t="s">
        <v>69</v>
      </c>
      <c r="V16" s="32">
        <v>8</v>
      </c>
      <c r="AG16" s="14"/>
    </row>
    <row r="17" spans="1:33" ht="15" thickBot="1" x14ac:dyDescent="0.35">
      <c r="A17" s="23">
        <v>15</v>
      </c>
      <c r="B17" s="12" t="s">
        <v>4</v>
      </c>
      <c r="C17" s="12" t="s">
        <v>107</v>
      </c>
      <c r="D17" s="12" t="s">
        <v>108</v>
      </c>
      <c r="E17" s="24">
        <v>45366.572916666664</v>
      </c>
      <c r="F17" s="24">
        <f>Table1[[#This Row],[Occurred At]]+$G$10</f>
        <v>45366.822916666664</v>
      </c>
      <c r="G17" s="25">
        <f>Table1[[#This Row],[Closed At]]-Table1[[#This Row],[Occurred At]]</f>
        <v>0.25</v>
      </c>
      <c r="H17" s="12" t="s">
        <v>52</v>
      </c>
      <c r="I17" s="12" t="s">
        <v>109</v>
      </c>
      <c r="J17" s="12" t="s">
        <v>54</v>
      </c>
      <c r="K17" s="12" t="s">
        <v>55</v>
      </c>
      <c r="L17" s="12" t="s">
        <v>5</v>
      </c>
      <c r="M17" s="12" t="s">
        <v>12</v>
      </c>
      <c r="N17" s="12" t="s">
        <v>8</v>
      </c>
      <c r="O17" s="26" t="s">
        <v>5</v>
      </c>
      <c r="Q17" s="35" t="s">
        <v>12</v>
      </c>
      <c r="R17" s="31">
        <v>8</v>
      </c>
      <c r="S17" s="14"/>
      <c r="T17" s="14"/>
      <c r="U17" s="36" t="s">
        <v>55</v>
      </c>
      <c r="V17" s="32">
        <v>8</v>
      </c>
      <c r="AG17" s="14"/>
    </row>
    <row r="18" spans="1:33" ht="15" thickBot="1" x14ac:dyDescent="0.35">
      <c r="A18" s="23">
        <v>16</v>
      </c>
      <c r="B18" s="12" t="s">
        <v>4</v>
      </c>
      <c r="C18" s="12" t="s">
        <v>110</v>
      </c>
      <c r="D18" s="12" t="s">
        <v>111</v>
      </c>
      <c r="E18" s="24">
        <v>45367.413194444445</v>
      </c>
      <c r="F18" s="24">
        <f>Table1[[#This Row],[Occurred At]]+$G$6</f>
        <v>45367.913194444445</v>
      </c>
      <c r="G18" s="25">
        <f>Table1[[#This Row],[Closed At]]-Table1[[#This Row],[Occurred At]]</f>
        <v>0.5</v>
      </c>
      <c r="H18" s="12" t="s">
        <v>52</v>
      </c>
      <c r="I18" s="12" t="s">
        <v>112</v>
      </c>
      <c r="J18" s="12" t="s">
        <v>54</v>
      </c>
      <c r="K18" s="12" t="s">
        <v>113</v>
      </c>
      <c r="L18" s="12" t="s">
        <v>7</v>
      </c>
      <c r="M18" s="12" t="s">
        <v>13</v>
      </c>
      <c r="N18" s="12" t="s">
        <v>8</v>
      </c>
      <c r="O18" s="26" t="s">
        <v>70</v>
      </c>
      <c r="Q18" s="36" t="s">
        <v>13</v>
      </c>
      <c r="R18" s="32">
        <v>24</v>
      </c>
      <c r="S18" s="14"/>
      <c r="T18" s="44"/>
      <c r="U18" s="36" t="s">
        <v>143</v>
      </c>
      <c r="V18" s="32">
        <v>4</v>
      </c>
      <c r="AG18" s="14"/>
    </row>
    <row r="19" spans="1:33" ht="15" thickBot="1" x14ac:dyDescent="0.35">
      <c r="A19" s="23">
        <v>17</v>
      </c>
      <c r="B19" s="12" t="s">
        <v>4</v>
      </c>
      <c r="C19" s="12" t="s">
        <v>114</v>
      </c>
      <c r="D19" s="12" t="s">
        <v>115</v>
      </c>
      <c r="E19" s="24">
        <v>45368.631944444445</v>
      </c>
      <c r="F19" s="24">
        <f>Table1[[#This Row],[Occurred At]]+$G$6</f>
        <v>45369.131944444445</v>
      </c>
      <c r="G19" s="25">
        <f>Table1[[#This Row],[Closed At]]-Table1[[#This Row],[Occurred At]]</f>
        <v>0.5</v>
      </c>
      <c r="H19" s="12" t="s">
        <v>52</v>
      </c>
      <c r="I19" s="12" t="s">
        <v>116</v>
      </c>
      <c r="J19" s="12" t="s">
        <v>54</v>
      </c>
      <c r="K19" s="12" t="s">
        <v>69</v>
      </c>
      <c r="L19" s="12" t="s">
        <v>7</v>
      </c>
      <c r="M19" s="12" t="s">
        <v>13</v>
      </c>
      <c r="N19" s="12" t="s">
        <v>5</v>
      </c>
      <c r="O19" s="26" t="s">
        <v>70</v>
      </c>
      <c r="Q19" s="37" t="s">
        <v>14</v>
      </c>
      <c r="R19" s="32">
        <v>18</v>
      </c>
      <c r="S19" s="14"/>
      <c r="T19" s="14"/>
      <c r="U19" s="36" t="s">
        <v>94</v>
      </c>
      <c r="V19" s="32">
        <v>3</v>
      </c>
      <c r="AG19" s="14"/>
    </row>
    <row r="20" spans="1:33" ht="15" thickBot="1" x14ac:dyDescent="0.35">
      <c r="A20" s="23">
        <v>18</v>
      </c>
      <c r="B20" s="12" t="s">
        <v>4</v>
      </c>
      <c r="C20" s="12" t="s">
        <v>117</v>
      </c>
      <c r="D20" s="12" t="s">
        <v>118</v>
      </c>
      <c r="E20" s="24">
        <v>45369.472222222219</v>
      </c>
      <c r="F20" s="24">
        <f>Table1[[#This Row],[Occurred At]]+$G$6</f>
        <v>45369.972222222219</v>
      </c>
      <c r="G20" s="25">
        <f>Table1[[#This Row],[Closed At]]-Table1[[#This Row],[Occurred At]]</f>
        <v>0.5</v>
      </c>
      <c r="H20" s="12" t="s">
        <v>52</v>
      </c>
      <c r="I20" s="12" t="s">
        <v>119</v>
      </c>
      <c r="J20" s="12" t="s">
        <v>54</v>
      </c>
      <c r="K20" s="12" t="s">
        <v>82</v>
      </c>
      <c r="L20" s="12" t="s">
        <v>7</v>
      </c>
      <c r="M20" s="12" t="s">
        <v>13</v>
      </c>
      <c r="N20" s="12" t="s">
        <v>5</v>
      </c>
      <c r="O20" s="26" t="s">
        <v>70</v>
      </c>
      <c r="Q20" s="38" t="s">
        <v>15</v>
      </c>
      <c r="R20" s="33">
        <v>50</v>
      </c>
      <c r="S20" s="14"/>
      <c r="T20" s="14"/>
      <c r="U20" s="36" t="s">
        <v>126</v>
      </c>
      <c r="V20" s="32">
        <v>1</v>
      </c>
      <c r="AG20" s="14"/>
    </row>
    <row r="21" spans="1:33" ht="15" thickBot="1" x14ac:dyDescent="0.35">
      <c r="A21" s="23">
        <v>19</v>
      </c>
      <c r="B21" s="12" t="s">
        <v>4</v>
      </c>
      <c r="C21" s="12" t="s">
        <v>120</v>
      </c>
      <c r="D21" s="12" t="s">
        <v>121</v>
      </c>
      <c r="E21" s="24">
        <v>45370.604166666664</v>
      </c>
      <c r="F21" s="24">
        <f>Table1[[#This Row],[Occurred At]]+$G$10</f>
        <v>45370.854166666664</v>
      </c>
      <c r="G21" s="25">
        <f>Table1[[#This Row],[Closed At]]-Table1[[#This Row],[Occurred At]]</f>
        <v>0.25</v>
      </c>
      <c r="H21" s="12" t="s">
        <v>52</v>
      </c>
      <c r="I21" s="12" t="s">
        <v>122</v>
      </c>
      <c r="J21" s="12" t="s">
        <v>54</v>
      </c>
      <c r="K21" s="12" t="s">
        <v>55</v>
      </c>
      <c r="L21" s="12" t="s">
        <v>5</v>
      </c>
      <c r="M21" s="12" t="s">
        <v>12</v>
      </c>
      <c r="N21" s="12" t="s">
        <v>8</v>
      </c>
      <c r="O21" s="26" t="s">
        <v>5</v>
      </c>
      <c r="Q21" s="14"/>
      <c r="R21" s="14"/>
      <c r="S21" s="14"/>
      <c r="T21" s="14"/>
      <c r="U21" s="36" t="s">
        <v>64</v>
      </c>
      <c r="V21" s="32">
        <v>2</v>
      </c>
      <c r="AG21" s="14"/>
    </row>
    <row r="22" spans="1:33" ht="15" thickBot="1" x14ac:dyDescent="0.35">
      <c r="A22" s="23">
        <v>20</v>
      </c>
      <c r="B22" s="12" t="s">
        <v>4</v>
      </c>
      <c r="C22" s="12" t="s">
        <v>123</v>
      </c>
      <c r="D22" s="12" t="s">
        <v>124</v>
      </c>
      <c r="E22" s="24">
        <v>45371.364583333336</v>
      </c>
      <c r="F22" s="24">
        <f>Table1[[#This Row],[Occurred At]]+$G$6</f>
        <v>45371.864583333336</v>
      </c>
      <c r="G22" s="25">
        <f>Table1[[#This Row],[Closed At]]-Table1[[#This Row],[Occurred At]]</f>
        <v>0.5</v>
      </c>
      <c r="H22" s="12" t="s">
        <v>52</v>
      </c>
      <c r="I22" s="12" t="s">
        <v>125</v>
      </c>
      <c r="J22" s="12" t="s">
        <v>54</v>
      </c>
      <c r="K22" s="12" t="s">
        <v>126</v>
      </c>
      <c r="L22" s="12" t="s">
        <v>7</v>
      </c>
      <c r="M22" s="12" t="s">
        <v>13</v>
      </c>
      <c r="N22" s="12" t="s">
        <v>7</v>
      </c>
      <c r="O22" s="26" t="s">
        <v>70</v>
      </c>
      <c r="Q22" s="40" t="s">
        <v>0</v>
      </c>
      <c r="R22" s="41" t="s">
        <v>4</v>
      </c>
      <c r="S22" s="14"/>
      <c r="T22" s="14"/>
      <c r="U22" s="36" t="s">
        <v>159</v>
      </c>
      <c r="V22" s="32">
        <v>1</v>
      </c>
      <c r="AG22" s="14"/>
    </row>
    <row r="23" spans="1:33" ht="15" thickBot="1" x14ac:dyDescent="0.35">
      <c r="A23" s="23">
        <v>21</v>
      </c>
      <c r="B23" s="12" t="s">
        <v>4</v>
      </c>
      <c r="C23" s="12" t="s">
        <v>127</v>
      </c>
      <c r="D23" s="12" t="s">
        <v>128</v>
      </c>
      <c r="E23" s="24">
        <v>45372.454861111109</v>
      </c>
      <c r="F23" s="24">
        <f>Table1[[#This Row],[Occurred At]]+$G$6</f>
        <v>45372.954861111109</v>
      </c>
      <c r="G23" s="25">
        <f>Table1[[#This Row],[Closed At]]-Table1[[#This Row],[Occurred At]]</f>
        <v>0.5</v>
      </c>
      <c r="H23" s="12" t="s">
        <v>52</v>
      </c>
      <c r="I23" s="12" t="s">
        <v>129</v>
      </c>
      <c r="J23" s="12" t="s">
        <v>54</v>
      </c>
      <c r="K23" s="12" t="s">
        <v>130</v>
      </c>
      <c r="L23" s="12" t="s">
        <v>7</v>
      </c>
      <c r="M23" s="12" t="s">
        <v>13</v>
      </c>
      <c r="N23" s="12" t="s">
        <v>8</v>
      </c>
      <c r="O23" s="26" t="s">
        <v>70</v>
      </c>
      <c r="Q23" s="17"/>
      <c r="R23" s="18"/>
      <c r="S23" s="14"/>
      <c r="T23" s="14"/>
      <c r="U23" s="36" t="s">
        <v>6</v>
      </c>
      <c r="V23" s="32">
        <v>1</v>
      </c>
      <c r="AG23" s="14"/>
    </row>
    <row r="24" spans="1:33" ht="15" thickBot="1" x14ac:dyDescent="0.35">
      <c r="A24" s="23">
        <v>22</v>
      </c>
      <c r="B24" s="12" t="s">
        <v>4</v>
      </c>
      <c r="C24" s="12" t="s">
        <v>131</v>
      </c>
      <c r="D24" s="12" t="s">
        <v>132</v>
      </c>
      <c r="E24" s="24">
        <v>45373.506944444445</v>
      </c>
      <c r="F24" s="24">
        <f>Table1[[#This Row],[Occurred At]]+$G$10</f>
        <v>45373.756944444445</v>
      </c>
      <c r="G24" s="25">
        <f>Table1[[#This Row],[Closed At]]-Table1[[#This Row],[Occurred At]]</f>
        <v>0.25</v>
      </c>
      <c r="H24" s="12" t="s">
        <v>52</v>
      </c>
      <c r="I24" s="12" t="s">
        <v>133</v>
      </c>
      <c r="J24" s="12" t="s">
        <v>54</v>
      </c>
      <c r="K24" s="12" t="s">
        <v>64</v>
      </c>
      <c r="L24" s="12" t="s">
        <v>5</v>
      </c>
      <c r="M24" s="12" t="s">
        <v>12</v>
      </c>
      <c r="N24" s="12" t="s">
        <v>8</v>
      </c>
      <c r="O24" s="26" t="s">
        <v>5</v>
      </c>
      <c r="Q24" s="45" t="s">
        <v>214</v>
      </c>
      <c r="R24" s="46" t="s">
        <v>216</v>
      </c>
      <c r="S24" s="14"/>
      <c r="T24" s="14"/>
      <c r="U24" s="36" t="s">
        <v>82</v>
      </c>
      <c r="V24" s="32">
        <v>6</v>
      </c>
      <c r="AG24" s="14"/>
    </row>
    <row r="25" spans="1:33" x14ac:dyDescent="0.3">
      <c r="A25" s="23">
        <v>23</v>
      </c>
      <c r="B25" s="12" t="s">
        <v>4</v>
      </c>
      <c r="C25" s="12" t="s">
        <v>134</v>
      </c>
      <c r="D25" s="12" t="s">
        <v>135</v>
      </c>
      <c r="E25" s="24">
        <v>45374.388888888891</v>
      </c>
      <c r="F25" s="24">
        <f>Table1[[#This Row],[Occurred At]]+$G$6</f>
        <v>45374.888888888891</v>
      </c>
      <c r="G25" s="25">
        <f>Table1[[#This Row],[Closed At]]-Table1[[#This Row],[Occurred At]]</f>
        <v>0.5</v>
      </c>
      <c r="H25" s="12" t="s">
        <v>52</v>
      </c>
      <c r="I25" s="12" t="s">
        <v>136</v>
      </c>
      <c r="J25" s="12" t="s">
        <v>54</v>
      </c>
      <c r="K25" s="12" t="s">
        <v>1</v>
      </c>
      <c r="L25" s="12" t="s">
        <v>7</v>
      </c>
      <c r="M25" s="12" t="s">
        <v>13</v>
      </c>
      <c r="N25" s="12" t="s">
        <v>7</v>
      </c>
      <c r="O25" s="26" t="s">
        <v>70</v>
      </c>
      <c r="Q25" s="47" t="s">
        <v>62</v>
      </c>
      <c r="R25" s="48">
        <v>11</v>
      </c>
      <c r="S25" s="14"/>
      <c r="T25" s="14"/>
      <c r="U25" s="36" t="s">
        <v>130</v>
      </c>
      <c r="V25" s="32">
        <v>1</v>
      </c>
      <c r="AG25" s="14"/>
    </row>
    <row r="26" spans="1:33" x14ac:dyDescent="0.3">
      <c r="A26" s="23">
        <v>24</v>
      </c>
      <c r="B26" s="12" t="s">
        <v>4</v>
      </c>
      <c r="C26" s="12" t="s">
        <v>137</v>
      </c>
      <c r="D26" s="12" t="s">
        <v>138</v>
      </c>
      <c r="E26" s="24">
        <v>45375.607638888891</v>
      </c>
      <c r="F26" s="24">
        <f>Table1[[#This Row],[Occurred At]]+$G$6</f>
        <v>45376.107638888891</v>
      </c>
      <c r="G26" s="25">
        <f>Table1[[#This Row],[Closed At]]-Table1[[#This Row],[Occurred At]]</f>
        <v>0.5</v>
      </c>
      <c r="H26" s="12" t="s">
        <v>52</v>
      </c>
      <c r="I26" s="12" t="s">
        <v>139</v>
      </c>
      <c r="J26" s="12" t="s">
        <v>54</v>
      </c>
      <c r="K26" s="12" t="s">
        <v>69</v>
      </c>
      <c r="L26" s="12" t="s">
        <v>5</v>
      </c>
      <c r="M26" s="12" t="s">
        <v>14</v>
      </c>
      <c r="N26" s="12" t="s">
        <v>5</v>
      </c>
      <c r="O26" s="26" t="s">
        <v>70</v>
      </c>
      <c r="Q26" s="47" t="s">
        <v>67</v>
      </c>
      <c r="R26" s="48">
        <v>10</v>
      </c>
      <c r="S26" s="14"/>
      <c r="T26" s="14"/>
      <c r="U26" s="36" t="s">
        <v>192</v>
      </c>
      <c r="V26" s="32">
        <v>1</v>
      </c>
      <c r="AG26" s="14"/>
    </row>
    <row r="27" spans="1:33" x14ac:dyDescent="0.3">
      <c r="A27" s="23">
        <v>25</v>
      </c>
      <c r="B27" s="12" t="s">
        <v>4</v>
      </c>
      <c r="C27" s="12" t="s">
        <v>140</v>
      </c>
      <c r="D27" s="12" t="s">
        <v>141</v>
      </c>
      <c r="E27" s="24">
        <v>45376.361111111109</v>
      </c>
      <c r="F27" s="24">
        <f>Table1[[#This Row],[Occurred At]]+$G$3</f>
        <v>45376.527777777774</v>
      </c>
      <c r="G27" s="25">
        <f>Table1[[#This Row],[Closed At]]-Table1[[#This Row],[Occurred At]]</f>
        <v>0.16666666666424135</v>
      </c>
      <c r="H27" s="12" t="s">
        <v>52</v>
      </c>
      <c r="I27" s="12" t="s">
        <v>142</v>
      </c>
      <c r="J27" s="12" t="s">
        <v>89</v>
      </c>
      <c r="K27" s="12" t="s">
        <v>143</v>
      </c>
      <c r="L27" s="12" t="s">
        <v>5</v>
      </c>
      <c r="M27" s="12" t="s">
        <v>14</v>
      </c>
      <c r="N27" s="12" t="s">
        <v>5</v>
      </c>
      <c r="O27" s="26" t="s">
        <v>56</v>
      </c>
      <c r="Q27" s="47" t="s">
        <v>51</v>
      </c>
      <c r="R27" s="48">
        <v>8</v>
      </c>
      <c r="S27" s="14"/>
      <c r="T27" s="14"/>
      <c r="U27" s="36" t="s">
        <v>78</v>
      </c>
      <c r="V27" s="32">
        <v>2</v>
      </c>
      <c r="Z27" s="14"/>
      <c r="AG27" s="14"/>
    </row>
    <row r="28" spans="1:33" ht="15" thickBot="1" x14ac:dyDescent="0.35">
      <c r="A28" s="23">
        <v>26</v>
      </c>
      <c r="B28" s="12" t="s">
        <v>4</v>
      </c>
      <c r="C28" s="12" t="s">
        <v>144</v>
      </c>
      <c r="D28" s="12" t="s">
        <v>145</v>
      </c>
      <c r="E28" s="24">
        <v>45377.493055555555</v>
      </c>
      <c r="F28" s="24">
        <f>Table1[[#This Row],[Occurred At]]+$G$6</f>
        <v>45377.993055555555</v>
      </c>
      <c r="G28" s="25">
        <f>Table1[[#This Row],[Closed At]]-Table1[[#This Row],[Occurred At]]</f>
        <v>0.5</v>
      </c>
      <c r="H28" s="12" t="s">
        <v>52</v>
      </c>
      <c r="I28" s="12" t="s">
        <v>146</v>
      </c>
      <c r="J28" s="12" t="s">
        <v>54</v>
      </c>
      <c r="K28" s="12" t="s">
        <v>113</v>
      </c>
      <c r="L28" s="12" t="s">
        <v>7</v>
      </c>
      <c r="M28" s="12" t="s">
        <v>13</v>
      </c>
      <c r="N28" s="12" t="s">
        <v>8</v>
      </c>
      <c r="O28" s="26" t="s">
        <v>70</v>
      </c>
      <c r="Q28" s="42" t="s">
        <v>92</v>
      </c>
      <c r="R28" s="48">
        <v>2</v>
      </c>
      <c r="S28" s="14"/>
      <c r="T28" s="14"/>
      <c r="U28" s="36" t="s">
        <v>113</v>
      </c>
      <c r="V28" s="32">
        <v>4</v>
      </c>
      <c r="Z28" s="14"/>
      <c r="AG28" s="14"/>
    </row>
    <row r="29" spans="1:33" ht="15" thickBot="1" x14ac:dyDescent="0.35">
      <c r="A29" s="23">
        <v>27</v>
      </c>
      <c r="B29" s="12" t="s">
        <v>4</v>
      </c>
      <c r="C29" s="12" t="s">
        <v>61</v>
      </c>
      <c r="D29" s="12" t="s">
        <v>147</v>
      </c>
      <c r="E29" s="24">
        <v>45378.579861111109</v>
      </c>
      <c r="F29" s="24">
        <f>Table1[[#This Row],[Occurred At]]+$G$6</f>
        <v>45379.079861111109</v>
      </c>
      <c r="G29" s="25">
        <f>Table1[[#This Row],[Closed At]]-Table1[[#This Row],[Occurred At]]</f>
        <v>0.5</v>
      </c>
      <c r="H29" s="12" t="s">
        <v>52</v>
      </c>
      <c r="I29" s="12" t="s">
        <v>148</v>
      </c>
      <c r="J29" s="12" t="s">
        <v>54</v>
      </c>
      <c r="K29" s="12" t="s">
        <v>94</v>
      </c>
      <c r="L29" s="12" t="s">
        <v>5</v>
      </c>
      <c r="M29" s="12" t="s">
        <v>14</v>
      </c>
      <c r="N29" s="12" t="s">
        <v>7</v>
      </c>
      <c r="O29" s="26" t="s">
        <v>70</v>
      </c>
      <c r="Q29" s="49" t="s">
        <v>15</v>
      </c>
      <c r="R29" s="43">
        <v>31</v>
      </c>
      <c r="S29" s="14"/>
      <c r="T29" s="14"/>
      <c r="U29" s="37" t="s">
        <v>196</v>
      </c>
      <c r="V29" s="32">
        <v>1</v>
      </c>
      <c r="Z29" s="14"/>
      <c r="AG29" s="14"/>
    </row>
    <row r="30" spans="1:33" ht="15" thickBot="1" x14ac:dyDescent="0.35">
      <c r="A30" s="23">
        <v>28</v>
      </c>
      <c r="B30" s="12" t="s">
        <v>4</v>
      </c>
      <c r="C30" s="12" t="s">
        <v>149</v>
      </c>
      <c r="D30" s="12" t="s">
        <v>150</v>
      </c>
      <c r="E30" s="24">
        <v>45379.378472222219</v>
      </c>
      <c r="F30" s="24">
        <f>Table1[[#This Row],[Occurred At]]+$G$10</f>
        <v>45379.628472222219</v>
      </c>
      <c r="G30" s="25">
        <f>Table1[[#This Row],[Closed At]]-Table1[[#This Row],[Occurred At]]</f>
        <v>0.25</v>
      </c>
      <c r="H30" s="12" t="s">
        <v>52</v>
      </c>
      <c r="I30" s="12" t="s">
        <v>151</v>
      </c>
      <c r="J30" s="12" t="s">
        <v>54</v>
      </c>
      <c r="K30" s="12" t="s">
        <v>82</v>
      </c>
      <c r="L30" s="12" t="s">
        <v>5</v>
      </c>
      <c r="M30" s="12" t="s">
        <v>14</v>
      </c>
      <c r="N30" s="12" t="s">
        <v>5</v>
      </c>
      <c r="O30" s="26" t="s">
        <v>5</v>
      </c>
      <c r="S30" s="14"/>
      <c r="T30" s="14"/>
      <c r="U30" s="38" t="s">
        <v>15</v>
      </c>
      <c r="V30" s="33">
        <v>50</v>
      </c>
      <c r="Z30" s="14"/>
    </row>
    <row r="31" spans="1:33" x14ac:dyDescent="0.3">
      <c r="A31" s="23">
        <v>29</v>
      </c>
      <c r="B31" s="12" t="s">
        <v>4</v>
      </c>
      <c r="C31" s="12" t="s">
        <v>152</v>
      </c>
      <c r="D31" s="12" t="s">
        <v>72</v>
      </c>
      <c r="E31" s="24">
        <v>45380.510416666664</v>
      </c>
      <c r="F31" s="24">
        <f>Table1[[#This Row],[Occurred At]]+$G$10</f>
        <v>45380.760416666664</v>
      </c>
      <c r="G31" s="25">
        <f>Table1[[#This Row],[Closed At]]-Table1[[#This Row],[Occurred At]]</f>
        <v>0.25</v>
      </c>
      <c r="H31" s="12" t="s">
        <v>52</v>
      </c>
      <c r="I31" s="12" t="s">
        <v>153</v>
      </c>
      <c r="J31" s="12" t="s">
        <v>54</v>
      </c>
      <c r="K31" s="12" t="s">
        <v>1</v>
      </c>
      <c r="L31" s="12" t="s">
        <v>7</v>
      </c>
      <c r="M31" s="12" t="s">
        <v>13</v>
      </c>
      <c r="N31" s="12" t="s">
        <v>8</v>
      </c>
      <c r="O31" s="26" t="s">
        <v>5</v>
      </c>
      <c r="S31" s="14"/>
      <c r="T31" s="14"/>
      <c r="Z31" s="14"/>
    </row>
    <row r="32" spans="1:33" x14ac:dyDescent="0.3">
      <c r="A32" s="23">
        <v>30</v>
      </c>
      <c r="B32" s="12" t="s">
        <v>4</v>
      </c>
      <c r="C32" s="12" t="s">
        <v>107</v>
      </c>
      <c r="D32" s="12" t="s">
        <v>154</v>
      </c>
      <c r="E32" s="24">
        <v>45381.600694444445</v>
      </c>
      <c r="F32" s="24">
        <f>Table1[[#This Row],[Occurred At]]+$G$6</f>
        <v>45382.100694444445</v>
      </c>
      <c r="G32" s="25">
        <f>Table1[[#This Row],[Closed At]]-Table1[[#This Row],[Occurred At]]</f>
        <v>0.5</v>
      </c>
      <c r="H32" s="12" t="s">
        <v>52</v>
      </c>
      <c r="I32" s="12" t="s">
        <v>155</v>
      </c>
      <c r="J32" s="12" t="s">
        <v>54</v>
      </c>
      <c r="K32" s="12" t="s">
        <v>143</v>
      </c>
      <c r="L32" s="12" t="s">
        <v>7</v>
      </c>
      <c r="M32" s="12" t="s">
        <v>13</v>
      </c>
      <c r="N32" s="12" t="s">
        <v>7</v>
      </c>
      <c r="O32" s="26" t="s">
        <v>70</v>
      </c>
      <c r="S32" s="14"/>
      <c r="T32" s="14"/>
      <c r="Z32" s="14"/>
    </row>
    <row r="33" spans="1:26" x14ac:dyDescent="0.3">
      <c r="A33" s="23">
        <v>31</v>
      </c>
      <c r="B33" s="12" t="s">
        <v>4</v>
      </c>
      <c r="C33" s="12" t="s">
        <v>156</v>
      </c>
      <c r="D33" s="12" t="s">
        <v>157</v>
      </c>
      <c r="E33" s="24">
        <v>45382.354166666664</v>
      </c>
      <c r="F33" s="24">
        <f>Table1[[#This Row],[Occurred At]]+$G$10</f>
        <v>45382.604166666664</v>
      </c>
      <c r="G33" s="25">
        <f>Table1[[#This Row],[Closed At]]-Table1[[#This Row],[Occurred At]]</f>
        <v>0.25</v>
      </c>
      <c r="H33" s="12" t="s">
        <v>52</v>
      </c>
      <c r="I33" s="12" t="s">
        <v>158</v>
      </c>
      <c r="J33" s="12" t="s">
        <v>54</v>
      </c>
      <c r="K33" s="12" t="s">
        <v>159</v>
      </c>
      <c r="L33" s="12" t="s">
        <v>5</v>
      </c>
      <c r="M33" s="12" t="s">
        <v>12</v>
      </c>
      <c r="N33" s="12" t="s">
        <v>8</v>
      </c>
      <c r="O33" s="26" t="s">
        <v>5</v>
      </c>
      <c r="S33" s="14"/>
      <c r="T33" s="14"/>
      <c r="Z33" s="14"/>
    </row>
    <row r="34" spans="1:26" x14ac:dyDescent="0.3">
      <c r="A34" s="23">
        <v>32</v>
      </c>
      <c r="B34" s="12" t="s">
        <v>160</v>
      </c>
      <c r="C34" s="12" t="s">
        <v>161</v>
      </c>
      <c r="D34" s="12" t="s">
        <v>162</v>
      </c>
      <c r="E34" s="24">
        <v>45383.444444444445</v>
      </c>
      <c r="F34" s="24" t="s">
        <v>163</v>
      </c>
      <c r="G34" s="12" t="s">
        <v>163</v>
      </c>
      <c r="H34" s="12" t="s">
        <v>164</v>
      </c>
      <c r="I34" s="12" t="s">
        <v>165</v>
      </c>
      <c r="J34" s="12" t="s">
        <v>54</v>
      </c>
      <c r="K34" s="12" t="s">
        <v>1</v>
      </c>
      <c r="L34" s="12" t="s">
        <v>5</v>
      </c>
      <c r="M34" s="12" t="s">
        <v>14</v>
      </c>
      <c r="N34" s="12" t="s">
        <v>5</v>
      </c>
      <c r="O34" s="26" t="s">
        <v>56</v>
      </c>
      <c r="S34" s="14"/>
      <c r="T34" s="14"/>
      <c r="Z34" s="14"/>
    </row>
    <row r="35" spans="1:26" x14ac:dyDescent="0.3">
      <c r="A35" s="23">
        <v>33</v>
      </c>
      <c r="B35" s="12" t="s">
        <v>160</v>
      </c>
      <c r="C35" s="12" t="s">
        <v>166</v>
      </c>
      <c r="D35" s="12" t="s">
        <v>167</v>
      </c>
      <c r="E35" s="24">
        <v>45384.576388888891</v>
      </c>
      <c r="F35" s="24" t="s">
        <v>163</v>
      </c>
      <c r="G35" s="12" t="s">
        <v>163</v>
      </c>
      <c r="H35" s="12" t="s">
        <v>164</v>
      </c>
      <c r="I35" s="12" t="s">
        <v>168</v>
      </c>
      <c r="J35" s="12" t="s">
        <v>77</v>
      </c>
      <c r="K35" s="12" t="s">
        <v>78</v>
      </c>
      <c r="L35" s="12" t="s">
        <v>5</v>
      </c>
      <c r="M35" s="12" t="s">
        <v>13</v>
      </c>
      <c r="N35" s="12" t="s">
        <v>8</v>
      </c>
      <c r="O35" s="26" t="s">
        <v>5</v>
      </c>
      <c r="S35" s="14"/>
      <c r="T35" s="14"/>
      <c r="Z35" s="14"/>
    </row>
    <row r="36" spans="1:26" x14ac:dyDescent="0.3">
      <c r="A36" s="23">
        <v>34</v>
      </c>
      <c r="B36" s="12" t="s">
        <v>160</v>
      </c>
      <c r="C36" s="12" t="s">
        <v>169</v>
      </c>
      <c r="D36" s="12" t="s">
        <v>170</v>
      </c>
      <c r="E36" s="24">
        <v>45385.375</v>
      </c>
      <c r="F36" s="24" t="s">
        <v>163</v>
      </c>
      <c r="G36" s="12" t="s">
        <v>163</v>
      </c>
      <c r="H36" s="12" t="s">
        <v>164</v>
      </c>
      <c r="I36" s="12" t="s">
        <v>171</v>
      </c>
      <c r="J36" s="12" t="s">
        <v>54</v>
      </c>
      <c r="K36" s="12" t="s">
        <v>82</v>
      </c>
      <c r="L36" s="12" t="s">
        <v>5</v>
      </c>
      <c r="M36" s="12" t="s">
        <v>14</v>
      </c>
      <c r="N36" s="12" t="s">
        <v>5</v>
      </c>
      <c r="O36" s="26" t="s">
        <v>5</v>
      </c>
    </row>
    <row r="37" spans="1:26" x14ac:dyDescent="0.3">
      <c r="A37" s="23">
        <v>35</v>
      </c>
      <c r="B37" s="12" t="s">
        <v>160</v>
      </c>
      <c r="C37" s="12" t="s">
        <v>172</v>
      </c>
      <c r="D37" s="12" t="s">
        <v>173</v>
      </c>
      <c r="E37" s="24">
        <v>45386.465277777781</v>
      </c>
      <c r="F37" s="24" t="s">
        <v>163</v>
      </c>
      <c r="G37" s="12" t="s">
        <v>163</v>
      </c>
      <c r="H37" s="12" t="s">
        <v>164</v>
      </c>
      <c r="I37" s="12" t="s">
        <v>174</v>
      </c>
      <c r="J37" s="12" t="s">
        <v>54</v>
      </c>
      <c r="K37" s="12" t="s">
        <v>69</v>
      </c>
      <c r="L37" s="12" t="s">
        <v>7</v>
      </c>
      <c r="M37" s="12" t="s">
        <v>13</v>
      </c>
      <c r="N37" s="12" t="s">
        <v>7</v>
      </c>
      <c r="O37" s="26" t="s">
        <v>70</v>
      </c>
    </row>
    <row r="38" spans="1:26" x14ac:dyDescent="0.3">
      <c r="A38" s="23">
        <v>36</v>
      </c>
      <c r="B38" s="12" t="s">
        <v>160</v>
      </c>
      <c r="C38" s="12" t="s">
        <v>175</v>
      </c>
      <c r="D38" s="12" t="s">
        <v>176</v>
      </c>
      <c r="E38" s="24">
        <v>45387.597222222219</v>
      </c>
      <c r="F38" s="24" t="s">
        <v>163</v>
      </c>
      <c r="G38" s="12" t="s">
        <v>163</v>
      </c>
      <c r="H38" s="12" t="s">
        <v>164</v>
      </c>
      <c r="I38" s="12" t="s">
        <v>177</v>
      </c>
      <c r="J38" s="12" t="s">
        <v>54</v>
      </c>
      <c r="K38" s="12" t="s">
        <v>94</v>
      </c>
      <c r="L38" s="12" t="s">
        <v>5</v>
      </c>
      <c r="M38" s="12" t="s">
        <v>14</v>
      </c>
      <c r="N38" s="12" t="s">
        <v>5</v>
      </c>
      <c r="O38" s="26" t="s">
        <v>5</v>
      </c>
    </row>
    <row r="39" spans="1:26" x14ac:dyDescent="0.3">
      <c r="A39" s="23">
        <v>37</v>
      </c>
      <c r="B39" s="12" t="s">
        <v>160</v>
      </c>
      <c r="C39" s="12" t="s">
        <v>178</v>
      </c>
      <c r="D39" s="12" t="s">
        <v>179</v>
      </c>
      <c r="E39" s="24">
        <v>45388.354166666664</v>
      </c>
      <c r="F39" s="24" t="s">
        <v>163</v>
      </c>
      <c r="G39" s="12" t="s">
        <v>163</v>
      </c>
      <c r="H39" s="12" t="s">
        <v>164</v>
      </c>
      <c r="I39" s="12" t="s">
        <v>180</v>
      </c>
      <c r="J39" s="12" t="s">
        <v>54</v>
      </c>
      <c r="K39" s="12" t="s">
        <v>1</v>
      </c>
      <c r="L39" s="12" t="s">
        <v>7</v>
      </c>
      <c r="M39" s="12" t="s">
        <v>13</v>
      </c>
      <c r="N39" s="12" t="s">
        <v>7</v>
      </c>
      <c r="O39" s="26" t="s">
        <v>70</v>
      </c>
    </row>
    <row r="40" spans="1:26" x14ac:dyDescent="0.3">
      <c r="A40" s="23">
        <v>38</v>
      </c>
      <c r="B40" s="12" t="s">
        <v>160</v>
      </c>
      <c r="C40" s="12" t="s">
        <v>181</v>
      </c>
      <c r="D40" s="12" t="s">
        <v>182</v>
      </c>
      <c r="E40" s="24">
        <v>45389.447916666664</v>
      </c>
      <c r="F40" s="24" t="s">
        <v>163</v>
      </c>
      <c r="G40" s="12" t="s">
        <v>163</v>
      </c>
      <c r="H40" s="12" t="s">
        <v>164</v>
      </c>
      <c r="I40" s="12" t="s">
        <v>183</v>
      </c>
      <c r="J40" s="12" t="s">
        <v>54</v>
      </c>
      <c r="K40" s="12" t="s">
        <v>143</v>
      </c>
      <c r="L40" s="12" t="s">
        <v>5</v>
      </c>
      <c r="M40" s="12" t="s">
        <v>14</v>
      </c>
      <c r="N40" s="12" t="s">
        <v>5</v>
      </c>
      <c r="O40" s="26" t="s">
        <v>5</v>
      </c>
    </row>
    <row r="41" spans="1:26" x14ac:dyDescent="0.3">
      <c r="A41" s="23">
        <v>39</v>
      </c>
      <c r="B41" s="12" t="s">
        <v>160</v>
      </c>
      <c r="C41" s="12" t="s">
        <v>184</v>
      </c>
      <c r="D41" s="12" t="s">
        <v>185</v>
      </c>
      <c r="E41" s="24">
        <v>45390.538194444445</v>
      </c>
      <c r="F41" s="24" t="s">
        <v>163</v>
      </c>
      <c r="G41" s="12" t="s">
        <v>163</v>
      </c>
      <c r="H41" s="12" t="s">
        <v>164</v>
      </c>
      <c r="I41" s="12" t="s">
        <v>186</v>
      </c>
      <c r="J41" s="12" t="s">
        <v>54</v>
      </c>
      <c r="K41" s="12" t="s">
        <v>69</v>
      </c>
      <c r="L41" s="12" t="s">
        <v>7</v>
      </c>
      <c r="M41" s="12" t="s">
        <v>13</v>
      </c>
      <c r="N41" s="12" t="s">
        <v>7</v>
      </c>
      <c r="O41" s="26" t="s">
        <v>70</v>
      </c>
    </row>
    <row r="42" spans="1:26" x14ac:dyDescent="0.3">
      <c r="A42" s="23">
        <v>40</v>
      </c>
      <c r="B42" s="12" t="s">
        <v>160</v>
      </c>
      <c r="C42" s="12" t="s">
        <v>187</v>
      </c>
      <c r="D42" s="12" t="s">
        <v>188</v>
      </c>
      <c r="E42" s="24">
        <v>45391.381944444445</v>
      </c>
      <c r="F42" s="24" t="s">
        <v>163</v>
      </c>
      <c r="G42" s="12" t="s">
        <v>163</v>
      </c>
      <c r="H42" s="12" t="s">
        <v>164</v>
      </c>
      <c r="I42" s="12" t="s">
        <v>189</v>
      </c>
      <c r="J42" s="12" t="s">
        <v>54</v>
      </c>
      <c r="K42" s="12" t="s">
        <v>113</v>
      </c>
      <c r="L42" s="12" t="s">
        <v>5</v>
      </c>
      <c r="M42" s="12" t="s">
        <v>14</v>
      </c>
      <c r="N42" s="12" t="s">
        <v>5</v>
      </c>
      <c r="O42" s="26" t="s">
        <v>5</v>
      </c>
    </row>
    <row r="43" spans="1:26" x14ac:dyDescent="0.3">
      <c r="A43" s="23">
        <v>41</v>
      </c>
      <c r="B43" s="12" t="s">
        <v>160</v>
      </c>
      <c r="C43" s="12" t="s">
        <v>167</v>
      </c>
      <c r="D43" s="12" t="s">
        <v>190</v>
      </c>
      <c r="E43" s="24">
        <v>45392.472222222219</v>
      </c>
      <c r="F43" s="24" t="s">
        <v>163</v>
      </c>
      <c r="G43" s="12" t="s">
        <v>163</v>
      </c>
      <c r="H43" s="12" t="s">
        <v>164</v>
      </c>
      <c r="I43" s="12" t="s">
        <v>191</v>
      </c>
      <c r="J43" s="12" t="s">
        <v>54</v>
      </c>
      <c r="K43" s="12" t="s">
        <v>192</v>
      </c>
      <c r="L43" s="12" t="s">
        <v>5</v>
      </c>
      <c r="M43" s="12" t="s">
        <v>13</v>
      </c>
      <c r="N43" s="12" t="s">
        <v>5</v>
      </c>
      <c r="O43" s="26" t="s">
        <v>5</v>
      </c>
    </row>
    <row r="44" spans="1:26" x14ac:dyDescent="0.3">
      <c r="A44" s="23">
        <v>42</v>
      </c>
      <c r="B44" s="12" t="s">
        <v>160</v>
      </c>
      <c r="C44" s="12" t="s">
        <v>193</v>
      </c>
      <c r="D44" s="12" t="s">
        <v>194</v>
      </c>
      <c r="E44" s="24">
        <v>45393.604166666664</v>
      </c>
      <c r="F44" s="24" t="s">
        <v>163</v>
      </c>
      <c r="G44" s="12" t="s">
        <v>163</v>
      </c>
      <c r="H44" s="12" t="s">
        <v>164</v>
      </c>
      <c r="I44" s="12" t="s">
        <v>195</v>
      </c>
      <c r="J44" s="12" t="s">
        <v>54</v>
      </c>
      <c r="K44" s="12" t="s">
        <v>196</v>
      </c>
      <c r="L44" s="12" t="s">
        <v>5</v>
      </c>
      <c r="M44" s="12" t="s">
        <v>14</v>
      </c>
      <c r="N44" s="12" t="s">
        <v>5</v>
      </c>
      <c r="O44" s="26" t="s">
        <v>5</v>
      </c>
    </row>
    <row r="45" spans="1:26" x14ac:dyDescent="0.3">
      <c r="A45" s="23">
        <v>43</v>
      </c>
      <c r="B45" s="12" t="s">
        <v>160</v>
      </c>
      <c r="C45" s="12" t="s">
        <v>197</v>
      </c>
      <c r="D45" s="12" t="s">
        <v>198</v>
      </c>
      <c r="E45" s="24">
        <v>45394.361111111109</v>
      </c>
      <c r="F45" s="24" t="s">
        <v>163</v>
      </c>
      <c r="G45" s="12" t="s">
        <v>163</v>
      </c>
      <c r="H45" s="12" t="s">
        <v>164</v>
      </c>
      <c r="I45" s="12" t="s">
        <v>199</v>
      </c>
      <c r="J45" s="12" t="s">
        <v>54</v>
      </c>
      <c r="K45" s="12" t="s">
        <v>55</v>
      </c>
      <c r="L45" s="12" t="s">
        <v>5</v>
      </c>
      <c r="M45" s="12" t="s">
        <v>13</v>
      </c>
      <c r="N45" s="12" t="s">
        <v>8</v>
      </c>
      <c r="O45" s="26" t="s">
        <v>5</v>
      </c>
    </row>
    <row r="46" spans="1:26" x14ac:dyDescent="0.3">
      <c r="A46" s="23">
        <v>44</v>
      </c>
      <c r="B46" s="12" t="s">
        <v>160</v>
      </c>
      <c r="C46" s="12" t="s">
        <v>200</v>
      </c>
      <c r="D46" s="12" t="s">
        <v>132</v>
      </c>
      <c r="E46" s="24">
        <v>45395.451388888891</v>
      </c>
      <c r="F46" s="24" t="s">
        <v>163</v>
      </c>
      <c r="G46" s="12" t="s">
        <v>163</v>
      </c>
      <c r="H46" s="12" t="s">
        <v>164</v>
      </c>
      <c r="I46" s="12" t="s">
        <v>201</v>
      </c>
      <c r="J46" s="12" t="s">
        <v>54</v>
      </c>
      <c r="K46" s="12" t="s">
        <v>82</v>
      </c>
      <c r="L46" s="12" t="s">
        <v>5</v>
      </c>
      <c r="M46" s="12" t="s">
        <v>14</v>
      </c>
      <c r="N46" s="12" t="s">
        <v>5</v>
      </c>
      <c r="O46" s="26" t="s">
        <v>5</v>
      </c>
    </row>
    <row r="47" spans="1:26" x14ac:dyDescent="0.3">
      <c r="A47" s="23">
        <v>45</v>
      </c>
      <c r="B47" s="12" t="s">
        <v>160</v>
      </c>
      <c r="C47" s="12" t="s">
        <v>202</v>
      </c>
      <c r="D47" s="12" t="s">
        <v>115</v>
      </c>
      <c r="E47" s="24">
        <v>45396.5</v>
      </c>
      <c r="F47" s="24" t="s">
        <v>163</v>
      </c>
      <c r="G47" s="12" t="s">
        <v>163</v>
      </c>
      <c r="H47" s="12" t="s">
        <v>164</v>
      </c>
      <c r="I47" s="12" t="s">
        <v>203</v>
      </c>
      <c r="J47" s="12" t="s">
        <v>54</v>
      </c>
      <c r="K47" s="12" t="s">
        <v>69</v>
      </c>
      <c r="L47" s="12" t="s">
        <v>5</v>
      </c>
      <c r="M47" s="12" t="s">
        <v>13</v>
      </c>
      <c r="N47" s="12" t="s">
        <v>5</v>
      </c>
      <c r="O47" s="26" t="s">
        <v>5</v>
      </c>
    </row>
    <row r="48" spans="1:26" x14ac:dyDescent="0.3">
      <c r="A48" s="23">
        <v>46</v>
      </c>
      <c r="B48" s="12" t="s">
        <v>160</v>
      </c>
      <c r="C48" s="12" t="s">
        <v>204</v>
      </c>
      <c r="D48" s="12" t="s">
        <v>61</v>
      </c>
      <c r="E48" s="24">
        <v>45397.590277777781</v>
      </c>
      <c r="F48" s="24" t="s">
        <v>163</v>
      </c>
      <c r="G48" s="12" t="s">
        <v>163</v>
      </c>
      <c r="H48" s="12" t="s">
        <v>164</v>
      </c>
      <c r="I48" s="12" t="s">
        <v>205</v>
      </c>
      <c r="J48" s="12" t="s">
        <v>54</v>
      </c>
      <c r="K48" s="12" t="s">
        <v>1</v>
      </c>
      <c r="L48" s="12" t="s">
        <v>5</v>
      </c>
      <c r="M48" s="12" t="s">
        <v>14</v>
      </c>
      <c r="N48" s="12" t="s">
        <v>5</v>
      </c>
      <c r="O48" s="26" t="s">
        <v>5</v>
      </c>
    </row>
    <row r="49" spans="1:15" x14ac:dyDescent="0.3">
      <c r="A49" s="23">
        <v>47</v>
      </c>
      <c r="B49" s="12" t="s">
        <v>160</v>
      </c>
      <c r="C49" s="12" t="s">
        <v>173</v>
      </c>
      <c r="D49" s="12" t="s">
        <v>206</v>
      </c>
      <c r="E49" s="24">
        <v>45398.347222222219</v>
      </c>
      <c r="F49" s="24" t="s">
        <v>163</v>
      </c>
      <c r="G49" s="12" t="s">
        <v>163</v>
      </c>
      <c r="H49" s="12" t="s">
        <v>164</v>
      </c>
      <c r="I49" s="12" t="s">
        <v>207</v>
      </c>
      <c r="J49" s="12" t="s">
        <v>54</v>
      </c>
      <c r="K49" s="12" t="s">
        <v>143</v>
      </c>
      <c r="L49" s="12" t="s">
        <v>5</v>
      </c>
      <c r="M49" s="12" t="s">
        <v>13</v>
      </c>
      <c r="N49" s="12" t="s">
        <v>7</v>
      </c>
      <c r="O49" s="26" t="s">
        <v>5</v>
      </c>
    </row>
    <row r="50" spans="1:15" x14ac:dyDescent="0.3">
      <c r="A50" s="23">
        <v>48</v>
      </c>
      <c r="B50" s="12" t="s">
        <v>160</v>
      </c>
      <c r="C50" s="12" t="s">
        <v>57</v>
      </c>
      <c r="D50" s="12" t="s">
        <v>72</v>
      </c>
      <c r="E50" s="24">
        <v>45399.4375</v>
      </c>
      <c r="F50" s="24" t="s">
        <v>163</v>
      </c>
      <c r="G50" s="12" t="s">
        <v>163</v>
      </c>
      <c r="H50" s="12" t="s">
        <v>164</v>
      </c>
      <c r="I50" s="12" t="s">
        <v>208</v>
      </c>
      <c r="J50" s="12" t="s">
        <v>54</v>
      </c>
      <c r="K50" s="12" t="s">
        <v>113</v>
      </c>
      <c r="L50" s="12" t="s">
        <v>5</v>
      </c>
      <c r="M50" s="12" t="s">
        <v>14</v>
      </c>
      <c r="N50" s="12" t="s">
        <v>5</v>
      </c>
      <c r="O50" s="26" t="s">
        <v>5</v>
      </c>
    </row>
    <row r="51" spans="1:15" x14ac:dyDescent="0.3">
      <c r="A51" s="23">
        <v>49</v>
      </c>
      <c r="B51" s="12" t="s">
        <v>160</v>
      </c>
      <c r="C51" s="12" t="s">
        <v>65</v>
      </c>
      <c r="D51" s="12" t="s">
        <v>209</v>
      </c>
      <c r="E51" s="24">
        <v>45400.527777777781</v>
      </c>
      <c r="F51" s="24" t="s">
        <v>163</v>
      </c>
      <c r="G51" s="12" t="s">
        <v>163</v>
      </c>
      <c r="H51" s="12" t="s">
        <v>164</v>
      </c>
      <c r="I51" s="12" t="s">
        <v>210</v>
      </c>
      <c r="J51" s="12" t="s">
        <v>54</v>
      </c>
      <c r="K51" s="12" t="s">
        <v>69</v>
      </c>
      <c r="L51" s="12" t="s">
        <v>5</v>
      </c>
      <c r="M51" s="12" t="s">
        <v>13</v>
      </c>
      <c r="N51" s="12" t="s">
        <v>5</v>
      </c>
      <c r="O51" s="26" t="s">
        <v>5</v>
      </c>
    </row>
    <row r="52" spans="1:15" ht="15" thickBot="1" x14ac:dyDescent="0.35">
      <c r="A52" s="27">
        <v>50</v>
      </c>
      <c r="B52" s="28" t="s">
        <v>160</v>
      </c>
      <c r="C52" s="28" t="s">
        <v>79</v>
      </c>
      <c r="D52" s="28" t="s">
        <v>211</v>
      </c>
      <c r="E52" s="29">
        <v>45401.618055555555</v>
      </c>
      <c r="F52" s="29" t="s">
        <v>163</v>
      </c>
      <c r="G52" s="28" t="s">
        <v>163</v>
      </c>
      <c r="H52" s="28" t="s">
        <v>164</v>
      </c>
      <c r="I52" s="28" t="s">
        <v>212</v>
      </c>
      <c r="J52" s="28" t="s">
        <v>54</v>
      </c>
      <c r="K52" s="28" t="s">
        <v>82</v>
      </c>
      <c r="L52" s="28" t="s">
        <v>5</v>
      </c>
      <c r="M52" s="28" t="s">
        <v>14</v>
      </c>
      <c r="N52" s="28" t="s">
        <v>5</v>
      </c>
      <c r="O52" s="30" t="s">
        <v>5</v>
      </c>
    </row>
    <row r="56" spans="1:15" x14ac:dyDescent="0.3">
      <c r="D56" s="14"/>
      <c r="E56" s="14"/>
      <c r="F56" s="14"/>
      <c r="G56" s="14"/>
      <c r="H56" s="14"/>
      <c r="I56" s="14"/>
      <c r="J56" s="14"/>
      <c r="K56" s="14"/>
      <c r="L56" s="14"/>
      <c r="M56" s="14"/>
    </row>
    <row r="57" spans="1:15" x14ac:dyDescent="0.3">
      <c r="D57" s="14"/>
      <c r="E57" s="14"/>
      <c r="F57" s="14"/>
      <c r="G57" s="14"/>
      <c r="H57" s="14"/>
      <c r="I57" s="14"/>
      <c r="J57" s="14"/>
      <c r="K57" s="14"/>
      <c r="L57" s="14"/>
      <c r="M57" s="14"/>
    </row>
    <row r="58" spans="1:15" x14ac:dyDescent="0.3">
      <c r="D58" s="14"/>
      <c r="E58" s="14"/>
      <c r="F58" s="14"/>
      <c r="G58" s="14"/>
      <c r="H58" s="14"/>
      <c r="I58" s="14"/>
      <c r="J58" s="14"/>
      <c r="K58" s="14"/>
      <c r="L58" s="14"/>
      <c r="M58" s="14"/>
    </row>
    <row r="79" ht="15" thickBot="1" x14ac:dyDescent="0.35"/>
    <row r="80" ht="15" thickBot="1" x14ac:dyDescent="0.35"/>
  </sheetData>
  <mergeCells count="1">
    <mergeCell ref="A1:O1"/>
  </mergeCells>
  <pageMargins left="0.7" right="0.7" top="0.75" bottom="0.75" header="0.3" footer="0.3"/>
  <tableParts count="1">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C3E7A-7BCF-4AF2-BBBE-C67ED803BC68}">
  <dimension ref="B1:AM50"/>
  <sheetViews>
    <sheetView showGridLines="0" tabSelected="1" zoomScale="55" zoomScaleNormal="40" workbookViewId="0">
      <selection activeCell="AD9" sqref="AD9"/>
    </sheetView>
  </sheetViews>
  <sheetFormatPr defaultRowHeight="13.2" x14ac:dyDescent="0.25"/>
  <cols>
    <col min="1" max="2" width="8.88671875" style="1"/>
    <col min="3" max="3" width="10.44140625" style="1" customWidth="1"/>
    <col min="4" max="19" width="8.88671875" style="1"/>
    <col min="20" max="20" width="4.5546875" style="1" customWidth="1"/>
    <col min="21" max="21" width="11.21875" style="1" customWidth="1"/>
    <col min="22" max="16384" width="8.88671875" style="1"/>
  </cols>
  <sheetData>
    <row r="1" spans="2:39" ht="14.4" customHeight="1" x14ac:dyDescent="0.3">
      <c r="B1" s="84" t="s">
        <v>16</v>
      </c>
      <c r="C1" s="85"/>
      <c r="D1" s="85"/>
      <c r="E1" s="85"/>
      <c r="F1" s="85"/>
      <c r="G1" s="85"/>
      <c r="H1" s="85"/>
      <c r="I1" s="85"/>
      <c r="J1" s="85"/>
      <c r="K1" s="85"/>
      <c r="L1" s="85"/>
      <c r="M1" s="85"/>
      <c r="N1" s="85"/>
      <c r="O1" s="85"/>
      <c r="P1" s="85"/>
      <c r="Q1" s="85"/>
      <c r="R1" s="85"/>
      <c r="S1" s="85"/>
      <c r="T1" s="85"/>
      <c r="U1" s="85"/>
      <c r="V1" s="85"/>
      <c r="W1" s="85"/>
      <c r="X1" s="85"/>
      <c r="Y1" s="86"/>
      <c r="Z1"/>
      <c r="AA1"/>
      <c r="AB1"/>
      <c r="AC1"/>
      <c r="AD1"/>
      <c r="AE1"/>
      <c r="AF1"/>
      <c r="AG1"/>
      <c r="AH1"/>
      <c r="AI1"/>
      <c r="AJ1"/>
      <c r="AK1"/>
      <c r="AL1"/>
      <c r="AM1"/>
    </row>
    <row r="2" spans="2:39" ht="14.4" customHeight="1" x14ac:dyDescent="0.3">
      <c r="B2" s="87"/>
      <c r="C2" s="88"/>
      <c r="D2" s="88"/>
      <c r="E2" s="88"/>
      <c r="F2" s="88"/>
      <c r="G2" s="88"/>
      <c r="H2" s="88"/>
      <c r="I2" s="88"/>
      <c r="J2" s="88"/>
      <c r="K2" s="88"/>
      <c r="L2" s="88"/>
      <c r="M2" s="88"/>
      <c r="N2" s="88"/>
      <c r="O2" s="88"/>
      <c r="P2" s="88"/>
      <c r="Q2" s="88"/>
      <c r="R2" s="88"/>
      <c r="S2" s="88"/>
      <c r="T2" s="88"/>
      <c r="U2" s="88"/>
      <c r="V2" s="88"/>
      <c r="W2" s="88"/>
      <c r="X2" s="88"/>
      <c r="Y2" s="89"/>
      <c r="Z2"/>
      <c r="AA2"/>
      <c r="AB2"/>
      <c r="AC2"/>
      <c r="AD2"/>
      <c r="AE2"/>
      <c r="AF2"/>
      <c r="AG2"/>
      <c r="AH2"/>
      <c r="AI2"/>
      <c r="AJ2"/>
      <c r="AK2"/>
      <c r="AL2"/>
      <c r="AM2"/>
    </row>
    <row r="3" spans="2:39" ht="13.8" customHeight="1" x14ac:dyDescent="0.3">
      <c r="B3" s="68"/>
      <c r="C3" s="59"/>
      <c r="D3" s="59"/>
      <c r="U3" s="59"/>
      <c r="V3" s="59"/>
      <c r="W3" s="59"/>
      <c r="X3" s="59"/>
      <c r="Y3" s="61"/>
      <c r="Z3"/>
      <c r="AA3"/>
      <c r="AB3"/>
      <c r="AC3"/>
      <c r="AD3"/>
      <c r="AE3"/>
      <c r="AF3"/>
      <c r="AG3"/>
      <c r="AH3"/>
      <c r="AI3"/>
      <c r="AJ3"/>
      <c r="AK3"/>
      <c r="AL3"/>
      <c r="AM3"/>
    </row>
    <row r="4" spans="2:39" s="2" customFormat="1" ht="15.6" customHeight="1" x14ac:dyDescent="0.3">
      <c r="B4" s="68"/>
      <c r="C4" s="59"/>
      <c r="D4" s="59"/>
      <c r="O4" s="1"/>
      <c r="P4" s="1"/>
      <c r="U4" s="55" t="s">
        <v>219</v>
      </c>
      <c r="V4" s="59"/>
      <c r="W4" s="59"/>
      <c r="X4" s="59"/>
      <c r="Y4" s="61"/>
      <c r="Z4"/>
      <c r="AA4"/>
      <c r="AB4"/>
      <c r="AC4"/>
      <c r="AD4"/>
      <c r="AE4"/>
      <c r="AF4"/>
      <c r="AG4"/>
      <c r="AH4"/>
      <c r="AI4"/>
      <c r="AJ4"/>
      <c r="AK4"/>
      <c r="AL4"/>
      <c r="AM4"/>
    </row>
    <row r="5" spans="2:39" ht="14.4" x14ac:dyDescent="0.3">
      <c r="B5" s="68"/>
      <c r="C5" s="59"/>
      <c r="D5" s="59"/>
      <c r="U5" s="56">
        <f>COUNTA(Table1[TicketID])</f>
        <v>50</v>
      </c>
      <c r="V5" s="59"/>
      <c r="W5" s="59"/>
      <c r="X5" s="59"/>
      <c r="Y5" s="61"/>
      <c r="Z5"/>
      <c r="AA5"/>
      <c r="AB5"/>
      <c r="AC5"/>
      <c r="AD5"/>
      <c r="AE5"/>
      <c r="AF5"/>
      <c r="AG5"/>
      <c r="AH5"/>
      <c r="AI5"/>
      <c r="AJ5"/>
      <c r="AK5"/>
      <c r="AL5"/>
      <c r="AM5"/>
    </row>
    <row r="6" spans="2:39" ht="13.8" customHeight="1" x14ac:dyDescent="0.3">
      <c r="B6" s="68"/>
      <c r="C6" s="59"/>
      <c r="D6" s="59"/>
      <c r="U6" s="60"/>
      <c r="V6" s="59"/>
      <c r="W6" s="59"/>
      <c r="X6" s="59"/>
      <c r="Y6" s="61"/>
      <c r="AD6"/>
      <c r="AE6"/>
      <c r="AF6"/>
      <c r="AG6"/>
      <c r="AH6"/>
      <c r="AI6"/>
      <c r="AJ6"/>
      <c r="AK6"/>
      <c r="AL6"/>
      <c r="AM6"/>
    </row>
    <row r="7" spans="2:39" ht="14.4" x14ac:dyDescent="0.3">
      <c r="B7" s="68"/>
      <c r="C7" s="59"/>
      <c r="D7" s="59"/>
      <c r="U7" s="57" t="s">
        <v>218</v>
      </c>
      <c r="V7" s="59"/>
      <c r="W7" s="59"/>
      <c r="X7" s="59"/>
      <c r="Y7" s="61"/>
      <c r="AD7"/>
      <c r="AE7"/>
      <c r="AF7"/>
      <c r="AG7"/>
      <c r="AH7"/>
      <c r="AI7"/>
      <c r="AJ7"/>
      <c r="AK7"/>
      <c r="AL7"/>
      <c r="AM7"/>
    </row>
    <row r="8" spans="2:39" ht="14.4" x14ac:dyDescent="0.3">
      <c r="B8" s="68"/>
      <c r="C8" s="59"/>
      <c r="D8" s="59"/>
      <c r="U8" s="58">
        <f>COUNTIF(Table1[SLA Satisfied],"Yes")/COUNTA(Table1[SLA Satisfied])</f>
        <v>0.62</v>
      </c>
      <c r="V8" s="59"/>
      <c r="W8" s="59"/>
      <c r="X8" s="59"/>
      <c r="Y8" s="61"/>
      <c r="AD8"/>
      <c r="AE8"/>
      <c r="AF8"/>
      <c r="AG8"/>
      <c r="AH8"/>
      <c r="AI8"/>
      <c r="AJ8"/>
      <c r="AK8"/>
      <c r="AL8"/>
      <c r="AM8"/>
    </row>
    <row r="9" spans="2:39" ht="14.4" x14ac:dyDescent="0.3">
      <c r="B9" s="68"/>
      <c r="C9" s="59"/>
      <c r="D9" s="59"/>
      <c r="U9" s="59"/>
      <c r="V9" s="59"/>
      <c r="W9" s="59"/>
      <c r="X9" s="59"/>
      <c r="Y9" s="61"/>
      <c r="AD9"/>
      <c r="AE9"/>
      <c r="AF9"/>
      <c r="AG9"/>
      <c r="AH9"/>
      <c r="AI9"/>
      <c r="AJ9"/>
      <c r="AK9"/>
      <c r="AL9"/>
      <c r="AM9"/>
    </row>
    <row r="10" spans="2:39" ht="14.4" x14ac:dyDescent="0.3">
      <c r="B10" s="68"/>
      <c r="C10" s="59"/>
      <c r="D10" s="59"/>
      <c r="U10" s="59"/>
      <c r="V10" s="59"/>
      <c r="W10" s="59"/>
      <c r="X10" s="59"/>
      <c r="Y10" s="61"/>
      <c r="AD10"/>
      <c r="AE10"/>
      <c r="AF10"/>
      <c r="AG10"/>
      <c r="AH10"/>
      <c r="AI10"/>
      <c r="AJ10"/>
      <c r="AK10"/>
      <c r="AL10"/>
      <c r="AM10"/>
    </row>
    <row r="11" spans="2:39" ht="14.4" x14ac:dyDescent="0.3">
      <c r="B11" s="68"/>
      <c r="C11" s="59"/>
      <c r="D11" s="59"/>
      <c r="U11" s="59"/>
      <c r="V11" s="59"/>
      <c r="W11" s="59"/>
      <c r="X11" s="59"/>
      <c r="Y11" s="61"/>
      <c r="AD11"/>
      <c r="AE11"/>
      <c r="AF11"/>
      <c r="AG11"/>
      <c r="AH11"/>
      <c r="AI11"/>
      <c r="AJ11"/>
      <c r="AK11"/>
      <c r="AL11"/>
      <c r="AM11"/>
    </row>
    <row r="12" spans="2:39" ht="14.4" x14ac:dyDescent="0.3">
      <c r="B12" s="68"/>
      <c r="C12" s="59"/>
      <c r="D12" s="59"/>
      <c r="U12" s="59"/>
      <c r="V12" s="59"/>
      <c r="W12" s="59"/>
      <c r="X12" s="59"/>
      <c r="Y12" s="61"/>
      <c r="AD12"/>
      <c r="AE12"/>
      <c r="AF12"/>
      <c r="AG12"/>
      <c r="AH12"/>
      <c r="AI12"/>
      <c r="AJ12"/>
      <c r="AK12"/>
      <c r="AL12"/>
      <c r="AM12"/>
    </row>
    <row r="13" spans="2:39" ht="14.4" x14ac:dyDescent="0.3">
      <c r="B13" s="68"/>
      <c r="C13" s="59"/>
      <c r="D13" s="59"/>
      <c r="U13" s="59"/>
      <c r="V13" s="59"/>
      <c r="W13" s="59"/>
      <c r="X13" s="59"/>
      <c r="Y13" s="61"/>
      <c r="AD13"/>
      <c r="AE13"/>
      <c r="AF13"/>
      <c r="AG13"/>
      <c r="AH13"/>
      <c r="AI13"/>
      <c r="AJ13"/>
      <c r="AK13"/>
      <c r="AL13"/>
      <c r="AM13"/>
    </row>
    <row r="14" spans="2:39" ht="14.4" x14ac:dyDescent="0.3">
      <c r="B14" s="68"/>
      <c r="C14" s="59"/>
      <c r="D14" s="59"/>
      <c r="U14" s="59"/>
      <c r="V14" s="59"/>
      <c r="W14" s="59"/>
      <c r="X14" s="59"/>
      <c r="Y14" s="61"/>
      <c r="AD14"/>
      <c r="AE14"/>
      <c r="AF14"/>
      <c r="AG14"/>
      <c r="AH14"/>
      <c r="AI14"/>
      <c r="AJ14"/>
      <c r="AK14"/>
      <c r="AL14"/>
      <c r="AM14"/>
    </row>
    <row r="15" spans="2:39" ht="14.4" x14ac:dyDescent="0.3">
      <c r="B15" s="68"/>
      <c r="C15" s="59"/>
      <c r="D15" s="59"/>
      <c r="U15" s="59"/>
      <c r="V15" s="59"/>
      <c r="W15" s="59"/>
      <c r="X15" s="59"/>
      <c r="Y15" s="61"/>
      <c r="AD15"/>
      <c r="AE15"/>
      <c r="AF15"/>
      <c r="AG15"/>
      <c r="AH15"/>
      <c r="AI15"/>
      <c r="AJ15"/>
      <c r="AK15"/>
      <c r="AL15"/>
      <c r="AM15"/>
    </row>
    <row r="16" spans="2:39" ht="14.4" x14ac:dyDescent="0.3">
      <c r="B16" s="68"/>
      <c r="C16" s="59"/>
      <c r="D16" s="59"/>
      <c r="U16" s="59"/>
      <c r="V16" s="59"/>
      <c r="W16" s="59"/>
      <c r="X16" s="59"/>
      <c r="Y16" s="61"/>
      <c r="AD16"/>
      <c r="AE16"/>
      <c r="AF16"/>
      <c r="AG16"/>
      <c r="AH16"/>
      <c r="AI16"/>
      <c r="AJ16"/>
      <c r="AK16"/>
      <c r="AL16"/>
      <c r="AM16"/>
    </row>
    <row r="17" spans="2:39" ht="14.4" x14ac:dyDescent="0.3">
      <c r="B17" s="68"/>
      <c r="C17" s="59"/>
      <c r="D17" s="59"/>
      <c r="U17" s="59"/>
      <c r="V17" s="59"/>
      <c r="W17" s="59"/>
      <c r="X17" s="59"/>
      <c r="Y17" s="61"/>
      <c r="AD17"/>
      <c r="AE17"/>
      <c r="AF17"/>
      <c r="AG17"/>
      <c r="AH17"/>
      <c r="AI17"/>
      <c r="AJ17"/>
      <c r="AK17"/>
      <c r="AL17"/>
      <c r="AM17"/>
    </row>
    <row r="18" spans="2:39" ht="14.4" x14ac:dyDescent="0.3">
      <c r="B18" s="68"/>
      <c r="C18" s="59"/>
      <c r="D18" s="59"/>
      <c r="U18" s="59"/>
      <c r="V18" s="59"/>
      <c r="W18" s="59"/>
      <c r="X18" s="59"/>
      <c r="Y18" s="61"/>
      <c r="AD18"/>
      <c r="AE18"/>
      <c r="AF18"/>
      <c r="AG18"/>
      <c r="AH18"/>
      <c r="AI18"/>
      <c r="AJ18"/>
      <c r="AK18"/>
      <c r="AL18"/>
      <c r="AM18"/>
    </row>
    <row r="19" spans="2:39" ht="14.4" x14ac:dyDescent="0.3">
      <c r="B19" s="68"/>
      <c r="C19" s="59"/>
      <c r="D19" s="59"/>
      <c r="U19" s="59"/>
      <c r="V19" s="59"/>
      <c r="W19" s="59"/>
      <c r="X19" s="59"/>
      <c r="Y19" s="61"/>
      <c r="AD19"/>
      <c r="AE19"/>
      <c r="AF19"/>
      <c r="AG19"/>
      <c r="AH19"/>
      <c r="AI19"/>
      <c r="AJ19"/>
      <c r="AK19"/>
      <c r="AL19"/>
      <c r="AM19"/>
    </row>
    <row r="20" spans="2:39" ht="14.4" x14ac:dyDescent="0.3">
      <c r="B20" s="68"/>
      <c r="C20" s="59"/>
      <c r="D20" s="59"/>
      <c r="U20" s="59"/>
      <c r="V20" s="59"/>
      <c r="W20" s="59"/>
      <c r="X20" s="59"/>
      <c r="Y20" s="61"/>
      <c r="AD20"/>
      <c r="AE20"/>
      <c r="AF20"/>
      <c r="AG20"/>
      <c r="AH20"/>
      <c r="AI20"/>
      <c r="AJ20"/>
      <c r="AK20"/>
      <c r="AL20"/>
      <c r="AM20"/>
    </row>
    <row r="21" spans="2:39" ht="14.4" x14ac:dyDescent="0.3">
      <c r="B21" s="68"/>
      <c r="C21" s="59"/>
      <c r="D21" s="59"/>
      <c r="U21" s="59"/>
      <c r="V21" s="59"/>
      <c r="W21" s="59"/>
      <c r="X21" s="59"/>
      <c r="Y21" s="61"/>
      <c r="AD21"/>
      <c r="AE21"/>
      <c r="AF21"/>
      <c r="AG21"/>
      <c r="AH21"/>
      <c r="AI21"/>
      <c r="AJ21"/>
      <c r="AK21"/>
      <c r="AL21"/>
      <c r="AM21"/>
    </row>
    <row r="22" spans="2:39" ht="14.4" x14ac:dyDescent="0.3">
      <c r="B22" s="68"/>
      <c r="C22" s="59"/>
      <c r="D22" s="59"/>
      <c r="U22" s="59"/>
      <c r="V22" s="59"/>
      <c r="W22" s="59"/>
      <c r="X22" s="59"/>
      <c r="Y22" s="61"/>
      <c r="AD22"/>
      <c r="AE22"/>
      <c r="AF22"/>
      <c r="AG22"/>
      <c r="AH22"/>
      <c r="AI22"/>
      <c r="AJ22"/>
      <c r="AK22"/>
      <c r="AL22"/>
      <c r="AM22"/>
    </row>
    <row r="23" spans="2:39" ht="14.4" x14ac:dyDescent="0.3">
      <c r="B23" s="68"/>
      <c r="C23" s="59"/>
      <c r="D23" s="59"/>
      <c r="U23" s="59"/>
      <c r="V23" s="59"/>
      <c r="W23" s="59"/>
      <c r="X23" s="59"/>
      <c r="Y23" s="61"/>
      <c r="AD23"/>
      <c r="AE23"/>
      <c r="AF23"/>
      <c r="AG23"/>
      <c r="AH23"/>
      <c r="AI23"/>
      <c r="AJ23"/>
      <c r="AK23"/>
      <c r="AL23"/>
      <c r="AM23"/>
    </row>
    <row r="24" spans="2:39" ht="14.4" x14ac:dyDescent="0.3">
      <c r="B24" s="68"/>
      <c r="C24" s="59"/>
      <c r="D24" s="59"/>
      <c r="U24" s="59"/>
      <c r="V24" s="59"/>
      <c r="W24" s="59"/>
      <c r="X24" s="59"/>
      <c r="Y24" s="61"/>
      <c r="AD24"/>
      <c r="AE24"/>
      <c r="AF24"/>
      <c r="AG24"/>
      <c r="AH24"/>
      <c r="AI24"/>
      <c r="AJ24"/>
      <c r="AK24"/>
      <c r="AL24"/>
      <c r="AM24"/>
    </row>
    <row r="25" spans="2:39" x14ac:dyDescent="0.25">
      <c r="B25" s="68"/>
      <c r="C25" s="59"/>
      <c r="D25" s="59"/>
      <c r="Y25" s="51"/>
    </row>
    <row r="26" spans="2:39" x14ac:dyDescent="0.25">
      <c r="B26" s="68"/>
      <c r="C26" s="59"/>
      <c r="D26" s="59"/>
      <c r="Y26" s="51"/>
    </row>
    <row r="27" spans="2:39" x14ac:dyDescent="0.25">
      <c r="B27" s="68"/>
      <c r="C27" s="59"/>
      <c r="D27" s="59"/>
      <c r="Y27" s="51"/>
    </row>
    <row r="28" spans="2:39" x14ac:dyDescent="0.25">
      <c r="B28" s="68"/>
      <c r="C28" s="59"/>
      <c r="D28" s="59"/>
      <c r="Y28" s="51"/>
    </row>
    <row r="29" spans="2:39" x14ac:dyDescent="0.25">
      <c r="B29" s="68"/>
      <c r="C29" s="59"/>
      <c r="D29" s="59"/>
      <c r="Y29" s="51"/>
    </row>
    <row r="30" spans="2:39" x14ac:dyDescent="0.25">
      <c r="B30" s="68"/>
      <c r="C30" s="59"/>
      <c r="D30" s="59"/>
      <c r="Y30" s="51"/>
    </row>
    <row r="31" spans="2:39" x14ac:dyDescent="0.25">
      <c r="B31" s="50"/>
      <c r="Y31" s="51"/>
    </row>
    <row r="32" spans="2:39" x14ac:dyDescent="0.25">
      <c r="B32" s="50"/>
      <c r="Y32" s="51"/>
    </row>
    <row r="33" spans="2:25" x14ac:dyDescent="0.25">
      <c r="B33" s="50"/>
      <c r="Y33" s="51"/>
    </row>
    <row r="34" spans="2:25" x14ac:dyDescent="0.25">
      <c r="B34" s="50"/>
      <c r="Y34" s="51"/>
    </row>
    <row r="35" spans="2:25" x14ac:dyDescent="0.25">
      <c r="B35" s="50"/>
      <c r="Y35" s="51"/>
    </row>
    <row r="36" spans="2:25" x14ac:dyDescent="0.25">
      <c r="B36" s="50"/>
      <c r="Y36" s="51"/>
    </row>
    <row r="37" spans="2:25" x14ac:dyDescent="0.25">
      <c r="B37" s="50"/>
      <c r="Y37" s="51"/>
    </row>
    <row r="38" spans="2:25" x14ac:dyDescent="0.25">
      <c r="B38" s="50"/>
      <c r="Y38" s="51"/>
    </row>
    <row r="39" spans="2:25" x14ac:dyDescent="0.25">
      <c r="B39" s="50"/>
      <c r="Y39" s="51"/>
    </row>
    <row r="40" spans="2:25" x14ac:dyDescent="0.25">
      <c r="B40" s="50"/>
      <c r="Y40" s="51"/>
    </row>
    <row r="41" spans="2:25" x14ac:dyDescent="0.25">
      <c r="B41" s="50"/>
      <c r="Y41" s="51"/>
    </row>
    <row r="42" spans="2:25" x14ac:dyDescent="0.25">
      <c r="B42" s="50"/>
      <c r="Y42" s="51"/>
    </row>
    <row r="43" spans="2:25" x14ac:dyDescent="0.25">
      <c r="B43" s="50"/>
      <c r="Y43" s="51"/>
    </row>
    <row r="44" spans="2:25" x14ac:dyDescent="0.25">
      <c r="B44" s="50"/>
      <c r="Y44" s="51"/>
    </row>
    <row r="45" spans="2:25" x14ac:dyDescent="0.25">
      <c r="B45" s="50"/>
      <c r="Y45" s="51"/>
    </row>
    <row r="46" spans="2:25" x14ac:dyDescent="0.25">
      <c r="B46" s="50"/>
      <c r="Y46" s="51"/>
    </row>
    <row r="47" spans="2:25" x14ac:dyDescent="0.25">
      <c r="B47" s="50"/>
      <c r="Y47" s="51"/>
    </row>
    <row r="48" spans="2:25" x14ac:dyDescent="0.25">
      <c r="B48" s="50"/>
      <c r="Y48" s="51"/>
    </row>
    <row r="49" spans="2:25" x14ac:dyDescent="0.25">
      <c r="B49" s="50"/>
      <c r="Y49" s="51"/>
    </row>
    <row r="50" spans="2:25" ht="13.8" thickBot="1" x14ac:dyDescent="0.3">
      <c r="B50" s="52"/>
      <c r="C50" s="53"/>
      <c r="D50" s="53"/>
      <c r="E50" s="53"/>
      <c r="F50" s="53"/>
      <c r="G50" s="53"/>
      <c r="H50" s="53"/>
      <c r="I50" s="53"/>
      <c r="J50" s="53"/>
      <c r="K50" s="53"/>
      <c r="L50" s="53"/>
      <c r="M50" s="53"/>
      <c r="N50" s="53"/>
      <c r="O50" s="53"/>
      <c r="P50" s="53"/>
      <c r="Q50" s="53"/>
      <c r="R50" s="53"/>
      <c r="S50" s="53"/>
      <c r="T50" s="53"/>
      <c r="U50" s="53"/>
      <c r="V50" s="53"/>
      <c r="W50" s="53"/>
      <c r="X50" s="53"/>
      <c r="Y50" s="54"/>
    </row>
  </sheetData>
  <mergeCells count="1">
    <mergeCell ref="B1:Y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 C o l u m n s \ T i c k e t I D 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 C o l u m n s \ P r o b l e m < / K e y > < / a : K e y > < a : V a l u e   i : t y p e = " T a b l e W i d g e t B a s e V i e w S t a t e " / > < / a : K e y V a l u e O f D i a g r a m O b j e c t K e y a n y T y p e z b w N T n L X > < a : K e y V a l u e O f D i a g r a m O b j e c t K e y a n y T y p e z b w N T n L X > < a : K e y > < K e y > C o l u m n s \ C a u s e < / K e y > < / a : K e y > < a : V a l u e   i : t y p e = " T a b l e W i d g e t B a s e V i e w S t a t e " / > < / a : K e y V a l u e O f D i a g r a m O b j e c t K e y a n y T y p e z b w N T n L X > < a : K e y V a l u e O f D i a g r a m O b j e c t K e y a n y T y p e z b w N T n L X > < a : K e y > < K e y > C o l u m n s \ O c c u r r e d   A t < / K e y > < / a : K e y > < a : V a l u e   i : t y p e = " T a b l e W i d g e t B a s e V i e w S t a t e " / > < / a : K e y V a l u e O f D i a g r a m O b j e c t K e y a n y T y p e z b w N T n L X > < a : K e y V a l u e O f D i a g r a m O b j e c t K e y a n y T y p e z b w N T n L X > < a : K e y > < K e y > C o l u m n s \ C l o s e d   A t < / K e y > < / a : K e y > < a : V a l u e   i : t y p e = " T a b l e W i d g e t B a s e V i e w S t a t e " / > < / a : K e y V a l u e O f D i a g r a m O b j e c t K e y a n y T y p e z b w N T n L X > < a : K e y V a l u e O f D i a g r a m O b j e c t K e y a n y T y p e z b w N T n L X > < a : K e y > < K e y > C o l u m n s \ R e s o l u t i o n   T i m e < / K e y > < / a : K e y > < a : V a l u e   i : t y p e = " T a b l e W i d g e t B a s e V i e w S t a t e " / > < / a : K e y V a l u e O f D i a g r a m O b j e c t K e y a n y T y p e z b w N T n L X > < a : K e y V a l u e O f D i a g r a m O b j e c t K e y a n y T y p e z b w N T n L X > < a : K e y > < K e y > C o l u m n s \ S L A   S a t i s f i e d < / K e y > < / a : K e y > < a : V a l u e   i : t y p e = " T a b l e W i d g e t B a s e V i e w S t a t e " / > < / a : K e y V a l u e O f D i a g r a m O b j e c t K e y a n y T y p e z b w N T n L X > < a : K e y V a l u e O f D i a g r a m O b j e c t K e y a n y T y p e z b w N T n L X > < a : K e y > < K e y > C o l u m n s \ P e r s o n   R e p o r t e d < / 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 C o l u m n s \ A p p l i c a t i o n < / K e y > < / a : K e y > < a : V a l u e   i : t y p e = " T a b l e W i d g e t B a s e V i e w S t a t e " / > < / a : K e y V a l u e O f D i a g r a m O b j e c t K e y a n y T y p e z b w N T n L X > < a : K e y V a l u e O f D i a g r a m O b j e c t K e y a n y T y p e z b w N T n L X > < a : K e y > < K e y > C o l u m n s \ U r g e n c y < / K e y > < / a : K e y > < a : V a l u e   i : t y p e = " T a b l e W i d g e t B a s e V i e w S t a t e " / > < / a : K e y V a l u e O f D i a g r a m O b j e c t K e y a n y T y p e z b w N T n L X > < a : K e y V a l u e O f D i a g r a m O b j e c t K e y a n y T y p e z b w N T n L X > < a : K e y > < K e y > C o l u m n s \ R e s o l v e d   B y < / K e y > < / a : K e y > < a : V a l u e   i : t y p e = " T a b l e W i d g e t B a s e V i e w S t a t e " / > < / a : K e y V a l u e O f D i a g r a m O b j e c t K e y a n y T y p e z b w N T n L X > < a : K e y V a l u e O f D i a g r a m O b j e c t K e y a n y T y p e z b w N T n L X > < a : K e y > < K e y > C o l u m n s \ I m p a c t < / K e y > < / a : K e y > < a : V a l u e   i : t y p e = " T a b l e W i d g e t B a s e V i e w S t a t e " / > < / a : K e y V a l u e O f D i a g r a m O b j e c t K e y a n y T y p e z b w N T n L X > < a : K e y V a l u e O f D i a g r a m O b j e c t K e y a n y T y p e z b w N T n L X > < a : K e y > < K e y > C o l u m n s \ P r i o r i t y 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S a n d b o x N o n E m p t y " > < C u s t o m C o n t e n t > < ! [ C D A T A [ 1 ] ] > < / C u s t o m C o n t e n t > < / G e m i n i > 
</file>

<file path=customXml/item12.xml>��< ? x m l   v e r s i o n = " 1 . 0 "   e n c o d i n g = " U T F - 1 6 " ? > < G e m i n i   x m l n s = " h t t p : / / g e m i n i / p i v o t c u s t o m i z a t i o n / I s S a n d b o x E m b e d d e d " > < C u s t o m C o n t e n t > < ! [ C D A T A [ y e 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 2 0 2 4 - 0 4 - 0 9 T 2 2 : 5 9 : 1 8 . 0 4 0 4 8 8 3 - 0 4 : 0 0 < / L a s t P r o c e s s e d T i m e > < / D a t a M o d e l i n g S a n d b o x . S e r i a l i z e d S a n d b o x E r r o r C a c h e > ] ] > < / C u s t o m C o n t e n t > < / G e m i n i > 
</file>

<file path=customXml/item15.xml>��< ? x m l   v e r s i o n = " 1 . 0 "   e n c o d i n g = " U T F - 1 6 " ? > < G e m i n i   x m l n s = " h t t p : / / g e m i n i / p i v o t c u s t o m i z a t i o n / M a n u a l C a l c M o d e " > < C u s t o m C o n t e n t > < ! [ C D A T A [ F a l s e ] ] > < / C u s t o m C o n t e n t > < / G e m i n i > 
</file>

<file path=customXml/item16.xml>��< ? x m l   v e r s i o n = " 1 . 0 "   e n c o d i n g = " U T F - 1 6 " ? > < G e m i n i   x m l n s = " h t t p : / / g e m i n i / p i v o t c u s t o m i z a t i o n / R e l a t i o n s h i p A u t o D e t e c t i o n E n a b l e d " > < C u s t o m C o n t e n t > < ! [ C D A T A [ T r u 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C l i e n t W i n d o w X M L " > < C u s t o m C o n t e n t > < ! [ C D A T A [ T a b l e 1 ] ] > < / 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 T a b l e s \ T a b l e 1 \ C o l u m n s \ T i c k e t I D < / K e y > < / D i a g r a m O b j e c t K e y > < D i a g r a m O b j e c t K e y > < K e y > T a b l e s \ T a b l e 1 \ C o l u m n s \ S t a t u s < / K e y > < / D i a g r a m O b j e c t K e y > < D i a g r a m O b j e c t K e y > < K e y > T a b l e s \ T a b l e 1 \ C o l u m n s \ P r o b l e m < / K e y > < / D i a g r a m O b j e c t K e y > < D i a g r a m O b j e c t K e y > < K e y > T a b l e s \ T a b l e 1 \ C o l u m n s \ C a u s e < / K e y > < / D i a g r a m O b j e c t K e y > < D i a g r a m O b j e c t K e y > < K e y > T a b l e s \ T a b l e 1 \ C o l u m n s \ O c c u r r e d   A t < / K e y > < / D i a g r a m O b j e c t K e y > < D i a g r a m O b j e c t K e y > < K e y > T a b l e s \ T a b l e 1 \ C o l u m n s \ C l o s e d   A t < / K e y > < / D i a g r a m O b j e c t K e y > < D i a g r a m O b j e c t K e y > < K e y > T a b l e s \ T a b l e 1 \ C o l u m n s \ R e s o l u t i o n   T i m e < / K e y > < / D i a g r a m O b j e c t K e y > < D i a g r a m O b j e c t K e y > < K e y > T a b l e s \ T a b l e 1 \ C o l u m n s \ S L A   S a t i s f i e d < / K e y > < / D i a g r a m O b j e c t K e y > < D i a g r a m O b j e c t K e y > < K e y > T a b l e s \ T a b l e 1 \ C o l u m n s \ P e r s o n   R e p o r t e d < / K e y > < / D i a g r a m O b j e c t K e y > < D i a g r a m O b j e c t K e y > < K e y > T a b l e s \ T a b l e 1 \ C o l u m n s \ D e p a r t m e n t < / K e y > < / D i a g r a m O b j e c t K e y > < D i a g r a m O b j e c t K e y > < K e y > T a b l e s \ T a b l e 1 \ C o l u m n s \ A p p l i c a t i o n < / K e y > < / D i a g r a m O b j e c t K e y > < D i a g r a m O b j e c t K e y > < K e y > T a b l e s \ T a b l e 1 \ C o l u m n s \ U r g e n c y < / K e y > < / D i a g r a m O b j e c t K e y > < D i a g r a m O b j e c t K e y > < K e y > T a b l e s \ T a b l e 1 \ C o l u m n s \ R e s o l v e d   B y < / K e y > < / D i a g r a m O b j e c t K e y > < D i a g r a m O b j e c t K e y > < K e y > T a b l e s \ T a b l e 1 \ C o l u m n s \ I m p a c t < / K e y > < / D i a g r a m O b j e c t K e y > < D i a g r a m O b j e c t K e y > < K e y > T a b l e s \ T a b l e 1 \ C o l u m n s \ P r i o r i t y < / K e y > < / D i a g r a m O b j e c t K e y > < D i a g r a m O b j e c t K e y > < K e y > T a b l e s \ T a b l e 1 \ M e a s u r e s \ S u m   o f   T i c k e t I D < / K e y > < / D i a g r a m O b j e c t K e y > < D i a g r a m O b j e c t K e y > < K e y > T a b l e s \ T a b l e 1 \ S u m   o f   T i c k e t I D \ A d d i t i o n a l   I n f o \ I m p l i c i t   M e a s u r e < / K e y > < / D i a g r a m O b j e c t K e y > < D i a g r a m O b j e c t K e y > < K e y > T a b l e s \ T a b l e 1 \ M e a s u r e s \ C o u n t   o f   T i c k e t I D < / K e y > < / D i a g r a m O b j e c t K e y > < D i a g r a m O b j e c t K e y > < K e y > T a b l e s \ T a b l e 1 \ C o u n t   o f   T i c k e t I D \ A d d i t i o n a l   I n f o \ I m p l i c i t   M e a s u r e < / K e y > < / D i a g r a m O b j e c t K e y > < D i a g r a m O b j e c t K e y > < K e y > T a b l e s \ T a b l e 1 \ M e a s u r e s \ C o u n t   o f   U r g e n c y < / K e y > < / D i a g r a m O b j e c t K e y > < D i a g r a m O b j e c t K e y > < K e y > T a b l e s \ T a b l e 1 \ C o u n t   o f   U r g e n c y \ A d d i t i o n a l   I n f o \ I m p l i c i t   M e a s u r e < / K e y > < / D i a g r a m O b j e c t K e y > < D i a g r a m O b j e c t K e y > < K e y > T a b l e s \ T a b l e 1 \ M e a s u r e s \ C o u n t   o f   R e s o l v e d   B y < / K e y > < / D i a g r a m O b j e c t K e y > < D i a g r a m O b j e c t K e y > < K e y > T a b l e s \ T a b l e 1 \ C o u n t   o f   R e s o l v e d   B y \ A d d i t i o n a l   I n f o \ I m p l i c i t   M e a s u r e < / K e y > < / D i a g r a m O b j e c t K e y > < D i a g r a m O b j e c t K e y > < K e y > T a b l e s \ T a b l e 1 \ M e a s u r e s \ C o u n t   o f   I m p a c t < / K e y > < / D i a g r a m O b j e c t K e y > < D i a g r a m O b j e c t K e y > < K e y > T a b l e s \ T a b l e 1 \ C o u n t   o f   I m p a c t \ A d d i t i o n a l   I n f o \ I m p l i c i t   M e a s u r e < / K e y > < / D i a g r a m O b j e c t K e y > < D i a g r a m O b j e c t K e y > < K e y > T a b l e s \ T a b l e 1 \ M e a s u r e s \ C o u n t   o f   P r i o r i t y < / K e y > < / D i a g r a m O b j e c t K e y > < D i a g r a m O b j e c t K e y > < K e y > T a b l e s \ T a b l e 1 \ C o u n t   o f   P r i o r i t y \ A d d i t i o n a l   I n f o \ I m p l i c i t   M e a s u r e < / K e y > < / D i a g r a m O b j e c t K e y > < D i a g r a m O b j e c t K e y > < K e y > T a b l e s \ T a b l e 1 \ M e a s u r e s \ C o u n t   o f   R e s o l u t i o n   T i m e < / K e y > < / D i a g r a m O b j e c t K e y > < D i a g r a m O b j e c t K e y > < K e y > T a b l e s \ T a b l e 1 \ C o u n t   o f   R e s o l u t i o n   T i m e \ A d d i t i o n a l   I n f o \ I m p l i c i t   M e a s u r e < / K e y > < / D i a g r a m O b j e c t K e y > < / A l l K e y s > < S e l e c t e d K e y s > < D i a g r a m O b j e c t K e y > < K e y > T a b l e s \ T a b l e 1 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 4 1 4 < / H e i g h t > < I s E x p a n d e d > t r u e < / I s E x p a n d e d > < L a y e d O u t > t r u e < / L a y e d O u t > < W i d t h > 2 3 4 . 4 0 0 0 0 0 0 0 0 0 0 0 0 3 < / W i d t h > < / a : V a l u e > < / a : K e y V a l u e O f D i a g r a m O b j e c t K e y a n y T y p e z b w N T n L X > < a : K e y V a l u e O f D i a g r a m O b j e c t K e y a n y T y p e z b w N T n L X > < a : K e y > < K e y > T a b l e s \ T a b l e 1 \ C o l u m n s \ T i c k e t I D < / K e y > < / a : K e y > < a : V a l u e   i : t y p e = " D i a g r a m D i s p l a y N o d e V i e w S t a t e " > < H e i g h t > 1 5 0 < / H e i g h t > < I s E x p a n d e d > t r u e < / I s E x p a n d e d > < W i d t h > 2 0 0 < / W i d t h > < / a : V a l u e > < / a : K e y V a l u e O f D i a g r a m O b j e c t K e y a n y T y p e z b w N T n L X > < a : K e y V a l u e O f D i a g r a m O b j e c t K e y a n y T y p e z b w N T n L X > < a : K e y > < K e y > T a b l e s \ T a b l e 1 \ C o l u m n s \ S t a t u s < / K e y > < / a : K e y > < a : V a l u e   i : t y p e = " D i a g r a m D i s p l a y N o d e V i e w S t a t e " > < H e i g h t > 1 5 0 < / H e i g h t > < I s E x p a n d e d > t r u e < / I s E x p a n d e d > < W i d t h > 2 0 0 < / W i d t h > < / a : V a l u e > < / a : K e y V a l u e O f D i a g r a m O b j e c t K e y a n y T y p e z b w N T n L X > < a : K e y V a l u e O f D i a g r a m O b j e c t K e y a n y T y p e z b w N T n L X > < a : K e y > < K e y > T a b l e s \ T a b l e 1 \ C o l u m n s \ P r o b l e m < / K e y > < / a : K e y > < a : V a l u e   i : t y p e = " D i a g r a m D i s p l a y N o d e V i e w S t a t e " > < H e i g h t > 1 5 0 < / H e i g h t > < I s E x p a n d e d > t r u e < / I s E x p a n d e d > < W i d t h > 2 0 0 < / W i d t h > < / a : V a l u e > < / a : K e y V a l u e O f D i a g r a m O b j e c t K e y a n y T y p e z b w N T n L X > < a : K e y V a l u e O f D i a g r a m O b j e c t K e y a n y T y p e z b w N T n L X > < a : K e y > < K e y > T a b l e s \ T a b l e 1 \ C o l u m n s \ C a u s e < / K e y > < / a : K e y > < a : V a l u e   i : t y p e = " D i a g r a m D i s p l a y N o d e V i e w S t a t e " > < H e i g h t > 1 5 0 < / H e i g h t > < I s E x p a n d e d > t r u e < / I s E x p a n d e d > < W i d t h > 2 0 0 < / W i d t h > < / a : V a l u e > < / a : K e y V a l u e O f D i a g r a m O b j e c t K e y a n y T y p e z b w N T n L X > < a : K e y V a l u e O f D i a g r a m O b j e c t K e y a n y T y p e z b w N T n L X > < a : K e y > < K e y > T a b l e s \ T a b l e 1 \ C o l u m n s \ O c c u r r e d   A t < / K e y > < / a : K e y > < a : V a l u e   i : t y p e = " D i a g r a m D i s p l a y N o d e V i e w S t a t e " > < H e i g h t > 1 5 0 < / H e i g h t > < I s E x p a n d e d > t r u e < / I s E x p a n d e d > < W i d t h > 2 0 0 < / W i d t h > < / a : V a l u e > < / a : K e y V a l u e O f D i a g r a m O b j e c t K e y a n y T y p e z b w N T n L X > < a : K e y V a l u e O f D i a g r a m O b j e c t K e y a n y T y p e z b w N T n L X > < a : K e y > < K e y > T a b l e s \ T a b l e 1 \ C o l u m n s \ C l o s e d   A t < / K e y > < / a : K e y > < a : V a l u e   i : t y p e = " D i a g r a m D i s p l a y N o d e V i e w S t a t e " > < H e i g h t > 1 5 0 < / H e i g h t > < I s E x p a n d e d > t r u e < / I s E x p a n d e d > < W i d t h > 2 0 0 < / W i d t h > < / a : V a l u e > < / a : K e y V a l u e O f D i a g r a m O b j e c t K e y a n y T y p e z b w N T n L X > < a : K e y V a l u e O f D i a g r a m O b j e c t K e y a n y T y p e z b w N T n L X > < a : K e y > < K e y > T a b l e s \ T a b l e 1 \ C o l u m n s \ R e s o l u t i o n   T i m e < / K e y > < / a : K e y > < a : V a l u e   i : t y p e = " D i a g r a m D i s p l a y N o d e V i e w S t a t e " > < H e i g h t > 1 5 0 < / H e i g h t > < I s E x p a n d e d > t r u e < / I s E x p a n d e d > < W i d t h > 2 0 0 < / W i d t h > < / a : V a l u e > < / a : K e y V a l u e O f D i a g r a m O b j e c t K e y a n y T y p e z b w N T n L X > < a : K e y V a l u e O f D i a g r a m O b j e c t K e y a n y T y p e z b w N T n L X > < a : K e y > < K e y > T a b l e s \ T a b l e 1 \ C o l u m n s \ S L A   S a t i s f i e d < / K e y > < / a : K e y > < a : V a l u e   i : t y p e = " D i a g r a m D i s p l a y N o d e V i e w S t a t e " > < H e i g h t > 1 5 0 < / H e i g h t > < I s E x p a n d e d > t r u e < / I s E x p a n d e d > < W i d t h > 2 0 0 < / W i d t h > < / a : V a l u e > < / a : K e y V a l u e O f D i a g r a m O b j e c t K e y a n y T y p e z b w N T n L X > < a : K e y V a l u e O f D i a g r a m O b j e c t K e y a n y T y p e z b w N T n L X > < a : K e y > < K e y > T a b l e s \ T a b l e 1 \ C o l u m n s \ P e r s o n   R e p o r t e d < / K e y > < / a : K e y > < a : V a l u e   i : t y p e = " D i a g r a m D i s p l a y N o d e V i e w S t a t e " > < H e i g h t > 1 5 0 < / H e i g h t > < I s E x p a n d e d > t r u e < / I s E x p a n d e d > < W i d t h > 2 0 0 < / W i d t h > < / a : V a l u e > < / a : K e y V a l u e O f D i a g r a m O b j e c t K e y a n y T y p e z b w N T n L X > < a : K e y V a l u e O f D i a g r a m O b j e c t K e y a n y T y p e z b w N T n L X > < a : K e y > < K e y > T a b l e s \ T a b l e 1 \ C o l u m n s \ D e p a r t m e n t < / K e y > < / a : K e y > < a : V a l u e   i : t y p e = " D i a g r a m D i s p l a y N o d e V i e w S t a t e " > < H e i g h t > 1 5 0 < / H e i g h t > < I s E x p a n d e d > t r u e < / I s E x p a n d e d > < W i d t h > 2 0 0 < / W i d t h > < / a : V a l u e > < / a : K e y V a l u e O f D i a g r a m O b j e c t K e y a n y T y p e z b w N T n L X > < a : K e y V a l u e O f D i a g r a m O b j e c t K e y a n y T y p e z b w N T n L X > < a : K e y > < K e y > T a b l e s \ T a b l e 1 \ C o l u m n s \ A p p l i c a t i o n < / K e y > < / a : K e y > < a : V a l u e   i : t y p e = " D i a g r a m D i s p l a y N o d e V i e w S t a t e " > < H e i g h t > 1 5 0 < / H e i g h t > < I s E x p a n d e d > t r u e < / I s E x p a n d e d > < W i d t h > 2 0 0 < / W i d t h > < / a : V a l u e > < / a : K e y V a l u e O f D i a g r a m O b j e c t K e y a n y T y p e z b w N T n L X > < a : K e y V a l u e O f D i a g r a m O b j e c t K e y a n y T y p e z b w N T n L X > < a : K e y > < K e y > T a b l e s \ T a b l e 1 \ C o l u m n s \ U r g e n c y < / K e y > < / a : K e y > < a : V a l u e   i : t y p e = " D i a g r a m D i s p l a y N o d e V i e w S t a t e " > < H e i g h t > 1 5 0 < / H e i g h t > < I s E x p a n d e d > t r u e < / I s E x p a n d e d > < W i d t h > 2 0 0 < / W i d t h > < / a : V a l u e > < / a : K e y V a l u e O f D i a g r a m O b j e c t K e y a n y T y p e z b w N T n L X > < a : K e y V a l u e O f D i a g r a m O b j e c t K e y a n y T y p e z b w N T n L X > < a : K e y > < K e y > T a b l e s \ T a b l e 1 \ C o l u m n s \ R e s o l v e d   B y < / K e y > < / a : K e y > < a : V a l u e   i : t y p e = " D i a g r a m D i s p l a y N o d e V i e w S t a t e " > < H e i g h t > 1 5 0 < / H e i g h t > < I s E x p a n d e d > t r u e < / I s E x p a n d e d > < W i d t h > 2 0 0 < / W i d t h > < / a : V a l u e > < / a : K e y V a l u e O f D i a g r a m O b j e c t K e y a n y T y p e z b w N T n L X > < a : K e y V a l u e O f D i a g r a m O b j e c t K e y a n y T y p e z b w N T n L X > < a : K e y > < K e y > T a b l e s \ T a b l e 1 \ C o l u m n s \ I m p a c t < / K e y > < / a : K e y > < a : V a l u e   i : t y p e = " D i a g r a m D i s p l a y N o d e V i e w S t a t e " > < H e i g h t > 1 5 0 < / H e i g h t > < I s E x p a n d e d > t r u e < / I s E x p a n d e d > < W i d t h > 2 0 0 < / W i d t h > < / a : V a l u e > < / a : K e y V a l u e O f D i a g r a m O b j e c t K e y a n y T y p e z b w N T n L X > < a : K e y V a l u e O f D i a g r a m O b j e c t K e y a n y T y p e z b w N T n L X > < a : K e y > < K e y > T a b l e s \ T a b l e 1 \ C o l u m n s \ P r i o r i t y < / K e y > < / a : K e y > < a : V a l u e   i : t y p e = " D i a g r a m D i s p l a y N o d e V i e w S t a t e " > < H e i g h t > 1 5 0 < / H e i g h t > < I s E x p a n d e d > t r u e < / I s E x p a n d e d > < W i d t h > 2 0 0 < / W i d t h > < / a : V a l u e > < / a : K e y V a l u e O f D i a g r a m O b j e c t K e y a n y T y p e z b w N T n L X > < a : K e y V a l u e O f D i a g r a m O b j e c t K e y a n y T y p e z b w N T n L X > < a : K e y > < K e y > T a b l e s \ T a b l e 1 \ M e a s u r e s \ S u m   o f   T i c k e t I D < / K e y > < / a : K e y > < a : V a l u e   i : t y p e = " D i a g r a m D i s p l a y N o d e V i e w S t a t e " > < H e i g h t > 1 5 0 < / H e i g h t > < I s E x p a n d e d > t r u e < / I s E x p a n d e d > < W i d t h > 2 0 0 < / W i d t h > < / a : V a l u e > < / a : K e y V a l u e O f D i a g r a m O b j e c t K e y a n y T y p e z b w N T n L X > < a : K e y V a l u e O f D i a g r a m O b j e c t K e y a n y T y p e z b w N T n L X > < a : K e y > < K e y > T a b l e s \ T a b l e 1 \ S u m   o f   T i c k e t I D \ A d d i t i o n a l   I n f o \ I m p l i c i t   M e a s u r e < / K e y > < / a : K e y > < a : V a l u e   i : t y p e = " D i a g r a m D i s p l a y V i e w S t a t e I D i a g r a m T a g A d d i t i o n a l I n f o " / > < / a : K e y V a l u e O f D i a g r a m O b j e c t K e y a n y T y p e z b w N T n L X > < a : K e y V a l u e O f D i a g r a m O b j e c t K e y a n y T y p e z b w N T n L X > < a : K e y > < K e y > T a b l e s \ T a b l e 1 \ M e a s u r e s \ C o u n t   o f   T i c k e t I D < / K e y > < / a : K e y > < a : V a l u e   i : t y p e = " D i a g r a m D i s p l a y N o d e V i e w S t a t e " > < H e i g h t > 1 5 0 < / H e i g h t > < I s E x p a n d e d > t r u e < / I s E x p a n d e d > < W i d t h > 2 0 0 < / W i d t h > < / a : V a l u e > < / a : K e y V a l u e O f D i a g r a m O b j e c t K e y a n y T y p e z b w N T n L X > < a : K e y V a l u e O f D i a g r a m O b j e c t K e y a n y T y p e z b w N T n L X > < a : K e y > < K e y > T a b l e s \ T a b l e 1 \ C o u n t   o f   T i c k e t I D \ A d d i t i o n a l   I n f o \ I m p l i c i t   M e a s u r e < / K e y > < / a : K e y > < a : V a l u e   i : t y p e = " D i a g r a m D i s p l a y V i e w S t a t e I D i a g r a m T a g A d d i t i o n a l I n f o " / > < / a : K e y V a l u e O f D i a g r a m O b j e c t K e y a n y T y p e z b w N T n L X > < a : K e y V a l u e O f D i a g r a m O b j e c t K e y a n y T y p e z b w N T n L X > < a : K e y > < K e y > T a b l e s \ T a b l e 1 \ M e a s u r e s \ C o u n t   o f   U r g e n c y < / K e y > < / a : K e y > < a : V a l u e   i : t y p e = " D i a g r a m D i s p l a y N o d e V i e w S t a t e " > < H e i g h t > 1 5 0 < / H e i g h t > < I s E x p a n d e d > t r u e < / I s E x p a n d e d > < W i d t h > 2 0 0 < / W i d t h > < / a : V a l u e > < / a : K e y V a l u e O f D i a g r a m O b j e c t K e y a n y T y p e z b w N T n L X > < a : K e y V a l u e O f D i a g r a m O b j e c t K e y a n y T y p e z b w N T n L X > < a : K e y > < K e y > T a b l e s \ T a b l e 1 \ C o u n t   o f   U r g e n c y \ A d d i t i o n a l   I n f o \ I m p l i c i t   M e a s u r e < / K e y > < / a : K e y > < a : V a l u e   i : t y p e = " D i a g r a m D i s p l a y V i e w S t a t e I D i a g r a m T a g A d d i t i o n a l I n f o " / > < / a : K e y V a l u e O f D i a g r a m O b j e c t K e y a n y T y p e z b w N T n L X > < a : K e y V a l u e O f D i a g r a m O b j e c t K e y a n y T y p e z b w N T n L X > < a : K e y > < K e y > T a b l e s \ T a b l e 1 \ M e a s u r e s \ C o u n t   o f   R e s o l v e d   B y < / K e y > < / a : K e y > < a : V a l u e   i : t y p e = " D i a g r a m D i s p l a y N o d e V i e w S t a t e " > < H e i g h t > 1 5 0 < / H e i g h t > < I s E x p a n d e d > t r u e < / I s E x p a n d e d > < W i d t h > 2 0 0 < / W i d t h > < / a : V a l u e > < / a : K e y V a l u e O f D i a g r a m O b j e c t K e y a n y T y p e z b w N T n L X > < a : K e y V a l u e O f D i a g r a m O b j e c t K e y a n y T y p e z b w N T n L X > < a : K e y > < K e y > T a b l e s \ T a b l e 1 \ C o u n t   o f   R e s o l v e d   B y \ A d d i t i o n a l   I n f o \ I m p l i c i t   M e a s u r e < / K e y > < / a : K e y > < a : V a l u e   i : t y p e = " D i a g r a m D i s p l a y V i e w S t a t e I D i a g r a m T a g A d d i t i o n a l I n f o " / > < / a : K e y V a l u e O f D i a g r a m O b j e c t K e y a n y T y p e z b w N T n L X > < a : K e y V a l u e O f D i a g r a m O b j e c t K e y a n y T y p e z b w N T n L X > < a : K e y > < K e y > T a b l e s \ T a b l e 1 \ M e a s u r e s \ C o u n t   o f   I m p a c t < / K e y > < / a : K e y > < a : V a l u e   i : t y p e = " D i a g r a m D i s p l a y N o d e V i e w S t a t e " > < H e i g h t > 1 5 0 < / H e i g h t > < I s E x p a n d e d > t r u e < / I s E x p a n d e d > < W i d t h > 2 0 0 < / W i d t h > < / a : V a l u e > < / a : K e y V a l u e O f D i a g r a m O b j e c t K e y a n y T y p e z b w N T n L X > < a : K e y V a l u e O f D i a g r a m O b j e c t K e y a n y T y p e z b w N T n L X > < a : K e y > < K e y > T a b l e s \ T a b l e 1 \ C o u n t   o f   I m p a c t \ A d d i t i o n a l   I n f o \ I m p l i c i t   M e a s u r e < / K e y > < / a : K e y > < a : V a l u e   i : t y p e = " D i a g r a m D i s p l a y V i e w S t a t e I D i a g r a m T a g A d d i t i o n a l I n f o " / > < / a : K e y V a l u e O f D i a g r a m O b j e c t K e y a n y T y p e z b w N T n L X > < a : K e y V a l u e O f D i a g r a m O b j e c t K e y a n y T y p e z b w N T n L X > < a : K e y > < K e y > T a b l e s \ T a b l e 1 \ M e a s u r e s \ C o u n t   o f   P r i o r i t y < / K e y > < / a : K e y > < a : V a l u e   i : t y p e = " D i a g r a m D i s p l a y N o d e V i e w S t a t e " > < H e i g h t > 1 5 0 < / H e i g h t > < I s E x p a n d e d > t r u e < / I s E x p a n d e d > < W i d t h > 2 0 0 < / W i d t h > < / a : V a l u e > < / a : K e y V a l u e O f D i a g r a m O b j e c t K e y a n y T y p e z b w N T n L X > < a : K e y V a l u e O f D i a g r a m O b j e c t K e y a n y T y p e z b w N T n L X > < a : K e y > < K e y > T a b l e s \ T a b l e 1 \ C o u n t   o f   P r i o r i t y \ A d d i t i o n a l   I n f o \ I m p l i c i t   M e a s u r e < / K e y > < / a : K e y > < a : V a l u e   i : t y p e = " D i a g r a m D i s p l a y V i e w S t a t e I D i a g r a m T a g A d d i t i o n a l I n f o " / > < / a : K e y V a l u e O f D i a g r a m O b j e c t K e y a n y T y p e z b w N T n L X > < a : K e y V a l u e O f D i a g r a m O b j e c t K e y a n y T y p e z b w N T n L X > < a : K e y > < K e y > T a b l e s \ T a b l e 1 \ M e a s u r e s \ C o u n t   o f   R e s o l u t i o n   T i m e < / K e y > < / a : K e y > < a : V a l u e   i : t y p e = " D i a g r a m D i s p l a y N o d e V i e w S t a t e " > < H e i g h t > 1 5 0 < / H e i g h t > < I s E x p a n d e d > t r u e < / I s E x p a n d e d > < W i d t h > 2 0 0 < / W i d t h > < / a : V a l u e > < / a : K e y V a l u e O f D i a g r a m O b j e c t K e y a n y T y p e z b w N T n L X > < a : K e y V a l u e O f D i a g r a m O b j e c t K e y a n y T y p e z b w N T n L X > < a : K e y > < K e y > T a b l e s \ T a b l e 1 \ C o u n t   o f   R e s o l u t i o n   T i m e \ A d d i t i o n a l   I n f o \ I m p l i c i t   M e a s u r e < / K e y > < / a : K e y > < a : V a l u e   i : t y p e = " D i a g r a m D i s p l a y V i e w S t a t e I D i a g r a m T a g A d d i t i o n a l I n f o " / > < / 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 T i c k e t I D < / K e y > < / D i a g r a m O b j e c t K e y > < D i a g r a m O b j e c t K e y > < K e y > M e a s u r e s \ S u m   o f   T i c k e t I D \ T a g I n f o \ F o r m u l a < / K e y > < / D i a g r a m O b j e c t K e y > < D i a g r a m O b j e c t K e y > < K e y > M e a s u r e s \ S u m   o f   T i c k e t I D \ T a g I n f o \ V a l u e < / K e y > < / D i a g r a m O b j e c t K e y > < D i a g r a m O b j e c t K e y > < K e y > M e a s u r e s \ C o u n t   o f   T i c k e t I D < / K e y > < / D i a g r a m O b j e c t K e y > < D i a g r a m O b j e c t K e y > < K e y > M e a s u r e s \ C o u n t   o f   T i c k e t I D \ T a g I n f o \ F o r m u l a < / K e y > < / D i a g r a m O b j e c t K e y > < D i a g r a m O b j e c t K e y > < K e y > M e a s u r e s \ C o u n t   o f   T i c k e t I D \ T a g I n f o \ V a l u e < / K e y > < / D i a g r a m O b j e c t K e y > < D i a g r a m O b j e c t K e y > < K e y > M e a s u r e s \ C o u n t   o f   U r g e n c y < / K e y > < / D i a g r a m O b j e c t K e y > < D i a g r a m O b j e c t K e y > < K e y > M e a s u r e s \ C o u n t   o f   U r g e n c y \ T a g I n f o \ F o r m u l a < / K e y > < / D i a g r a m O b j e c t K e y > < D i a g r a m O b j e c t K e y > < K e y > M e a s u r e s \ C o u n t   o f   U r g e n c y \ T a g I n f o \ V a l u e < / K e y > < / D i a g r a m O b j e c t K e y > < D i a g r a m O b j e c t K e y > < K e y > M e a s u r e s \ C o u n t   o f   R e s o l v e d   B y < / K e y > < / D i a g r a m O b j e c t K e y > < D i a g r a m O b j e c t K e y > < K e y > M e a s u r e s \ C o u n t   o f   R e s o l v e d   B y \ T a g I n f o \ F o r m u l a < / K e y > < / D i a g r a m O b j e c t K e y > < D i a g r a m O b j e c t K e y > < K e y > M e a s u r e s \ C o u n t   o f   R e s o l v e d   B y \ T a g I n f o \ V a l u e < / K e y > < / D i a g r a m O b j e c t K e y > < D i a g r a m O b j e c t K e y > < K e y > M e a s u r e s \ C o u n t   o f   I m p a c t < / K e y > < / D i a g r a m O b j e c t K e y > < D i a g r a m O b j e c t K e y > < K e y > M e a s u r e s \ C o u n t   o f   I m p a c t \ T a g I n f o \ F o r m u l a < / K e y > < / D i a g r a m O b j e c t K e y > < D i a g r a m O b j e c t K e y > < K e y > M e a s u r e s \ C o u n t   o f   I m p a c t \ T a g I n f o \ V a l u e < / K e y > < / D i a g r a m O b j e c t K e y > < D i a g r a m O b j e c t K e y > < K e y > M e a s u r e s \ C o u n t   o f   P r i o r i t y < / K e y > < / D i a g r a m O b j e c t K e y > < D i a g r a m O b j e c t K e y > < K e y > M e a s u r e s \ C o u n t   o f   P r i o r i t y \ T a g I n f o \ F o r m u l a < / K e y > < / D i a g r a m O b j e c t K e y > < D i a g r a m O b j e c t K e y > < K e y > M e a s u r e s \ C o u n t   o f   P r i o r i t y \ T a g I n f o \ V a l u e < / K e y > < / D i a g r a m O b j e c t K e y > < D i a g r a m O b j e c t K e y > < K e y > M e a s u r e s \ C o u n t   o f   R e s o l u t i o n   T i m e < / K e y > < / D i a g r a m O b j e c t K e y > < D i a g r a m O b j e c t K e y > < K e y > M e a s u r e s \ C o u n t   o f   R e s o l u t i o n   T i m e \ T a g I n f o \ F o r m u l a < / K e y > < / D i a g r a m O b j e c t K e y > < D i a g r a m O b j e c t K e y > < K e y > M e a s u r e s \ C o u n t   o f   R e s o l u t i o n   T i m e \ T a g I n f o \ V a l u e < / K e y > < / D i a g r a m O b j e c t K e y > < D i a g r a m O b j e c t K e y > < K e y > C o l u m n s \ T i c k e t I D < / K e y > < / D i a g r a m O b j e c t K e y > < D i a g r a m O b j e c t K e y > < K e y > C o l u m n s \ S t a t u s < / K e y > < / D i a g r a m O b j e c t K e y > < D i a g r a m O b j e c t K e y > < K e y > C o l u m n s \ P r o b l e m < / K e y > < / D i a g r a m O b j e c t K e y > < D i a g r a m O b j e c t K e y > < K e y > C o l u m n s \ C a u s e < / K e y > < / D i a g r a m O b j e c t K e y > < D i a g r a m O b j e c t K e y > < K e y > C o l u m n s \ O c c u r r e d   A t < / K e y > < / D i a g r a m O b j e c t K e y > < D i a g r a m O b j e c t K e y > < K e y > C o l u m n s \ C l o s e d   A t < / K e y > < / D i a g r a m O b j e c t K e y > < D i a g r a m O b j e c t K e y > < K e y > C o l u m n s \ R e s o l u t i o n   T i m e < / K e y > < / D i a g r a m O b j e c t K e y > < D i a g r a m O b j e c t K e y > < K e y > C o l u m n s \ S L A   S a t i s f i e d < / K e y > < / D i a g r a m O b j e c t K e y > < D i a g r a m O b j e c t K e y > < K e y > C o l u m n s \ P e r s o n   R e p o r t e d < / K e y > < / D i a g r a m O b j e c t K e y > < D i a g r a m O b j e c t K e y > < K e y > C o l u m n s \ D e p a r t m e n t < / K e y > < / D i a g r a m O b j e c t K e y > < D i a g r a m O b j e c t K e y > < K e y > C o l u m n s \ A p p l i c a t i o n < / K e y > < / D i a g r a m O b j e c t K e y > < D i a g r a m O b j e c t K e y > < K e y > C o l u m n s \ U r g e n c y < / K e y > < / D i a g r a m O b j e c t K e y > < D i a g r a m O b j e c t K e y > < K e y > C o l u m n s \ R e s o l v e d   B y < / K e y > < / D i a g r a m O b j e c t K e y > < D i a g r a m O b j e c t K e y > < K e y > C o l u m n s \ I m p a c t < / K e y > < / D i a g r a m O b j e c t K e y > < D i a g r a m O b j e c t K e y > < K e y > C o l u m n s \ P r i o r i t y < / K e y > < / D i a g r a m O b j e c t K e y > < D i a g r a m O b j e c t K e y > < K e y > L i n k s \ & l t ; C o l u m n s \ S u m   o f   T i c k e t I D & g t ; - & l t ; M e a s u r e s \ T i c k e t I D & g t ; < / K e y > < / D i a g r a m O b j e c t K e y > < D i a g r a m O b j e c t K e y > < K e y > L i n k s \ & l t ; C o l u m n s \ S u m   o f   T i c k e t I D & g t ; - & l t ; M e a s u r e s \ T i c k e t I D & g t ; \ C O L U M N < / K e y > < / D i a g r a m O b j e c t K e y > < D i a g r a m O b j e c t K e y > < K e y > L i n k s \ & l t ; C o l u m n s \ S u m   o f   T i c k e t I D & g t ; - & l t ; M e a s u r e s \ T i c k e t I D & g t ; \ M E A S U R E < / K e y > < / D i a g r a m O b j e c t K e y > < D i a g r a m O b j e c t K e y > < K e y > L i n k s \ & l t ; C o l u m n s \ C o u n t   o f   T i c k e t I D & g t ; - & l t ; M e a s u r e s \ T i c k e t I D & g t ; < / K e y > < / D i a g r a m O b j e c t K e y > < D i a g r a m O b j e c t K e y > < K e y > L i n k s \ & l t ; C o l u m n s \ C o u n t   o f   T i c k e t I D & g t ; - & l t ; M e a s u r e s \ T i c k e t I D & g t ; \ C O L U M N < / K e y > < / D i a g r a m O b j e c t K e y > < D i a g r a m O b j e c t K e y > < K e y > L i n k s \ & l t ; C o l u m n s \ C o u n t   o f   T i c k e t I D & g t ; - & l t ; M e a s u r e s \ T i c k e t I D & g t ; \ M E A S U R E < / K e y > < / D i a g r a m O b j e c t K e y > < D i a g r a m O b j e c t K e y > < K e y > L i n k s \ & l t ; C o l u m n s \ C o u n t   o f   U r g e n c y & g t ; - & l t ; M e a s u r e s \ U r g e n c y & g t ; < / K e y > < / D i a g r a m O b j e c t K e y > < D i a g r a m O b j e c t K e y > < K e y > L i n k s \ & l t ; C o l u m n s \ C o u n t   o f   U r g e n c y & g t ; - & l t ; M e a s u r e s \ U r g e n c y & g t ; \ C O L U M N < / K e y > < / D i a g r a m O b j e c t K e y > < D i a g r a m O b j e c t K e y > < K e y > L i n k s \ & l t ; C o l u m n s \ C o u n t   o f   U r g e n c y & g t ; - & l t ; M e a s u r e s \ U r g e n c y & g t ; \ M E A S U R E < / K e y > < / D i a g r a m O b j e c t K e y > < D i a g r a m O b j e c t K e y > < K e y > L i n k s \ & l t ; C o l u m n s \ C o u n t   o f   R e s o l v e d   B y & g t ; - & l t ; M e a s u r e s \ R e s o l v e d   B y & g t ; < / K e y > < / D i a g r a m O b j e c t K e y > < D i a g r a m O b j e c t K e y > < K e y > L i n k s \ & l t ; C o l u m n s \ C o u n t   o f   R e s o l v e d   B y & g t ; - & l t ; M e a s u r e s \ R e s o l v e d   B y & g t ; \ C O L U M N < / K e y > < / D i a g r a m O b j e c t K e y > < D i a g r a m O b j e c t K e y > < K e y > L i n k s \ & l t ; C o l u m n s \ C o u n t   o f   R e s o l v e d   B y & g t ; - & l t ; M e a s u r e s \ R e s o l v e d   B y & g t ; \ M E A S U R E < / K e y > < / D i a g r a m O b j e c t K e y > < D i a g r a m O b j e c t K e y > < K e y > L i n k s \ & l t ; C o l u m n s \ C o u n t   o f   I m p a c t & g t ; - & l t ; M e a s u r e s \ I m p a c t & g t ; < / K e y > < / D i a g r a m O b j e c t K e y > < D i a g r a m O b j e c t K e y > < K e y > L i n k s \ & l t ; C o l u m n s \ C o u n t   o f   I m p a c t & g t ; - & l t ; M e a s u r e s \ I m p a c t & g t ; \ C O L U M N < / K e y > < / D i a g r a m O b j e c t K e y > < D i a g r a m O b j e c t K e y > < K e y > L i n k s \ & l t ; C o l u m n s \ C o u n t   o f   I m p a c t & g t ; - & l t ; M e a s u r e s \ I m p a c t & g t ; \ M E A S U R E < / K e y > < / D i a g r a m O b j e c t K e y > < D i a g r a m O b j e c t K e y > < K e y > L i n k s \ & l t ; C o l u m n s \ C o u n t   o f   P r i o r i t y & g t ; - & l t ; M e a s u r e s \ P r i o r i t y & g t ; < / K e y > < / D i a g r a m O b j e c t K e y > < D i a g r a m O b j e c t K e y > < K e y > L i n k s \ & l t ; C o l u m n s \ C o u n t   o f   P r i o r i t y & g t ; - & l t ; M e a s u r e s \ P r i o r i t y & g t ; \ C O L U M N < / K e y > < / D i a g r a m O b j e c t K e y > < D i a g r a m O b j e c t K e y > < K e y > L i n k s \ & l t ; C o l u m n s \ C o u n t   o f   P r i o r i t y & g t ; - & l t ; M e a s u r e s \ P r i o r i t y & g t ; \ M E A S U R E < / K e y > < / D i a g r a m O b j e c t K e y > < D i a g r a m O b j e c t K e y > < K e y > L i n k s \ & l t ; C o l u m n s \ C o u n t   o f   R e s o l u t i o n   T i m e & g t ; - & l t ; M e a s u r e s \ R e s o l u t i o n   T i m e & g t ; < / K e y > < / D i a g r a m O b j e c t K e y > < D i a g r a m O b j e c t K e y > < K e y > L i n k s \ & l t ; C o l u m n s \ C o u n t   o f   R e s o l u t i o n   T i m e & g t ; - & l t ; M e a s u r e s \ R e s o l u t i o n   T i m e & g t ; \ C O L U M N < / K e y > < / D i a g r a m O b j e c t K e y > < D i a g r a m O b j e c t K e y > < K e y > L i n k s \ & l t ; C o l u m n s \ C o u n t   o f   R e s o l u t i o n   T i m e & g t ; - & l t ; M e a s u r e s \ R e s o l u t i o n 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 T i c k e t I D < / K e y > < / a : K e y > < a : V a l u e   i : t y p e = " M e a s u r e G r i d N o d e V i e w S t a t e " > < L a y e d O u t > t r u e < / L a y e d O u t > < W a s U I I n v i s i b l e > t r u e < / W a s U I I n v i s i b l e > < / a : V a l u e > < / a : K e y V a l u e O f D i a g r a m O b j e c t K e y a n y T y p e z b w N T n L X > < a : K e y V a l u e O f D i a g r a m O b j e c t K e y a n y T y p e z b w N T n L X > < a : K e y > < K e y > M e a s u r e s \ S u m   o f   T i c k e t I D \ T a g I n f o \ F o r m u l a < / K e y > < / a : K e y > < a : V a l u e   i : t y p e = " M e a s u r e G r i d V i e w S t a t e I D i a g r a m T a g A d d i t i o n a l I n f o " / > < / a : K e y V a l u e O f D i a g r a m O b j e c t K e y a n y T y p e z b w N T n L X > < a : K e y V a l u e O f D i a g r a m O b j e c t K e y a n y T y p e z b w N T n L X > < a : K e y > < K e y > M e a s u r e s \ S u m   o f   T i c k e t I D \ T a g I n f o \ V a l u e < / K e y > < / a : K e y > < a : V a l u e   i : t y p e = " M e a s u r e G r i d V i e w S t a t e I D i a g r a m T a g A d d i t i o n a l I n f o " / > < / a : K e y V a l u e O f D i a g r a m O b j e c t K e y a n y T y p e z b w N T n L X > < a : K e y V a l u e O f D i a g r a m O b j e c t K e y a n y T y p e z b w N T n L X > < a : K e y > < K e y > M e a s u r e s \ C o u n t   o f   T i c k e t I D < / K e y > < / a : K e y > < a : V a l u e   i : t y p e = " M e a s u r e G r i d N o d e V i e w S t a t e " > < L a y e d O u t > t r u e < / L a y e d O u t > < W a s U I I n v i s i b l e > t r u e < / W a s U I I n v i s i b l e > < / a : V a l u e > < / a : K e y V a l u e O f D i a g r a m O b j e c t K e y a n y T y p e z b w N T n L X > < a : K e y V a l u e O f D i a g r a m O b j e c t K e y a n y T y p e z b w N T n L X > < a : K e y > < K e y > M e a s u r e s \ C o u n t   o f   T i c k e t I D \ T a g I n f o \ F o r m u l a < / K e y > < / a : K e y > < a : V a l u e   i : t y p e = " M e a s u r e G r i d V i e w S t a t e I D i a g r a m T a g A d d i t i o n a l I n f o " / > < / a : K e y V a l u e O f D i a g r a m O b j e c t K e y a n y T y p e z b w N T n L X > < a : K e y V a l u e O f D i a g r a m O b j e c t K e y a n y T y p e z b w N T n L X > < a : K e y > < K e y > M e a s u r e s \ C o u n t   o f   T i c k e t I D \ T a g I n f o \ V a l u e < / K e y > < / a : K e y > < a : V a l u e   i : t y p e = " M e a s u r e G r i d V i e w S t a t e I D i a g r a m T a g A d d i t i o n a l I n f o " / > < / a : K e y V a l u e O f D i a g r a m O b j e c t K e y a n y T y p e z b w N T n L X > < a : K e y V a l u e O f D i a g r a m O b j e c t K e y a n y T y p e z b w N T n L X > < a : K e y > < K e y > M e a s u r e s \ C o u n t   o f   U r g e n c y < / K e y > < / a : K e y > < a : V a l u e   i : t y p e = " M e a s u r e G r i d N o d e V i e w S t a t e " > < C o l u m n > 1 1 < / C o l u m n > < L a y e d O u t > t r u e < / L a y e d O u t > < W a s U I I n v i s i b l e > t r u e < / W a s U I I n v i s i b l e > < / a : V a l u e > < / a : K e y V a l u e O f D i a g r a m O b j e c t K e y a n y T y p e z b w N T n L X > < a : K e y V a l u e O f D i a g r a m O b j e c t K e y a n y T y p e z b w N T n L X > < a : K e y > < K e y > M e a s u r e s \ C o u n t   o f   U r g e n c y \ T a g I n f o \ F o r m u l a < / K e y > < / a : K e y > < a : V a l u e   i : t y p e = " M e a s u r e G r i d V i e w S t a t e I D i a g r a m T a g A d d i t i o n a l I n f o " / > < / a : K e y V a l u e O f D i a g r a m O b j e c t K e y a n y T y p e z b w N T n L X > < a : K e y V a l u e O f D i a g r a m O b j e c t K e y a n y T y p e z b w N T n L X > < a : K e y > < K e y > M e a s u r e s \ C o u n t   o f   U r g e n c y \ T a g I n f o \ V a l u e < / K e y > < / a : K e y > < a : V a l u e   i : t y p e = " M e a s u r e G r i d V i e w S t a t e I D i a g r a m T a g A d d i t i o n a l I n f o " / > < / a : K e y V a l u e O f D i a g r a m O b j e c t K e y a n y T y p e z b w N T n L X > < a : K e y V a l u e O f D i a g r a m O b j e c t K e y a n y T y p e z b w N T n L X > < a : K e y > < K e y > M e a s u r e s \ C o u n t   o f   R e s o l v e d   B y < / K e y > < / a : K e y > < a : V a l u e   i : t y p e = " M e a s u r e G r i d N o d e V i e w S t a t e " > < C o l u m n > 1 2 < / C o l u m n > < L a y e d O u t > t r u e < / L a y e d O u t > < W a s U I I n v i s i b l e > t r u e < / W a s U I I n v i s i b l e > < / a : V a l u e > < / a : K e y V a l u e O f D i a g r a m O b j e c t K e y a n y T y p e z b w N T n L X > < a : K e y V a l u e O f D i a g r a m O b j e c t K e y a n y T y p e z b w N T n L X > < a : K e y > < K e y > M e a s u r e s \ C o u n t   o f   R e s o l v e d   B y \ T a g I n f o \ F o r m u l a < / K e y > < / a : K e y > < a : V a l u e   i : t y p e = " M e a s u r e G r i d V i e w S t a t e I D i a g r a m T a g A d d i t i o n a l I n f o " / > < / a : K e y V a l u e O f D i a g r a m O b j e c t K e y a n y T y p e z b w N T n L X > < a : K e y V a l u e O f D i a g r a m O b j e c t K e y a n y T y p e z b w N T n L X > < a : K e y > < K e y > M e a s u r e s \ C o u n t   o f   R e s o l v e d   B y \ T a g I n f o \ V a l u e < / K e y > < / a : K e y > < a : V a l u e   i : t y p e = " M e a s u r e G r i d V i e w S t a t e I D i a g r a m T a g A d d i t i o n a l I n f o " / > < / a : K e y V a l u e O f D i a g r a m O b j e c t K e y a n y T y p e z b w N T n L X > < a : K e y V a l u e O f D i a g r a m O b j e c t K e y a n y T y p e z b w N T n L X > < a : K e y > < K e y > M e a s u r e s \ C o u n t   o f   I m p a c t < / K e y > < / a : K e y > < a : V a l u e   i : t y p e = " M e a s u r e G r i d N o d e V i e w S t a t e " > < C o l u m n > 1 3 < / C o l u m n > < L a y e d O u t > t r u e < / L a y e d O u t > < W a s U I I n v i s i b l e > t r u e < / W a s U I I n v i s i b l e > < / a : V a l u e > < / a : K e y V a l u e O f D i a g r a m O b j e c t K e y a n y T y p e z b w N T n L X > < a : K e y V a l u e O f D i a g r a m O b j e c t K e y a n y T y p e z b w N T n L X > < a : K e y > < K e y > M e a s u r e s \ C o u n t   o f   I m p a c t \ T a g I n f o \ F o r m u l a < / K e y > < / a : K e y > < a : V a l u e   i : t y p e = " M e a s u r e G r i d V i e w S t a t e I D i a g r a m T a g A d d i t i o n a l I n f o " / > < / a : K e y V a l u e O f D i a g r a m O b j e c t K e y a n y T y p e z b w N T n L X > < a : K e y V a l u e O f D i a g r a m O b j e c t K e y a n y T y p e z b w N T n L X > < a : K e y > < K e y > M e a s u r e s \ C o u n t   o f   I m p a c t \ T a g I n f o \ V a l u e < / K e y > < / a : K e y > < a : V a l u e   i : t y p e = " M e a s u r e G r i d V i e w S t a t e I D i a g r a m T a g A d d i t i o n a l I n f o " / > < / a : K e y V a l u e O f D i a g r a m O b j e c t K e y a n y T y p e z b w N T n L X > < a : K e y V a l u e O f D i a g r a m O b j e c t K e y a n y T y p e z b w N T n L X > < a : K e y > < K e y > M e a s u r e s \ C o u n t   o f   P r i o r i t y < / K e y > < / a : K e y > < a : V a l u e   i : t y p e = " M e a s u r e G r i d N o d e V i e w S t a t e " > < C o l u m n > 1 4 < / C o l u m n > < L a y e d O u t > t r u e < / L a y e d O u t > < W a s U I I n v i s i b l e > t r u e < / W a s U I I n v i s i b l e > < / a : V a l u e > < / a : K e y V a l u e O f D i a g r a m O b j e c t K e y a n y T y p e z b w N T n L X > < a : K e y V a l u e O f D i a g r a m O b j e c t K e y a n y T y p e z b w N T n L X > < a : K e y > < K e y > M e a s u r e s \ C o u n t   o f   P r i o r i t y \ T a g I n f o \ F o r m u l a < / K e y > < / a : K e y > < a : V a l u e   i : t y p e = " M e a s u r e G r i d V i e w S t a t e I D i a g r a m T a g A d d i t i o n a l I n f o " / > < / a : K e y V a l u e O f D i a g r a m O b j e c t K e y a n y T y p e z b w N T n L X > < a : K e y V a l u e O f D i a g r a m O b j e c t K e y a n y T y p e z b w N T n L X > < a : K e y > < K e y > M e a s u r e s \ C o u n t   o f   P r i o r i t y \ T a g I n f o \ V a l u e < / K e y > < / a : K e y > < a : V a l u e   i : t y p e = " M e a s u r e G r i d V i e w S t a t e I D i a g r a m T a g A d d i t i o n a l I n f o " / > < / a : K e y V a l u e O f D i a g r a m O b j e c t K e y a n y T y p e z b w N T n L X > < a : K e y V a l u e O f D i a g r a m O b j e c t K e y a n y T y p e z b w N T n L X > < a : K e y > < K e y > M e a s u r e s \ C o u n t   o f   R e s o l u t i o n   T i m e < / K e y > < / a : K e y > < a : V a l u e   i : t y p e = " M e a s u r e G r i d N o d e V i e w S t a t e " > < C o l u m n > 6 < / C o l u m n > < L a y e d O u t > t r u e < / L a y e d O u t > < W a s U I I n v i s i b l e > t r u e < / W a s U I I n v i s i b l e > < / a : V a l u e > < / a : K e y V a l u e O f D i a g r a m O b j e c t K e y a n y T y p e z b w N T n L X > < a : K e y V a l u e O f D i a g r a m O b j e c t K e y a n y T y p e z b w N T n L X > < a : K e y > < K e y > M e a s u r e s \ C o u n t   o f   R e s o l u t i o n   T i m e \ T a g I n f o \ F o r m u l a < / K e y > < / a : K e y > < a : V a l u e   i : t y p e = " M e a s u r e G r i d V i e w S t a t e I D i a g r a m T a g A d d i t i o n a l I n f o " / > < / a : K e y V a l u e O f D i a g r a m O b j e c t K e y a n y T y p e z b w N T n L X > < a : K e y V a l u e O f D i a g r a m O b j e c t K e y a n y T y p e z b w N T n L X > < a : K e y > < K e y > M e a s u r e s \ C o u n t   o f   R e s o l u t i o n   T i m e \ T a g I n f o \ V a l u e < / K e y > < / a : K e y > < a : V a l u e   i : t y p e = " M e a s u r e G r i d V i e w S t a t e I D i a g r a m T a g A d d i t i o n a l I n f o " / > < / a : K e y V a l u e O f D i a g r a m O b j e c t K e y a n y T y p e z b w N T n L X > < a : K e y V a l u e O f D i a g r a m O b j e c t K e y a n y T y p e z b w N T n L X > < a : K e y > < K e y > C o l u m n s \ T i c k e t I D 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a : K e y V a l u e O f D i a g r a m O b j e c t K e y a n y T y p e z b w N T n L X > < a : K e y > < K e y > C o l u m n s \ P r o b l e m < / K e y > < / a : K e y > < a : V a l u e   i : t y p e = " M e a s u r e G r i d N o d e V i e w S t a t e " > < C o l u m n > 2 < / C o l u m n > < L a y e d O u t > t r u e < / L a y e d O u t > < / a : V a l u e > < / a : K e y V a l u e O f D i a g r a m O b j e c t K e y a n y T y p e z b w N T n L X > < a : K e y V a l u e O f D i a g r a m O b j e c t K e y a n y T y p e z b w N T n L X > < a : K e y > < K e y > C o l u m n s \ C a u s e < / K e y > < / a : K e y > < a : V a l u e   i : t y p e = " M e a s u r e G r i d N o d e V i e w S t a t e " > < C o l u m n > 3 < / C o l u m n > < L a y e d O u t > t r u e < / L a y e d O u t > < / a : V a l u e > < / a : K e y V a l u e O f D i a g r a m O b j e c t K e y a n y T y p e z b w N T n L X > < a : K e y V a l u e O f D i a g r a m O b j e c t K e y a n y T y p e z b w N T n L X > < a : K e y > < K e y > C o l u m n s \ O c c u r r e d   A t < / K e y > < / a : K e y > < a : V a l u e   i : t y p e = " M e a s u r e G r i d N o d e V i e w S t a t e " > < C o l u m n > 4 < / C o l u m n > < L a y e d O u t > t r u e < / L a y e d O u t > < / a : V a l u e > < / a : K e y V a l u e O f D i a g r a m O b j e c t K e y a n y T y p e z b w N T n L X > < a : K e y V a l u e O f D i a g r a m O b j e c t K e y a n y T y p e z b w N T n L X > < a : K e y > < K e y > C o l u m n s \ C l o s e d   A t < / K e y > < / a : K e y > < a : V a l u e   i : t y p e = " M e a s u r e G r i d N o d e V i e w S t a t e " > < C o l u m n > 5 < / C o l u m n > < L a y e d O u t > t r u e < / L a y e d O u t > < / a : V a l u e > < / a : K e y V a l u e O f D i a g r a m O b j e c t K e y a n y T y p e z b w N T n L X > < a : K e y V a l u e O f D i a g r a m O b j e c t K e y a n y T y p e z b w N T n L X > < a : K e y > < K e y > C o l u m n s \ R e s o l u t i o n   T i m e < / K e y > < / a : K e y > < a : V a l u e   i : t y p e = " M e a s u r e G r i d N o d e V i e w S t a t e " > < C o l u m n > 6 < / C o l u m n > < L a y e d O u t > t r u e < / L a y e d O u t > < / a : V a l u e > < / a : K e y V a l u e O f D i a g r a m O b j e c t K e y a n y T y p e z b w N T n L X > < a : K e y V a l u e O f D i a g r a m O b j e c t K e y a n y T y p e z b w N T n L X > < a : K e y > < K e y > C o l u m n s \ S L A   S a t i s f i e d < / K e y > < / a : K e y > < a : V a l u e   i : t y p e = " M e a s u r e G r i d N o d e V i e w S t a t e " > < C o l u m n > 7 < / C o l u m n > < L a y e d O u t > t r u e < / L a y e d O u t > < / a : V a l u e > < / a : K e y V a l u e O f D i a g r a m O b j e c t K e y a n y T y p e z b w N T n L X > < a : K e y V a l u e O f D i a g r a m O b j e c t K e y a n y T y p e z b w N T n L X > < a : K e y > < K e y > C o l u m n s \ P e r s o n   R e p o r t e d < / K e y > < / a : K e y > < a : V a l u e   i : t y p e = " M e a s u r e G r i d N o d e V i e w S t a t e " > < C o l u m n > 8 < / C o l u m n > < L a y e d O u t > t r u e < / L a y e d O u t > < / a : V a l u e > < / a : K e y V a l u e O f D i a g r a m O b j e c t K e y a n y T y p e z b w N T n L X > < a : K e y V a l u e O f D i a g r a m O b j e c t K e y a n y T y p e z b w N T n L X > < a : K e y > < K e y > C o l u m n s \ D e p a r t m e n t < / K e y > < / a : K e y > < a : V a l u e   i : t y p e = " M e a s u r e G r i d N o d e V i e w S t a t e " > < C o l u m n > 9 < / C o l u m n > < L a y e d O u t > t r u e < / L a y e d O u t > < / a : V a l u e > < / a : K e y V a l u e O f D i a g r a m O b j e c t K e y a n y T y p e z b w N T n L X > < a : K e y V a l u e O f D i a g r a m O b j e c t K e y a n y T y p e z b w N T n L X > < a : K e y > < K e y > C o l u m n s \ A p p l i c a t i o n < / K e y > < / a : K e y > < a : V a l u e   i : t y p e = " M e a s u r e G r i d N o d e V i e w S t a t e " > < C o l u m n > 1 0 < / C o l u m n > < L a y e d O u t > t r u e < / L a y e d O u t > < / a : V a l u e > < / a : K e y V a l u e O f D i a g r a m O b j e c t K e y a n y T y p e z b w N T n L X > < a : K e y V a l u e O f D i a g r a m O b j e c t K e y a n y T y p e z b w N T n L X > < a : K e y > < K e y > C o l u m n s \ U r g e n c y < / K e y > < / a : K e y > < a : V a l u e   i : t y p e = " M e a s u r e G r i d N o d e V i e w S t a t e " > < C o l u m n > 1 1 < / C o l u m n > < L a y e d O u t > t r u e < / L a y e d O u t > < / a : V a l u e > < / a : K e y V a l u e O f D i a g r a m O b j e c t K e y a n y T y p e z b w N T n L X > < a : K e y V a l u e O f D i a g r a m O b j e c t K e y a n y T y p e z b w N T n L X > < a : K e y > < K e y > C o l u m n s \ R e s o l v e d   B y < / K e y > < / a : K e y > < a : V a l u e   i : t y p e = " M e a s u r e G r i d N o d e V i e w S t a t e " > < C o l u m n > 1 2 < / C o l u m n > < L a y e d O u t > t r u e < / L a y e d O u t > < / a : V a l u e > < / a : K e y V a l u e O f D i a g r a m O b j e c t K e y a n y T y p e z b w N T n L X > < a : K e y V a l u e O f D i a g r a m O b j e c t K e y a n y T y p e z b w N T n L X > < a : K e y > < K e y > C o l u m n s \ I m p a c t < / K e y > < / a : K e y > < a : V a l u e   i : t y p e = " M e a s u r e G r i d N o d e V i e w S t a t e " > < C o l u m n > 1 3 < / C o l u m n > < L a y e d O u t > t r u e < / L a y e d O u t > < / a : V a l u e > < / a : K e y V a l u e O f D i a g r a m O b j e c t K e y a n y T y p e z b w N T n L X > < a : K e y V a l u e O f D i a g r a m O b j e c t K e y a n y T y p e z b w N T n L X > < a : K e y > < K e y > C o l u m n s \ P r i o r i t y < / K e y > < / a : K e y > < a : V a l u e   i : t y p e = " M e a s u r e G r i d N o d e V i e w S t a t e " > < C o l u m n > 1 4 < / C o l u m n > < L a y e d O u t > t r u e < / L a y e d O u t > < / a : V a l u e > < / a : K e y V a l u e O f D i a g r a m O b j e c t K e y a n y T y p e z b w N T n L X > < a : K e y V a l u e O f D i a g r a m O b j e c t K e y a n y T y p e z b w N T n L X > < a : K e y > < K e y > L i n k s \ & l t ; C o l u m n s \ S u m   o f   T i c k e t I D & g t ; - & l t ; M e a s u r e s \ T i c k e t I D & g t ; < / K e y > < / a : K e y > < a : V a l u e   i : t y p e = " M e a s u r e G r i d V i e w S t a t e I D i a g r a m L i n k " / > < / a : K e y V a l u e O f D i a g r a m O b j e c t K e y a n y T y p e z b w N T n L X > < a : K e y V a l u e O f D i a g r a m O b j e c t K e y a n y T y p e z b w N T n L X > < a : K e y > < K e y > L i n k s \ & l t ; C o l u m n s \ S u m   o f   T i c k e t I D & g t ; - & l t ; M e a s u r e s \ T i c k e t I D & g t ; \ C O L U M N < / K e y > < / a : K e y > < a : V a l u e   i : t y p e = " M e a s u r e G r i d V i e w S t a t e I D i a g r a m L i n k E n d p o i n t " / > < / a : K e y V a l u e O f D i a g r a m O b j e c t K e y a n y T y p e z b w N T n L X > < a : K e y V a l u e O f D i a g r a m O b j e c t K e y a n y T y p e z b w N T n L X > < a : K e y > < K e y > L i n k s \ & l t ; C o l u m n s \ S u m   o f   T i c k e t I D & g t ; - & l t ; M e a s u r e s \ T i c k e t I D & g t ; \ M E A S U R E < / K e y > < / a : K e y > < a : V a l u e   i : t y p e = " M e a s u r e G r i d V i e w S t a t e I D i a g r a m L i n k E n d p o i n t " / > < / a : K e y V a l u e O f D i a g r a m O b j e c t K e y a n y T y p e z b w N T n L X > < a : K e y V a l u e O f D i a g r a m O b j e c t K e y a n y T y p e z b w N T n L X > < a : K e y > < K e y > L i n k s \ & l t ; C o l u m n s \ C o u n t   o f   T i c k e t I D & g t ; - & l t ; M e a s u r e s \ T i c k e t I D & g t ; < / K e y > < / a : K e y > < a : V a l u e   i : t y p e = " M e a s u r e G r i d V i e w S t a t e I D i a g r a m L i n k " / > < / a : K e y V a l u e O f D i a g r a m O b j e c t K e y a n y T y p e z b w N T n L X > < a : K e y V a l u e O f D i a g r a m O b j e c t K e y a n y T y p e z b w N T n L X > < a : K e y > < K e y > L i n k s \ & l t ; C o l u m n s \ C o u n t   o f   T i c k e t I D & g t ; - & l t ; M e a s u r e s \ T i c k e t I D & g t ; \ C O L U M N < / K e y > < / a : K e y > < a : V a l u e   i : t y p e = " M e a s u r e G r i d V i e w S t a t e I D i a g r a m L i n k E n d p o i n t " / > < / a : K e y V a l u e O f D i a g r a m O b j e c t K e y a n y T y p e z b w N T n L X > < a : K e y V a l u e O f D i a g r a m O b j e c t K e y a n y T y p e z b w N T n L X > < a : K e y > < K e y > L i n k s \ & l t ; C o l u m n s \ C o u n t   o f   T i c k e t I D & g t ; - & l t ; M e a s u r e s \ T i c k e t I D & g t ; \ M E A S U R E < / K e y > < / a : K e y > < a : V a l u e   i : t y p e = " M e a s u r e G r i d V i e w S t a t e I D i a g r a m L i n k E n d p o i n t " / > < / a : K e y V a l u e O f D i a g r a m O b j e c t K e y a n y T y p e z b w N T n L X > < a : K e y V a l u e O f D i a g r a m O b j e c t K e y a n y T y p e z b w N T n L X > < a : K e y > < K e y > L i n k s \ & l t ; C o l u m n s \ C o u n t   o f   U r g e n c y & g t ; - & l t ; M e a s u r e s \ U r g e n c y & g t ; < / K e y > < / a : K e y > < a : V a l u e   i : t y p e = " M e a s u r e G r i d V i e w S t a t e I D i a g r a m L i n k " / > < / a : K e y V a l u e O f D i a g r a m O b j e c t K e y a n y T y p e z b w N T n L X > < a : K e y V a l u e O f D i a g r a m O b j e c t K e y a n y T y p e z b w N T n L X > < a : K e y > < K e y > L i n k s \ & l t ; C o l u m n s \ C o u n t   o f   U r g e n c y & g t ; - & l t ; M e a s u r e s \ U r g e n c y & g t ; \ C O L U M N < / K e y > < / a : K e y > < a : V a l u e   i : t y p e = " M e a s u r e G r i d V i e w S t a t e I D i a g r a m L i n k E n d p o i n t " / > < / a : K e y V a l u e O f D i a g r a m O b j e c t K e y a n y T y p e z b w N T n L X > < a : K e y V a l u e O f D i a g r a m O b j e c t K e y a n y T y p e z b w N T n L X > < a : K e y > < K e y > L i n k s \ & l t ; C o l u m n s \ C o u n t   o f   U r g e n c y & g t ; - & l t ; M e a s u r e s \ U r g e n c y & g t ; \ M E A S U R E < / K e y > < / a : K e y > < a : V a l u e   i : t y p e = " M e a s u r e G r i d V i e w S t a t e I D i a g r a m L i n k E n d p o i n t " / > < / a : K e y V a l u e O f D i a g r a m O b j e c t K e y a n y T y p e z b w N T n L X > < a : K e y V a l u e O f D i a g r a m O b j e c t K e y a n y T y p e z b w N T n L X > < a : K e y > < K e y > L i n k s \ & l t ; C o l u m n s \ C o u n t   o f   R e s o l v e d   B y & g t ; - & l t ; M e a s u r e s \ R e s o l v e d   B y & g t ; < / K e y > < / a : K e y > < a : V a l u e   i : t y p e = " M e a s u r e G r i d V i e w S t a t e I D i a g r a m L i n k " / > < / a : K e y V a l u e O f D i a g r a m O b j e c t K e y a n y T y p e z b w N T n L X > < a : K e y V a l u e O f D i a g r a m O b j e c t K e y a n y T y p e z b w N T n L X > < a : K e y > < K e y > L i n k s \ & l t ; C o l u m n s \ C o u n t   o f   R e s o l v e d   B y & g t ; - & l t ; M e a s u r e s \ R e s o l v e d   B y & g t ; \ C O L U M N < / K e y > < / a : K e y > < a : V a l u e   i : t y p e = " M e a s u r e G r i d V i e w S t a t e I D i a g r a m L i n k E n d p o i n t " / > < / a : K e y V a l u e O f D i a g r a m O b j e c t K e y a n y T y p e z b w N T n L X > < a : K e y V a l u e O f D i a g r a m O b j e c t K e y a n y T y p e z b w N T n L X > < a : K e y > < K e y > L i n k s \ & l t ; C o l u m n s \ C o u n t   o f   R e s o l v e d   B y & g t ; - & l t ; M e a s u r e s \ R e s o l v e d   B y & g t ; \ M E A S U R E < / K e y > < / a : K e y > < a : V a l u e   i : t y p e = " M e a s u r e G r i d V i e w S t a t e I D i a g r a m L i n k E n d p o i n t " / > < / a : K e y V a l u e O f D i a g r a m O b j e c t K e y a n y T y p e z b w N T n L X > < a : K e y V a l u e O f D i a g r a m O b j e c t K e y a n y T y p e z b w N T n L X > < a : K e y > < K e y > L i n k s \ & l t ; C o l u m n s \ C o u n t   o f   I m p a c t & g t ; - & l t ; M e a s u r e s \ I m p a c t & g t ; < / K e y > < / a : K e y > < a : V a l u e   i : t y p e = " M e a s u r e G r i d V i e w S t a t e I D i a g r a m L i n k " / > < / a : K e y V a l u e O f D i a g r a m O b j e c t K e y a n y T y p e z b w N T n L X > < a : K e y V a l u e O f D i a g r a m O b j e c t K e y a n y T y p e z b w N T n L X > < a : K e y > < K e y > L i n k s \ & l t ; C o l u m n s \ C o u n t   o f   I m p a c t & g t ; - & l t ; M e a s u r e s \ I m p a c t & g t ; \ C O L U M N < / K e y > < / a : K e y > < a : V a l u e   i : t y p e = " M e a s u r e G r i d V i e w S t a t e I D i a g r a m L i n k E n d p o i n t " / > < / a : K e y V a l u e O f D i a g r a m O b j e c t K e y a n y T y p e z b w N T n L X > < a : K e y V a l u e O f D i a g r a m O b j e c t K e y a n y T y p e z b w N T n L X > < a : K e y > < K e y > L i n k s \ & l t ; C o l u m n s \ C o u n t   o f   I m p a c t & g t ; - & l t ; M e a s u r e s \ I m p a c t & g t ; \ M E A S U R E < / K e y > < / a : K e y > < a : V a l u e   i : t y p e = " M e a s u r e G r i d V i e w S t a t e I D i a g r a m L i n k E n d p o i n t " / > < / a : K e y V a l u e O f D i a g r a m O b j e c t K e y a n y T y p e z b w N T n L X > < a : K e y V a l u e O f D i a g r a m O b j e c t K e y a n y T y p e z b w N T n L X > < a : K e y > < K e y > L i n k s \ & l t ; C o l u m n s \ C o u n t   o f   P r i o r i t y & g t ; - & l t ; M e a s u r e s \ P r i o r i t y & g t ; < / K e y > < / a : K e y > < a : V a l u e   i : t y p e = " M e a s u r e G r i d V i e w S t a t e I D i a g r a m L i n k " / > < / a : K e y V a l u e O f D i a g r a m O b j e c t K e y a n y T y p e z b w N T n L X > < a : K e y V a l u e O f D i a g r a m O b j e c t K e y a n y T y p e z b w N T n L X > < a : K e y > < K e y > L i n k s \ & l t ; C o l u m n s \ C o u n t   o f   P r i o r i t y & g t ; - & l t ; M e a s u r e s \ P r i o r i t y & g t ; \ C O L U M N < / K e y > < / a : K e y > < a : V a l u e   i : t y p e = " M e a s u r e G r i d V i e w S t a t e I D i a g r a m L i n k E n d p o i n t " / > < / a : K e y V a l u e O f D i a g r a m O b j e c t K e y a n y T y p e z b w N T n L X > < a : K e y V a l u e O f D i a g r a m O b j e c t K e y a n y T y p e z b w N T n L X > < a : K e y > < K e y > L i n k s \ & l t ; C o l u m n s \ C o u n t   o f   P r i o r i t y & g t ; - & l t ; M e a s u r e s \ P r i o r i t y & g t ; \ M E A S U R E < / K e y > < / a : K e y > < a : V a l u e   i : t y p e = " M e a s u r e G r i d V i e w S t a t e I D i a g r a m L i n k E n d p o i n t " / > < / a : K e y V a l u e O f D i a g r a m O b j e c t K e y a n y T y p e z b w N T n L X > < a : K e y V a l u e O f D i a g r a m O b j e c t K e y a n y T y p e z b w N T n L X > < a : K e y > < K e y > L i n k s \ & l t ; C o l u m n s \ C o u n t   o f   R e s o l u t i o n   T i m e & g t ; - & l t ; M e a s u r e s \ R e s o l u t i o n   T i m e & g t ; < / K e y > < / a : K e y > < a : V a l u e   i : t y p e = " M e a s u r e G r i d V i e w S t a t e I D i a g r a m L i n k " / > < / a : K e y V a l u e O f D i a g r a m O b j e c t K e y a n y T y p e z b w N T n L X > < a : K e y V a l u e O f D i a g r a m O b j e c t K e y a n y T y p e z b w N T n L X > < a : K e y > < K e y > L i n k s \ & l t ; C o l u m n s \ C o u n t   o f   R e s o l u t i o n   T i m e & g t ; - & l t ; M e a s u r e s \ R e s o l u t i o n   T i m e & g t ; \ C O L U M N < / K e y > < / a : K e y > < a : V a l u e   i : t y p e = " M e a s u r e G r i d V i e w S t a t e I D i a g r a m L i n k E n d p o i n t " / > < / a : K e y V a l u e O f D i a g r a m O b j e c t K e y a n y T y p e z b w N T n L X > < a : K e y V a l u e O f D i a g r a m O b j e c t K e y a n y T y p e z b w N T n L X > < a : K e y > < K e y > L i n k s \ & l t ; C o l u m n s \ C o u n t   o f   R e s o l u t i o n   T i m e & g t ; - & l t ; M e a s u r e s \ R e s o l u t i o n   T i m e & g t ; \ M E A S U R E 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 T i c k e t I D < / s t r i n g > < / k e y > < v a l u e > < i n t > 1 0 8 < / i n t > < / v a l u e > < / i t e m > < i t e m > < k e y > < s t r i n g > S t a t u s < / s t r i n g > < / k e y > < v a l u e > < i n t > 9 1 < / i n t > < / v a l u e > < / i t e m > < i t e m > < k e y > < s t r i n g > P r o b l e m < / s t r i n g > < / k e y > < v a l u e > < i n t > 1 1 2 < / i n t > < / v a l u e > < / i t e m > < i t e m > < k e y > < s t r i n g > C a u s e < / s t r i n g > < / k e y > < v a l u e > < i n t > 9 5 < / i n t > < / v a l u e > < / i t e m > < i t e m > < k e y > < s t r i n g > O c c u r r e d   A t < / s t r i n g > < / k e y > < v a l u e > < i n t > 1 4 3 < / i n t > < / v a l u e > < / i t e m > < i t e m > < k e y > < s t r i n g > C l o s e d   A t < / s t r i n g > < / k e y > < v a l u e > < i n t > 1 2 2 < / i n t > < / v a l u e > < / i t e m > < i t e m > < k e y > < s t r i n g > R e s o l u t i o n   T i m e < / s t r i n g > < / k e y > < v a l u e > < i n t > 1 7 8 < / i n t > < / v a l u e > < / i t e m > < i t e m > < k e y > < s t r i n g > S L A   S a t i s f i e d < / s t r i n g > < / k e y > < v a l u e > < i n t > 1 5 0 < / i n t > < / v a l u e > < / i t e m > < i t e m > < k e y > < s t r i n g > P e r s o n   R e p o r t e d < / s t r i n g > < / k e y > < v a l u e > < i n t > 1 8 4 < / i n t > < / v a l u e > < / i t e m > < i t e m > < k e y > < s t r i n g > D e p a r t m e n t < / s t r i n g > < / k e y > < v a l u e > < i n t > 1 3 8 < / i n t > < / v a l u e > < / i t e m > < i t e m > < k e y > < s t r i n g > A p p l i c a t i o n < / s t r i n g > < / k e y > < v a l u e > < i n t > 1 3 4 < / i n t > < / v a l u e > < / i t e m > < i t e m > < k e y > < s t r i n g > U r g e n c y < / s t r i n g > < / k e y > < v a l u e > < i n t > 1 1 2 < / i n t > < / v a l u e > < / i t e m > < i t e m > < k e y > < s t r i n g > R e s o l v e d   B y < / s t r i n g > < / k e y > < v a l u e > < i n t > 1 4 6 < / i n t > < / v a l u e > < / i t e m > < i t e m > < k e y > < s t r i n g > I m p a c t < / s t r i n g > < / k e y > < v a l u e > < i n t > 9 6 < / i n t > < / v a l u e > < / i t e m > < i t e m > < k e y > < s t r i n g > P r i o r i t y < / s t r i n g > < / k e y > < v a l u e > < i n t > 9 7 < / i n t > < / v a l u e > < / i t e m > < / C o l u m n W i d t h s > < C o l u m n D i s p l a y I n d e x > < i t e m > < k e y > < s t r i n g > T i c k e t I D < / s t r i n g > < / k e y > < v a l u e > < i n t > 0 < / i n t > < / v a l u e > < / i t e m > < i t e m > < k e y > < s t r i n g > S t a t u s < / s t r i n g > < / k e y > < v a l u e > < i n t > 1 < / i n t > < / v a l u e > < / i t e m > < i t e m > < k e y > < s t r i n g > P r o b l e m < / s t r i n g > < / k e y > < v a l u e > < i n t > 2 < / i n t > < / v a l u e > < / i t e m > < i t e m > < k e y > < s t r i n g > C a u s e < / s t r i n g > < / k e y > < v a l u e > < i n t > 3 < / i n t > < / v a l u e > < / i t e m > < i t e m > < k e y > < s t r i n g > O c c u r r e d   A t < / s t r i n g > < / k e y > < v a l u e > < i n t > 4 < / i n t > < / v a l u e > < / i t e m > < i t e m > < k e y > < s t r i n g > C l o s e d   A t < / s t r i n g > < / k e y > < v a l u e > < i n t > 5 < / i n t > < / v a l u e > < / i t e m > < i t e m > < k e y > < s t r i n g > R e s o l u t i o n   T i m e < / s t r i n g > < / k e y > < v a l u e > < i n t > 6 < / i n t > < / v a l u e > < / i t e m > < i t e m > < k e y > < s t r i n g > S L A   S a t i s f i e d < / s t r i n g > < / k e y > < v a l u e > < i n t > 7 < / i n t > < / v a l u e > < / i t e m > < i t e m > < k e y > < s t r i n g > P e r s o n   R e p o r t e d < / s t r i n g > < / k e y > < v a l u e > < i n t > 8 < / i n t > < / v a l u e > < / i t e m > < i t e m > < k e y > < s t r i n g > D e p a r t m e n t < / s t r i n g > < / k e y > < v a l u e > < i n t > 9 < / i n t > < / v a l u e > < / i t e m > < i t e m > < k e y > < s t r i n g > A p p l i c a t i o n < / s t r i n g > < / k e y > < v a l u e > < i n t > 1 0 < / i n t > < / v a l u e > < / i t e m > < i t e m > < k e y > < s t r i n g > U r g e n c y < / s t r i n g > < / k e y > < v a l u e > < i n t > 1 1 < / i n t > < / v a l u e > < / i t e m > < i t e m > < k e y > < s t r i n g > R e s o l v e d   B y < / s t r i n g > < / k e y > < v a l u e > < i n t > 1 2 < / i n t > < / v a l u e > < / i t e m > < i t e m > < k e y > < s t r i n g > I m p a c t < / s t r i n g > < / k e y > < v a l u e > < i n t > 1 3 < / i n t > < / v a l u e > < / i t e m > < i t e m > < k e y > < s t r i n g > P r i o r i t y < / s t r i n g > < / k e y > < v a l u e > < i n t > 1 4 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DAC5C0CF-AF65-44C6-8C98-F99CA41E818B}">
  <ds:schemaRefs/>
</ds:datastoreItem>
</file>

<file path=customXml/itemProps10.xml><?xml version="1.0" encoding="utf-8"?>
<ds:datastoreItem xmlns:ds="http://schemas.openxmlformats.org/officeDocument/2006/customXml" ds:itemID="{489ABC27-40CB-4273-A40F-1A46608D3990}">
  <ds:schemaRefs/>
</ds:datastoreItem>
</file>

<file path=customXml/itemProps11.xml><?xml version="1.0" encoding="utf-8"?>
<ds:datastoreItem xmlns:ds="http://schemas.openxmlformats.org/officeDocument/2006/customXml" ds:itemID="{931FAFD2-46A7-4847-9096-4F55D45D853D}">
  <ds:schemaRefs/>
</ds:datastoreItem>
</file>

<file path=customXml/itemProps12.xml><?xml version="1.0" encoding="utf-8"?>
<ds:datastoreItem xmlns:ds="http://schemas.openxmlformats.org/officeDocument/2006/customXml" ds:itemID="{D7A30416-205A-4AA8-994F-EB80F03F8714}">
  <ds:schemaRefs/>
</ds:datastoreItem>
</file>

<file path=customXml/itemProps13.xml><?xml version="1.0" encoding="utf-8"?>
<ds:datastoreItem xmlns:ds="http://schemas.openxmlformats.org/officeDocument/2006/customXml" ds:itemID="{E9CDCF57-01E6-473C-8076-EAAF10FB5E57}">
  <ds:schemaRefs/>
</ds:datastoreItem>
</file>

<file path=customXml/itemProps14.xml><?xml version="1.0" encoding="utf-8"?>
<ds:datastoreItem xmlns:ds="http://schemas.openxmlformats.org/officeDocument/2006/customXml" ds:itemID="{B22FFA6E-938A-4CBF-8151-80CED99E7848}">
  <ds:schemaRefs/>
</ds:datastoreItem>
</file>

<file path=customXml/itemProps15.xml><?xml version="1.0" encoding="utf-8"?>
<ds:datastoreItem xmlns:ds="http://schemas.openxmlformats.org/officeDocument/2006/customXml" ds:itemID="{B3283CE9-B616-4119-96A6-E3DBC236DA60}">
  <ds:schemaRefs/>
</ds:datastoreItem>
</file>

<file path=customXml/itemProps16.xml><?xml version="1.0" encoding="utf-8"?>
<ds:datastoreItem xmlns:ds="http://schemas.openxmlformats.org/officeDocument/2006/customXml" ds:itemID="{3B9DCC62-D6F8-42E9-8C77-E75E5FEBA2CF}">
  <ds:schemaRefs/>
</ds:datastoreItem>
</file>

<file path=customXml/itemProps2.xml><?xml version="1.0" encoding="utf-8"?>
<ds:datastoreItem xmlns:ds="http://schemas.openxmlformats.org/officeDocument/2006/customXml" ds:itemID="{EF61FA9D-3A56-466A-B024-DC15A071D6D2}">
  <ds:schemaRefs/>
</ds:datastoreItem>
</file>

<file path=customXml/itemProps3.xml><?xml version="1.0" encoding="utf-8"?>
<ds:datastoreItem xmlns:ds="http://schemas.openxmlformats.org/officeDocument/2006/customXml" ds:itemID="{38B8925D-5141-4A81-9774-E1876AD0A6DD}">
  <ds:schemaRefs/>
</ds:datastoreItem>
</file>

<file path=customXml/itemProps4.xml><?xml version="1.0" encoding="utf-8"?>
<ds:datastoreItem xmlns:ds="http://schemas.openxmlformats.org/officeDocument/2006/customXml" ds:itemID="{103FC1B3-90AC-4410-9D12-CC04B653C84A}">
  <ds:schemaRefs/>
</ds:datastoreItem>
</file>

<file path=customXml/itemProps5.xml><?xml version="1.0" encoding="utf-8"?>
<ds:datastoreItem xmlns:ds="http://schemas.openxmlformats.org/officeDocument/2006/customXml" ds:itemID="{96379331-F68E-41D4-826D-E7E91A516833}">
  <ds:schemaRefs/>
</ds:datastoreItem>
</file>

<file path=customXml/itemProps6.xml><?xml version="1.0" encoding="utf-8"?>
<ds:datastoreItem xmlns:ds="http://schemas.openxmlformats.org/officeDocument/2006/customXml" ds:itemID="{7A7ABA8E-AA81-4A1C-AAB8-8CE546B9AA3B}">
  <ds:schemaRefs/>
</ds:datastoreItem>
</file>

<file path=customXml/itemProps7.xml><?xml version="1.0" encoding="utf-8"?>
<ds:datastoreItem xmlns:ds="http://schemas.openxmlformats.org/officeDocument/2006/customXml" ds:itemID="{379144C4-0178-443D-92B5-7BD35E64536B}">
  <ds:schemaRefs/>
</ds:datastoreItem>
</file>

<file path=customXml/itemProps8.xml><?xml version="1.0" encoding="utf-8"?>
<ds:datastoreItem xmlns:ds="http://schemas.openxmlformats.org/officeDocument/2006/customXml" ds:itemID="{D6A36D6F-75B7-409A-BE92-CA562A4B87D7}">
  <ds:schemaRefs/>
</ds:datastoreItem>
</file>

<file path=customXml/itemProps9.xml><?xml version="1.0" encoding="utf-8"?>
<ds:datastoreItem xmlns:ds="http://schemas.openxmlformats.org/officeDocument/2006/customXml" ds:itemID="{7EB17B0F-23AF-4465-90B9-0B37278123E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Cover Page</vt:lpstr>
      <vt:lpstr>2. Declaration</vt:lpstr>
      <vt:lpstr>3. References</vt:lpstr>
      <vt:lpstr>4. Purpose</vt:lpstr>
      <vt:lpstr>5. Source Data</vt:lpstr>
      <vt:lpstr>6.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VASH</dc:creator>
  <cp:lastModifiedBy>Vaishnavi Gopal Wadhwa</cp:lastModifiedBy>
  <dcterms:created xsi:type="dcterms:W3CDTF">2024-04-06T21:10:32Z</dcterms:created>
  <dcterms:modified xsi:type="dcterms:W3CDTF">2024-10-13T14:48:10Z</dcterms:modified>
</cp:coreProperties>
</file>