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VAISHNAVI FARKANDE\Desktop\Data Analysts Portfolio Projects\ECommerce Sales Dashboard\"/>
    </mc:Choice>
  </mc:AlternateContent>
  <xr:revisionPtr revIDLastSave="0" documentId="13_ncr:1_{D9E68156-4A94-42DC-9F3D-59D43B6B440E}" xr6:coauthVersionLast="47" xr6:coauthVersionMax="47" xr10:uidLastSave="{00000000-0000-0000-0000-000000000000}"/>
  <bookViews>
    <workbookView xWindow="-110" yWindow="-110" windowWidth="19420" windowHeight="10300"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heetId="10" r:id="rId6"/>
    <sheet name="KPI YOY" sheetId="11" r:id="rId7"/>
    <sheet name="Dashboard" sheetId="12" r:id="rId8"/>
    <sheet name="Data" sheetId="1" r:id="rId9"/>
    <sheet name="layout" sheetId="2" r:id="rId10"/>
  </sheets>
  <definedNames>
    <definedName name="_xlchart.v1.0" hidden="1">'Waterfall Chart'!$D$4:$D$7</definedName>
    <definedName name="_xlchart.v1.1" hidden="1">'Waterfall Chart'!$E$4:$E$7</definedName>
    <definedName name="_xlchart.v1.6" hidden="1">'Waterfall Chart'!$D$4:$D$7</definedName>
    <definedName name="_xlchart.v1.7" hidden="1">'Waterfall Chart'!$E$4:$E$7</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7" i="11"/>
  <c r="L7" i="11"/>
  <c r="K7" i="11"/>
  <c r="I7" i="11"/>
  <c r="M7" i="11"/>
  <c r="E18" i="6"/>
  <c r="E13" i="6"/>
  <c r="E7" i="4"/>
  <c r="E17" i="6"/>
  <c r="E44" i="6"/>
  <c r="E42" i="6"/>
  <c r="E48" i="6"/>
  <c r="E36" i="6"/>
  <c r="E11" i="6"/>
  <c r="E45" i="6"/>
  <c r="E35" i="6"/>
  <c r="E32" i="6"/>
  <c r="H17" i="10"/>
  <c r="E10" i="6"/>
  <c r="E19" i="6"/>
  <c r="E6" i="6"/>
  <c r="E21" i="6"/>
  <c r="E30" i="6"/>
  <c r="E39" i="6"/>
  <c r="E28" i="6"/>
  <c r="E50" i="6"/>
  <c r="N17" i="10"/>
  <c r="E29" i="6"/>
  <c r="E14" i="6"/>
  <c r="E27" i="6"/>
  <c r="E46" i="6"/>
  <c r="E26" i="6"/>
  <c r="E4" i="6"/>
  <c r="E52" i="6"/>
  <c r="E8" i="6"/>
  <c r="E23" i="6"/>
  <c r="E22" i="6"/>
  <c r="E25" i="6"/>
  <c r="E4" i="4"/>
  <c r="E5" i="4"/>
  <c r="E6" i="4"/>
  <c r="E47" i="6"/>
  <c r="E31" i="6"/>
  <c r="E7" i="6"/>
  <c r="E24" i="6"/>
  <c r="E33" i="6"/>
  <c r="E38" i="6"/>
  <c r="K17" i="10"/>
  <c r="E17" i="10"/>
  <c r="E15" i="6"/>
  <c r="E34" i="6"/>
  <c r="B17" i="10"/>
  <c r="E51" i="6"/>
  <c r="E16" i="6"/>
  <c r="E5" i="6"/>
  <c r="E43" i="6"/>
  <c r="E41" i="6"/>
  <c r="E12" i="6"/>
  <c r="E37" i="6"/>
  <c r="E9" i="6"/>
  <c r="E40" i="6"/>
  <c r="E49" i="6"/>
  <c r="E20" i="6"/>
</calcChain>
</file>

<file path=xl/sharedStrings.xml><?xml version="1.0" encoding="utf-8"?>
<sst xmlns="http://schemas.openxmlformats.org/spreadsheetml/2006/main" count="130093" uniqueCount="10956">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</sst>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44"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0" applyNumberFormat="1"/>
    <xf numFmtId="0" fontId="0" fillId="0" borderId="11" xfId="0" applyBorder="1"/>
    <xf numFmtId="0" fontId="0" fillId="0" borderId="3" xfId="0" applyBorder="1" applyAlignment="1">
      <alignment horizontal="left"/>
    </xf>
    <xf numFmtId="164" fontId="6" fillId="0" borderId="0" xfId="0" applyNumberFormat="1" applyFont="1"/>
    <xf numFmtId="0" fontId="6" fillId="0" borderId="0" xfId="0" applyFont="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9" xfId="0" applyNumberFormat="1" applyBorder="1"/>
  </cellXfs>
  <cellStyles count="2">
    <cellStyle name="Currency" xfId="1" builtinId="4"/>
    <cellStyle name="Normal" xfId="0" builtinId="0"/>
  </cellStyles>
  <dxfs count="41">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24994659260841701"/>
        </patternFill>
      </fill>
      <border diagonalUp="0" diagonalDown="0">
        <left style="thin">
          <color auto="1"/>
        </left>
        <right style="thin">
          <color auto="1"/>
        </right>
        <top style="thin">
          <color auto="1"/>
        </top>
        <bottom style="thin">
          <color auto="1"/>
        </bottom>
        <vertical/>
        <horizontal/>
      </border>
    </dxf>
  </dxfs>
  <tableStyles count="2">
    <tableStyle name="AB" pivot="0" table="0" count="10" xr9:uid="{A32F6ADF-D4A7-4944-8F96-BA46EA15B9D8}">
      <tableStyleElement type="wholeTable" dxfId="40"/>
      <tableStyleElement type="headerRow" dxfId="39"/>
    </tableStyle>
    <tableStyle name="Data-style" pivot="0" count="3" xr9:uid="{00000000-0011-0000-FFFF-FFFF00000000}">
      <tableStyleElement type="headerRow" dxfId="38"/>
      <tableStyleElement type="firstRowStripe" dxfId="37"/>
      <tableStyleElement type="secondRowStripe" dxfId="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33293004621274"/>
          <c:y val="7.407407407407407E-2"/>
          <c:w val="0.58788353596858323"/>
          <c:h val="0.8416746864975212"/>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1295.4852000000005</c:v>
                </c:pt>
                <c:pt idx="1">
                  <c:v>634.98349999999994</c:v>
                </c:pt>
                <c:pt idx="2">
                  <c:v>7494.4955000000009</c:v>
                </c:pt>
                <c:pt idx="3">
                  <c:v>475.4511</c:v>
                </c:pt>
                <c:pt idx="4">
                  <c:v>1165.5850000000003</c:v>
                </c:pt>
                <c:pt idx="5">
                  <c:v>1274.0861999999997</c:v>
                </c:pt>
                <c:pt idx="6">
                  <c:v>764.29370000000006</c:v>
                </c:pt>
                <c:pt idx="7">
                  <c:v>1716.1910999999996</c:v>
                </c:pt>
                <c:pt idx="8">
                  <c:v>3047.6590000000006</c:v>
                </c:pt>
                <c:pt idx="9">
                  <c:v>682.44049999999982</c:v>
                </c:pt>
                <c:pt idx="10">
                  <c:v>1947.4235000000003</c:v>
                </c:pt>
                <c:pt idx="11">
                  <c:v>1189.9179999999997</c:v>
                </c:pt>
              </c:numCache>
            </c:numRef>
          </c:val>
          <c:extLst>
            <c:ext xmlns:c16="http://schemas.microsoft.com/office/drawing/2014/chart" uri="{C3380CC4-5D6E-409C-BE32-E72D297353CC}">
              <c16:uniqueId val="{00000001-62B5-4974-B39B-3C2558CC1F54}"/>
            </c:ext>
          </c:extLst>
        </c:ser>
        <c:dLbls>
          <c:showLegendKey val="0"/>
          <c:showVal val="0"/>
          <c:showCatName val="0"/>
          <c:showSerName val="0"/>
          <c:showPercent val="0"/>
          <c:showBubbleSize val="0"/>
        </c:dLbls>
        <c:axId val="1823367119"/>
        <c:axId val="18233661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4195.7720000000008</c:v>
                </c:pt>
                <c:pt idx="1">
                  <c:v>2326.7060000000001</c:v>
                </c:pt>
                <c:pt idx="2">
                  <c:v>21180.33</c:v>
                </c:pt>
                <c:pt idx="3">
                  <c:v>3115.3220000000006</c:v>
                </c:pt>
                <c:pt idx="4">
                  <c:v>6079.8889999999992</c:v>
                </c:pt>
                <c:pt idx="5">
                  <c:v>6975.5374999999985</c:v>
                </c:pt>
                <c:pt idx="6">
                  <c:v>6278.2409999999991</c:v>
                </c:pt>
                <c:pt idx="7">
                  <c:v>8324.6720000000023</c:v>
                </c:pt>
                <c:pt idx="8">
                  <c:v>15111.489999999996</c:v>
                </c:pt>
                <c:pt idx="9">
                  <c:v>7013.451</c:v>
                </c:pt>
                <c:pt idx="10">
                  <c:v>14295.271000000006</c:v>
                </c:pt>
                <c:pt idx="11">
                  <c:v>12589.989</c:v>
                </c:pt>
              </c:numCache>
            </c:numRef>
          </c:val>
          <c:extLst>
            <c:ext xmlns:c16="http://schemas.microsoft.com/office/drawing/2014/chart" uri="{C3380CC4-5D6E-409C-BE32-E72D297353CC}">
              <c16:uniqueId val="{00000000-62B5-4974-B39B-3C2558CC1F54}"/>
            </c:ext>
          </c:extLst>
        </c:ser>
        <c:dLbls>
          <c:showLegendKey val="0"/>
          <c:showVal val="0"/>
          <c:showCatName val="0"/>
          <c:showSerName val="0"/>
          <c:showPercent val="0"/>
          <c:showBubbleSize val="0"/>
        </c:dLbls>
        <c:gapWidth val="219"/>
        <c:overlap val="-27"/>
        <c:axId val="1907625887"/>
        <c:axId val="1907623487"/>
      </c:barChart>
      <c:catAx>
        <c:axId val="190762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623487"/>
        <c:crosses val="autoZero"/>
        <c:auto val="1"/>
        <c:lblAlgn val="ctr"/>
        <c:lblOffset val="100"/>
        <c:noMultiLvlLbl val="0"/>
      </c:catAx>
      <c:valAx>
        <c:axId val="190762348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625887"/>
        <c:crosses val="autoZero"/>
        <c:crossBetween val="between"/>
      </c:valAx>
      <c:valAx>
        <c:axId val="1823366159"/>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367119"/>
        <c:crosses val="max"/>
        <c:crossBetween val="between"/>
      </c:valAx>
      <c:catAx>
        <c:axId val="1823367119"/>
        <c:scaling>
          <c:orientation val="minMax"/>
        </c:scaling>
        <c:delete val="1"/>
        <c:axPos val="b"/>
        <c:numFmt formatCode="General" sourceLinked="1"/>
        <c:majorTickMark val="out"/>
        <c:minorTickMark val="none"/>
        <c:tickLblPos val="nextTo"/>
        <c:crossAx val="18233661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3609412358628811"/>
          <c:y val="0.12335740190152579"/>
          <c:w val="0.48497346113124995"/>
          <c:h val="0.75328519619694845"/>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F6-44CC-8745-14D48038EE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F6-44CC-8745-14D48038EE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F6-44CC-8745-14D48038EE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0.29680847263754428</c:v>
                </c:pt>
                <c:pt idx="1">
                  <c:v>0.33078536933563307</c:v>
                </c:pt>
                <c:pt idx="2">
                  <c:v>0.37240615802682264</c:v>
                </c:pt>
              </c:numCache>
            </c:numRef>
          </c:val>
          <c:extLst>
            <c:ext xmlns:c16="http://schemas.microsoft.com/office/drawing/2014/chart" uri="{C3380CC4-5D6E-409C-BE32-E72D297353CC}">
              <c16:uniqueId val="{00000000-54FF-439F-B1F5-F305D8FBA99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Accessories</c:v>
                </c:pt>
                <c:pt idx="1">
                  <c:v>Binders</c:v>
                </c:pt>
                <c:pt idx="2">
                  <c:v>Phones</c:v>
                </c:pt>
                <c:pt idx="3">
                  <c:v>Tables</c:v>
                </c:pt>
                <c:pt idx="4">
                  <c:v>Copiers</c:v>
                </c:pt>
              </c:strCache>
            </c:strRef>
          </c:cat>
          <c:val>
            <c:numRef>
              <c:f>'Top 5'!$B$4:$B$9</c:f>
              <c:numCache>
                <c:formatCode>General</c:formatCode>
                <c:ptCount val="5"/>
                <c:pt idx="0">
                  <c:v>9909.612000000001</c:v>
                </c:pt>
                <c:pt idx="1">
                  <c:v>11677.696000000007</c:v>
                </c:pt>
                <c:pt idx="2">
                  <c:v>11864.240000000005</c:v>
                </c:pt>
                <c:pt idx="3">
                  <c:v>11967.589999999998</c:v>
                </c:pt>
                <c:pt idx="4">
                  <c:v>16459.894</c:v>
                </c:pt>
              </c:numCache>
            </c:numRef>
          </c:val>
          <c:extLst>
            <c:ext xmlns:c16="http://schemas.microsoft.com/office/drawing/2014/chart" uri="{C3380CC4-5D6E-409C-BE32-E72D297353CC}">
              <c16:uniqueId val="{00000000-8600-4FA0-805D-501B54F0E0D0}"/>
            </c:ext>
          </c:extLst>
        </c:ser>
        <c:dLbls>
          <c:showLegendKey val="0"/>
          <c:showVal val="0"/>
          <c:showCatName val="0"/>
          <c:showSerName val="0"/>
          <c:showPercent val="0"/>
          <c:showBubbleSize val="0"/>
        </c:dLbls>
        <c:gapWidth val="182"/>
        <c:axId val="2061412719"/>
        <c:axId val="2061408879"/>
      </c:barChart>
      <c:catAx>
        <c:axId val="2061412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408879"/>
        <c:crosses val="autoZero"/>
        <c:auto val="1"/>
        <c:lblAlgn val="ctr"/>
        <c:lblOffset val="100"/>
        <c:noMultiLvlLbl val="0"/>
      </c:catAx>
      <c:valAx>
        <c:axId val="2061408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41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4195.7720000000008</c:v>
                </c:pt>
                <c:pt idx="1">
                  <c:v>2326.7060000000001</c:v>
                </c:pt>
                <c:pt idx="2">
                  <c:v>21180.33</c:v>
                </c:pt>
                <c:pt idx="3">
                  <c:v>3115.3220000000006</c:v>
                </c:pt>
                <c:pt idx="4">
                  <c:v>6079.8889999999992</c:v>
                </c:pt>
                <c:pt idx="5">
                  <c:v>6975.5374999999985</c:v>
                </c:pt>
                <c:pt idx="6">
                  <c:v>6278.2409999999991</c:v>
                </c:pt>
                <c:pt idx="7">
                  <c:v>8324.6720000000023</c:v>
                </c:pt>
                <c:pt idx="8">
                  <c:v>15111.489999999996</c:v>
                </c:pt>
                <c:pt idx="9">
                  <c:v>7013.451</c:v>
                </c:pt>
                <c:pt idx="10">
                  <c:v>14295.271000000006</c:v>
                </c:pt>
                <c:pt idx="11">
                  <c:v>12589.989</c:v>
                </c:pt>
              </c:numCache>
            </c:numRef>
          </c:val>
          <c:smooth val="0"/>
          <c:extLst>
            <c:ext xmlns:c16="http://schemas.microsoft.com/office/drawing/2014/chart" uri="{C3380CC4-5D6E-409C-BE32-E72D297353CC}">
              <c16:uniqueId val="{00000000-FD9A-4117-8B80-EB1DE8F45F36}"/>
            </c:ext>
          </c:extLst>
        </c:ser>
        <c:dLbls>
          <c:showLegendKey val="0"/>
          <c:showVal val="0"/>
          <c:showCatName val="0"/>
          <c:showSerName val="0"/>
          <c:showPercent val="0"/>
          <c:showBubbleSize val="0"/>
        </c:dLbls>
        <c:smooth val="0"/>
        <c:axId val="1911375055"/>
        <c:axId val="2061410799"/>
      </c:lineChart>
      <c:catAx>
        <c:axId val="1911375055"/>
        <c:scaling>
          <c:orientation val="minMax"/>
        </c:scaling>
        <c:delete val="1"/>
        <c:axPos val="b"/>
        <c:numFmt formatCode="General" sourceLinked="1"/>
        <c:majorTickMark val="none"/>
        <c:minorTickMark val="none"/>
        <c:tickLblPos val="nextTo"/>
        <c:crossAx val="2061410799"/>
        <c:crosses val="autoZero"/>
        <c:auto val="1"/>
        <c:lblAlgn val="ctr"/>
        <c:lblOffset val="100"/>
        <c:noMultiLvlLbl val="0"/>
      </c:catAx>
      <c:valAx>
        <c:axId val="2061410799"/>
        <c:scaling>
          <c:orientation val="minMax"/>
        </c:scaling>
        <c:delete val="1"/>
        <c:axPos val="l"/>
        <c:numFmt formatCode="General" sourceLinked="1"/>
        <c:majorTickMark val="none"/>
        <c:minorTickMark val="none"/>
        <c:tickLblPos val="nextTo"/>
        <c:crossAx val="191137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1295.4852000000005</c:v>
                </c:pt>
                <c:pt idx="1">
                  <c:v>634.98349999999994</c:v>
                </c:pt>
                <c:pt idx="2">
                  <c:v>7494.4955000000009</c:v>
                </c:pt>
                <c:pt idx="3">
                  <c:v>475.4511</c:v>
                </c:pt>
                <c:pt idx="4">
                  <c:v>1165.5850000000003</c:v>
                </c:pt>
                <c:pt idx="5">
                  <c:v>1274.0861999999997</c:v>
                </c:pt>
                <c:pt idx="6">
                  <c:v>764.29370000000006</c:v>
                </c:pt>
                <c:pt idx="7">
                  <c:v>1716.1910999999996</c:v>
                </c:pt>
                <c:pt idx="8">
                  <c:v>3047.6590000000006</c:v>
                </c:pt>
                <c:pt idx="9">
                  <c:v>682.44049999999982</c:v>
                </c:pt>
                <c:pt idx="10">
                  <c:v>1947.4235000000003</c:v>
                </c:pt>
                <c:pt idx="11">
                  <c:v>1189.9179999999997</c:v>
                </c:pt>
              </c:numCache>
            </c:numRef>
          </c:val>
          <c:smooth val="0"/>
          <c:extLst>
            <c:ext xmlns:c16="http://schemas.microsoft.com/office/drawing/2014/chart" uri="{C3380CC4-5D6E-409C-BE32-E72D297353CC}">
              <c16:uniqueId val="{00000000-014D-4B8D-9863-0ECB690ACF49}"/>
            </c:ext>
          </c:extLst>
        </c:ser>
        <c:dLbls>
          <c:showLegendKey val="0"/>
          <c:showVal val="0"/>
          <c:showCatName val="0"/>
          <c:showSerName val="0"/>
          <c:showPercent val="0"/>
          <c:showBubbleSize val="0"/>
        </c:dLbls>
        <c:smooth val="0"/>
        <c:axId val="2064790351"/>
        <c:axId val="2064786991"/>
      </c:lineChart>
      <c:catAx>
        <c:axId val="2064790351"/>
        <c:scaling>
          <c:orientation val="minMax"/>
        </c:scaling>
        <c:delete val="1"/>
        <c:axPos val="b"/>
        <c:numFmt formatCode="General" sourceLinked="1"/>
        <c:majorTickMark val="none"/>
        <c:minorTickMark val="none"/>
        <c:tickLblPos val="nextTo"/>
        <c:crossAx val="2064786991"/>
        <c:crosses val="autoZero"/>
        <c:auto val="1"/>
        <c:lblAlgn val="ctr"/>
        <c:lblOffset val="100"/>
        <c:noMultiLvlLbl val="0"/>
      </c:catAx>
      <c:valAx>
        <c:axId val="2064786991"/>
        <c:scaling>
          <c:orientation val="minMax"/>
        </c:scaling>
        <c:delete val="1"/>
        <c:axPos val="l"/>
        <c:numFmt formatCode="General" sourceLinked="1"/>
        <c:majorTickMark val="none"/>
        <c:minorTickMark val="none"/>
        <c:tickLblPos val="nextTo"/>
        <c:crossAx val="20647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94</c:v>
                </c:pt>
                <c:pt idx="1">
                  <c:v>47</c:v>
                </c:pt>
                <c:pt idx="2">
                  <c:v>115</c:v>
                </c:pt>
                <c:pt idx="3">
                  <c:v>141</c:v>
                </c:pt>
                <c:pt idx="4">
                  <c:v>159</c:v>
                </c:pt>
                <c:pt idx="5">
                  <c:v>165</c:v>
                </c:pt>
                <c:pt idx="6">
                  <c:v>147</c:v>
                </c:pt>
                <c:pt idx="7">
                  <c:v>179</c:v>
                </c:pt>
                <c:pt idx="8">
                  <c:v>319</c:v>
                </c:pt>
                <c:pt idx="9">
                  <c:v>180</c:v>
                </c:pt>
                <c:pt idx="10">
                  <c:v>305</c:v>
                </c:pt>
                <c:pt idx="11">
                  <c:v>291</c:v>
                </c:pt>
              </c:numCache>
            </c:numRef>
          </c:val>
          <c:smooth val="0"/>
          <c:extLst>
            <c:ext xmlns:c16="http://schemas.microsoft.com/office/drawing/2014/chart" uri="{C3380CC4-5D6E-409C-BE32-E72D297353CC}">
              <c16:uniqueId val="{00000000-3FA6-422A-AC5E-C813CABFA2A2}"/>
            </c:ext>
          </c:extLst>
        </c:ser>
        <c:dLbls>
          <c:showLegendKey val="0"/>
          <c:showVal val="0"/>
          <c:showCatName val="0"/>
          <c:showSerName val="0"/>
          <c:showPercent val="0"/>
          <c:showBubbleSize val="0"/>
        </c:dLbls>
        <c:smooth val="0"/>
        <c:axId val="2064771343"/>
        <c:axId val="1396264063"/>
      </c:lineChart>
      <c:catAx>
        <c:axId val="2064771343"/>
        <c:scaling>
          <c:orientation val="minMax"/>
        </c:scaling>
        <c:delete val="1"/>
        <c:axPos val="b"/>
        <c:numFmt formatCode="General" sourceLinked="1"/>
        <c:majorTickMark val="none"/>
        <c:minorTickMark val="none"/>
        <c:tickLblPos val="nextTo"/>
        <c:crossAx val="1396264063"/>
        <c:crosses val="autoZero"/>
        <c:auto val="1"/>
        <c:lblAlgn val="ctr"/>
        <c:lblOffset val="100"/>
        <c:noMultiLvlLbl val="0"/>
      </c:catAx>
      <c:valAx>
        <c:axId val="1396264063"/>
        <c:scaling>
          <c:orientation val="minMax"/>
        </c:scaling>
        <c:delete val="1"/>
        <c:axPos val="l"/>
        <c:numFmt formatCode="General" sourceLinked="1"/>
        <c:majorTickMark val="none"/>
        <c:minorTickMark val="none"/>
        <c:tickLblPos val="nextTo"/>
        <c:crossAx val="206477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c:v>
                </c:pt>
                <c:pt idx="1">
                  <c:v>13</c:v>
                </c:pt>
                <c:pt idx="2">
                  <c:v>31</c:v>
                </c:pt>
                <c:pt idx="3">
                  <c:v>32</c:v>
                </c:pt>
                <c:pt idx="4">
                  <c:v>39</c:v>
                </c:pt>
                <c:pt idx="5">
                  <c:v>40</c:v>
                </c:pt>
                <c:pt idx="6">
                  <c:v>40</c:v>
                </c:pt>
                <c:pt idx="7">
                  <c:v>47</c:v>
                </c:pt>
                <c:pt idx="8">
                  <c:v>84</c:v>
                </c:pt>
                <c:pt idx="9">
                  <c:v>37</c:v>
                </c:pt>
                <c:pt idx="10">
                  <c:v>75</c:v>
                </c:pt>
                <c:pt idx="11">
                  <c:v>73</c:v>
                </c:pt>
              </c:numCache>
            </c:numRef>
          </c:val>
          <c:smooth val="0"/>
          <c:extLst>
            <c:ext xmlns:c16="http://schemas.microsoft.com/office/drawing/2014/chart" uri="{C3380CC4-5D6E-409C-BE32-E72D297353CC}">
              <c16:uniqueId val="{00000000-10F6-4857-A208-68616D21898E}"/>
            </c:ext>
          </c:extLst>
        </c:ser>
        <c:dLbls>
          <c:showLegendKey val="0"/>
          <c:showVal val="0"/>
          <c:showCatName val="0"/>
          <c:showSerName val="0"/>
          <c:showPercent val="0"/>
          <c:showBubbleSize val="0"/>
        </c:dLbls>
        <c:smooth val="0"/>
        <c:axId val="2064794191"/>
        <c:axId val="2115946591"/>
      </c:lineChart>
      <c:catAx>
        <c:axId val="2064794191"/>
        <c:scaling>
          <c:orientation val="minMax"/>
        </c:scaling>
        <c:delete val="1"/>
        <c:axPos val="b"/>
        <c:numFmt formatCode="General" sourceLinked="1"/>
        <c:majorTickMark val="none"/>
        <c:minorTickMark val="none"/>
        <c:tickLblPos val="nextTo"/>
        <c:crossAx val="2115946591"/>
        <c:crosses val="autoZero"/>
        <c:auto val="1"/>
        <c:lblAlgn val="ctr"/>
        <c:lblOffset val="100"/>
        <c:noMultiLvlLbl val="0"/>
      </c:catAx>
      <c:valAx>
        <c:axId val="2115946591"/>
        <c:scaling>
          <c:orientation val="minMax"/>
        </c:scaling>
        <c:delete val="1"/>
        <c:axPos val="l"/>
        <c:numFmt formatCode="General" sourceLinked="1"/>
        <c:majorTickMark val="none"/>
        <c:minorTickMark val="none"/>
        <c:tickLblPos val="nextTo"/>
        <c:crossAx val="206479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0.30875967521590791</c:v>
                </c:pt>
                <c:pt idx="1">
                  <c:v>0.27291093073211653</c:v>
                </c:pt>
                <c:pt idx="2">
                  <c:v>0.35384224419543986</c:v>
                </c:pt>
                <c:pt idx="3">
                  <c:v>0.15261700074663226</c:v>
                </c:pt>
                <c:pt idx="4">
                  <c:v>0.19171155920774219</c:v>
                </c:pt>
                <c:pt idx="5">
                  <c:v>0.1826506129455974</c:v>
                </c:pt>
                <c:pt idx="6">
                  <c:v>0.12173691643885606</c:v>
                </c:pt>
                <c:pt idx="7">
                  <c:v>0.20615720355108275</c:v>
                </c:pt>
                <c:pt idx="8">
                  <c:v>0.20167825939070214</c:v>
                </c:pt>
                <c:pt idx="9">
                  <c:v>9.7304522409866381E-2</c:v>
                </c:pt>
                <c:pt idx="10">
                  <c:v>0.13622851221218538</c:v>
                </c:pt>
                <c:pt idx="11">
                  <c:v>9.4513029360073289E-2</c:v>
                </c:pt>
              </c:numCache>
            </c:numRef>
          </c:val>
          <c:smooth val="0"/>
          <c:extLst>
            <c:ext xmlns:c16="http://schemas.microsoft.com/office/drawing/2014/chart" uri="{C3380CC4-5D6E-409C-BE32-E72D297353CC}">
              <c16:uniqueId val="{00000000-5088-446E-8F42-BDF421038CC4}"/>
            </c:ext>
          </c:extLst>
        </c:ser>
        <c:dLbls>
          <c:showLegendKey val="0"/>
          <c:showVal val="0"/>
          <c:showCatName val="0"/>
          <c:showSerName val="0"/>
          <c:showPercent val="0"/>
          <c:showBubbleSize val="0"/>
        </c:dLbls>
        <c:smooth val="0"/>
        <c:axId val="2116385135"/>
        <c:axId val="2116383695"/>
      </c:lineChart>
      <c:catAx>
        <c:axId val="2116385135"/>
        <c:scaling>
          <c:orientation val="minMax"/>
        </c:scaling>
        <c:delete val="1"/>
        <c:axPos val="b"/>
        <c:numFmt formatCode="General" sourceLinked="1"/>
        <c:majorTickMark val="none"/>
        <c:minorTickMark val="none"/>
        <c:tickLblPos val="nextTo"/>
        <c:crossAx val="2116383695"/>
        <c:crosses val="autoZero"/>
        <c:auto val="1"/>
        <c:lblAlgn val="ctr"/>
        <c:lblOffset val="100"/>
        <c:noMultiLvlLbl val="0"/>
      </c:catAx>
      <c:valAx>
        <c:axId val="2116383695"/>
        <c:scaling>
          <c:orientation val="minMax"/>
        </c:scaling>
        <c:delete val="1"/>
        <c:axPos val="l"/>
        <c:numFmt formatCode="General" sourceLinked="1"/>
        <c:majorTickMark val="none"/>
        <c:minorTickMark val="none"/>
        <c:tickLblPos val="nextTo"/>
        <c:crossAx val="21163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4195.7720000000008</c:v>
                </c:pt>
                <c:pt idx="1">
                  <c:v>2326.7060000000001</c:v>
                </c:pt>
                <c:pt idx="2">
                  <c:v>21180.33</c:v>
                </c:pt>
                <c:pt idx="3">
                  <c:v>3115.3220000000006</c:v>
                </c:pt>
                <c:pt idx="4">
                  <c:v>6079.8889999999992</c:v>
                </c:pt>
                <c:pt idx="5">
                  <c:v>6975.5374999999985</c:v>
                </c:pt>
                <c:pt idx="6">
                  <c:v>6278.2409999999991</c:v>
                </c:pt>
                <c:pt idx="7">
                  <c:v>8324.6720000000023</c:v>
                </c:pt>
                <c:pt idx="8">
                  <c:v>15111.489999999996</c:v>
                </c:pt>
                <c:pt idx="9">
                  <c:v>7013.451</c:v>
                </c:pt>
                <c:pt idx="10">
                  <c:v>14295.271000000006</c:v>
                </c:pt>
                <c:pt idx="11">
                  <c:v>12589.989</c:v>
                </c:pt>
              </c:numCache>
            </c:numRef>
          </c:val>
          <c:smooth val="0"/>
          <c:extLst>
            <c:ext xmlns:c16="http://schemas.microsoft.com/office/drawing/2014/chart" uri="{C3380CC4-5D6E-409C-BE32-E72D297353CC}">
              <c16:uniqueId val="{00000000-5ACB-4540-8037-D325E182AA22}"/>
            </c:ext>
          </c:extLst>
        </c:ser>
        <c:dLbls>
          <c:showLegendKey val="0"/>
          <c:showVal val="0"/>
          <c:showCatName val="0"/>
          <c:showSerName val="0"/>
          <c:showPercent val="0"/>
          <c:showBubbleSize val="0"/>
        </c:dLbls>
        <c:smooth val="0"/>
        <c:axId val="1911375055"/>
        <c:axId val="2061410799"/>
      </c:lineChart>
      <c:catAx>
        <c:axId val="1911375055"/>
        <c:scaling>
          <c:orientation val="minMax"/>
        </c:scaling>
        <c:delete val="1"/>
        <c:axPos val="b"/>
        <c:numFmt formatCode="General" sourceLinked="1"/>
        <c:majorTickMark val="none"/>
        <c:minorTickMark val="none"/>
        <c:tickLblPos val="nextTo"/>
        <c:crossAx val="2061410799"/>
        <c:crosses val="autoZero"/>
        <c:auto val="1"/>
        <c:lblAlgn val="ctr"/>
        <c:lblOffset val="100"/>
        <c:noMultiLvlLbl val="0"/>
      </c:catAx>
      <c:valAx>
        <c:axId val="2061410799"/>
        <c:scaling>
          <c:orientation val="minMax"/>
        </c:scaling>
        <c:delete val="1"/>
        <c:axPos val="l"/>
        <c:numFmt formatCode="General" sourceLinked="1"/>
        <c:majorTickMark val="none"/>
        <c:minorTickMark val="none"/>
        <c:tickLblPos val="nextTo"/>
        <c:crossAx val="191137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Analysis.xlsx]KPI!PivotTable9</c:name>
    <c:fmtId val="7"/>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1295.4852000000005</c:v>
                </c:pt>
                <c:pt idx="1">
                  <c:v>634.98349999999994</c:v>
                </c:pt>
                <c:pt idx="2">
                  <c:v>7494.4955000000009</c:v>
                </c:pt>
                <c:pt idx="3">
                  <c:v>475.4511</c:v>
                </c:pt>
                <c:pt idx="4">
                  <c:v>1165.5850000000003</c:v>
                </c:pt>
                <c:pt idx="5">
                  <c:v>1274.0861999999997</c:v>
                </c:pt>
                <c:pt idx="6">
                  <c:v>764.29370000000006</c:v>
                </c:pt>
                <c:pt idx="7">
                  <c:v>1716.1910999999996</c:v>
                </c:pt>
                <c:pt idx="8">
                  <c:v>3047.6590000000006</c:v>
                </c:pt>
                <c:pt idx="9">
                  <c:v>682.44049999999982</c:v>
                </c:pt>
                <c:pt idx="10">
                  <c:v>1947.4235000000003</c:v>
                </c:pt>
                <c:pt idx="11">
                  <c:v>1189.9179999999997</c:v>
                </c:pt>
              </c:numCache>
            </c:numRef>
          </c:val>
          <c:smooth val="0"/>
          <c:extLst>
            <c:ext xmlns:c16="http://schemas.microsoft.com/office/drawing/2014/chart" uri="{C3380CC4-5D6E-409C-BE32-E72D297353CC}">
              <c16:uniqueId val="{00000000-2D12-463F-AE82-9079CDA550B1}"/>
            </c:ext>
          </c:extLst>
        </c:ser>
        <c:dLbls>
          <c:showLegendKey val="0"/>
          <c:showVal val="0"/>
          <c:showCatName val="0"/>
          <c:showSerName val="0"/>
          <c:showPercent val="0"/>
          <c:showBubbleSize val="0"/>
        </c:dLbls>
        <c:smooth val="0"/>
        <c:axId val="2064790351"/>
        <c:axId val="2064786991"/>
      </c:lineChart>
      <c:catAx>
        <c:axId val="2064790351"/>
        <c:scaling>
          <c:orientation val="minMax"/>
        </c:scaling>
        <c:delete val="1"/>
        <c:axPos val="b"/>
        <c:numFmt formatCode="General" sourceLinked="1"/>
        <c:majorTickMark val="none"/>
        <c:minorTickMark val="none"/>
        <c:tickLblPos val="nextTo"/>
        <c:crossAx val="2064786991"/>
        <c:crosses val="autoZero"/>
        <c:auto val="1"/>
        <c:lblAlgn val="ctr"/>
        <c:lblOffset val="100"/>
        <c:noMultiLvlLbl val="0"/>
      </c:catAx>
      <c:valAx>
        <c:axId val="2064786991"/>
        <c:scaling>
          <c:orientation val="minMax"/>
        </c:scaling>
        <c:delete val="1"/>
        <c:axPos val="l"/>
        <c:numFmt formatCode="General" sourceLinked="1"/>
        <c:majorTickMark val="none"/>
        <c:minorTickMark val="none"/>
        <c:tickLblPos val="nextTo"/>
        <c:crossAx val="20647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94</c:v>
                </c:pt>
                <c:pt idx="1">
                  <c:v>47</c:v>
                </c:pt>
                <c:pt idx="2">
                  <c:v>115</c:v>
                </c:pt>
                <c:pt idx="3">
                  <c:v>141</c:v>
                </c:pt>
                <c:pt idx="4">
                  <c:v>159</c:v>
                </c:pt>
                <c:pt idx="5">
                  <c:v>165</c:v>
                </c:pt>
                <c:pt idx="6">
                  <c:v>147</c:v>
                </c:pt>
                <c:pt idx="7">
                  <c:v>179</c:v>
                </c:pt>
                <c:pt idx="8">
                  <c:v>319</c:v>
                </c:pt>
                <c:pt idx="9">
                  <c:v>180</c:v>
                </c:pt>
                <c:pt idx="10">
                  <c:v>305</c:v>
                </c:pt>
                <c:pt idx="11">
                  <c:v>291</c:v>
                </c:pt>
              </c:numCache>
            </c:numRef>
          </c:val>
          <c:smooth val="0"/>
          <c:extLst>
            <c:ext xmlns:c16="http://schemas.microsoft.com/office/drawing/2014/chart" uri="{C3380CC4-5D6E-409C-BE32-E72D297353CC}">
              <c16:uniqueId val="{00000000-1D92-462E-AFCB-4E9188AA4CCE}"/>
            </c:ext>
          </c:extLst>
        </c:ser>
        <c:dLbls>
          <c:showLegendKey val="0"/>
          <c:showVal val="0"/>
          <c:showCatName val="0"/>
          <c:showSerName val="0"/>
          <c:showPercent val="0"/>
          <c:showBubbleSize val="0"/>
        </c:dLbls>
        <c:smooth val="0"/>
        <c:axId val="2064771343"/>
        <c:axId val="1396264063"/>
      </c:lineChart>
      <c:catAx>
        <c:axId val="2064771343"/>
        <c:scaling>
          <c:orientation val="minMax"/>
        </c:scaling>
        <c:delete val="1"/>
        <c:axPos val="b"/>
        <c:numFmt formatCode="General" sourceLinked="1"/>
        <c:majorTickMark val="none"/>
        <c:minorTickMark val="none"/>
        <c:tickLblPos val="nextTo"/>
        <c:crossAx val="1396264063"/>
        <c:crosses val="autoZero"/>
        <c:auto val="1"/>
        <c:lblAlgn val="ctr"/>
        <c:lblOffset val="100"/>
        <c:noMultiLvlLbl val="0"/>
      </c:catAx>
      <c:valAx>
        <c:axId val="1396264063"/>
        <c:scaling>
          <c:orientation val="minMax"/>
        </c:scaling>
        <c:delete val="1"/>
        <c:axPos val="l"/>
        <c:numFmt formatCode="General" sourceLinked="1"/>
        <c:majorTickMark val="none"/>
        <c:minorTickMark val="none"/>
        <c:tickLblPos val="nextTo"/>
        <c:crossAx val="206477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c:v>
                </c:pt>
                <c:pt idx="1">
                  <c:v>13</c:v>
                </c:pt>
                <c:pt idx="2">
                  <c:v>31</c:v>
                </c:pt>
                <c:pt idx="3">
                  <c:v>32</c:v>
                </c:pt>
                <c:pt idx="4">
                  <c:v>39</c:v>
                </c:pt>
                <c:pt idx="5">
                  <c:v>40</c:v>
                </c:pt>
                <c:pt idx="6">
                  <c:v>40</c:v>
                </c:pt>
                <c:pt idx="7">
                  <c:v>47</c:v>
                </c:pt>
                <c:pt idx="8">
                  <c:v>84</c:v>
                </c:pt>
                <c:pt idx="9">
                  <c:v>37</c:v>
                </c:pt>
                <c:pt idx="10">
                  <c:v>75</c:v>
                </c:pt>
                <c:pt idx="11">
                  <c:v>73</c:v>
                </c:pt>
              </c:numCache>
            </c:numRef>
          </c:val>
          <c:smooth val="0"/>
          <c:extLst>
            <c:ext xmlns:c16="http://schemas.microsoft.com/office/drawing/2014/chart" uri="{C3380CC4-5D6E-409C-BE32-E72D297353CC}">
              <c16:uniqueId val="{00000000-B9CE-4402-A233-CB8F5C7CFDA1}"/>
            </c:ext>
          </c:extLst>
        </c:ser>
        <c:dLbls>
          <c:showLegendKey val="0"/>
          <c:showVal val="0"/>
          <c:showCatName val="0"/>
          <c:showSerName val="0"/>
          <c:showPercent val="0"/>
          <c:showBubbleSize val="0"/>
        </c:dLbls>
        <c:smooth val="0"/>
        <c:axId val="2064794191"/>
        <c:axId val="2115946591"/>
      </c:lineChart>
      <c:catAx>
        <c:axId val="2064794191"/>
        <c:scaling>
          <c:orientation val="minMax"/>
        </c:scaling>
        <c:delete val="1"/>
        <c:axPos val="b"/>
        <c:numFmt formatCode="General" sourceLinked="1"/>
        <c:majorTickMark val="none"/>
        <c:minorTickMark val="none"/>
        <c:tickLblPos val="nextTo"/>
        <c:crossAx val="2115946591"/>
        <c:crosses val="autoZero"/>
        <c:auto val="1"/>
        <c:lblAlgn val="ctr"/>
        <c:lblOffset val="100"/>
        <c:noMultiLvlLbl val="0"/>
      </c:catAx>
      <c:valAx>
        <c:axId val="2115946591"/>
        <c:scaling>
          <c:orientation val="minMax"/>
        </c:scaling>
        <c:delete val="1"/>
        <c:axPos val="l"/>
        <c:numFmt formatCode="General" sourceLinked="1"/>
        <c:majorTickMark val="none"/>
        <c:minorTickMark val="none"/>
        <c:tickLblPos val="nextTo"/>
        <c:crossAx val="206479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0.30875967521590791</c:v>
                </c:pt>
                <c:pt idx="1">
                  <c:v>0.27291093073211653</c:v>
                </c:pt>
                <c:pt idx="2">
                  <c:v>0.35384224419543986</c:v>
                </c:pt>
                <c:pt idx="3">
                  <c:v>0.15261700074663226</c:v>
                </c:pt>
                <c:pt idx="4">
                  <c:v>0.19171155920774219</c:v>
                </c:pt>
                <c:pt idx="5">
                  <c:v>0.1826506129455974</c:v>
                </c:pt>
                <c:pt idx="6">
                  <c:v>0.12173691643885606</c:v>
                </c:pt>
                <c:pt idx="7">
                  <c:v>0.20615720355108275</c:v>
                </c:pt>
                <c:pt idx="8">
                  <c:v>0.20167825939070214</c:v>
                </c:pt>
                <c:pt idx="9">
                  <c:v>9.7304522409866381E-2</c:v>
                </c:pt>
                <c:pt idx="10">
                  <c:v>0.13622851221218538</c:v>
                </c:pt>
                <c:pt idx="11">
                  <c:v>9.4513029360073289E-2</c:v>
                </c:pt>
              </c:numCache>
            </c:numRef>
          </c:val>
          <c:smooth val="0"/>
          <c:extLst>
            <c:ext xmlns:c16="http://schemas.microsoft.com/office/drawing/2014/chart" uri="{C3380CC4-5D6E-409C-BE32-E72D297353CC}">
              <c16:uniqueId val="{00000000-959C-4181-8653-1D8049F36222}"/>
            </c:ext>
          </c:extLst>
        </c:ser>
        <c:dLbls>
          <c:showLegendKey val="0"/>
          <c:showVal val="0"/>
          <c:showCatName val="0"/>
          <c:showSerName val="0"/>
          <c:showPercent val="0"/>
          <c:showBubbleSize val="0"/>
        </c:dLbls>
        <c:smooth val="0"/>
        <c:axId val="2116385135"/>
        <c:axId val="2116383695"/>
      </c:lineChart>
      <c:catAx>
        <c:axId val="2116385135"/>
        <c:scaling>
          <c:orientation val="minMax"/>
        </c:scaling>
        <c:delete val="1"/>
        <c:axPos val="b"/>
        <c:numFmt formatCode="General" sourceLinked="1"/>
        <c:majorTickMark val="none"/>
        <c:minorTickMark val="none"/>
        <c:tickLblPos val="nextTo"/>
        <c:crossAx val="2116383695"/>
        <c:crosses val="autoZero"/>
        <c:auto val="1"/>
        <c:lblAlgn val="ctr"/>
        <c:lblOffset val="100"/>
        <c:noMultiLvlLbl val="0"/>
      </c:catAx>
      <c:valAx>
        <c:axId val="2116383695"/>
        <c:scaling>
          <c:orientation val="minMax"/>
        </c:scaling>
        <c:delete val="1"/>
        <c:axPos val="l"/>
        <c:numFmt formatCode="General" sourceLinked="1"/>
        <c:majorTickMark val="none"/>
        <c:minorTickMark val="none"/>
        <c:tickLblPos val="nextTo"/>
        <c:crossAx val="21163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3187367418886"/>
          <c:y val="4.5475273098220782E-2"/>
          <c:w val="0.67758056217394358"/>
          <c:h val="0.8416746864975212"/>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1295.4852000000005</c:v>
                </c:pt>
                <c:pt idx="1">
                  <c:v>634.98349999999994</c:v>
                </c:pt>
                <c:pt idx="2">
                  <c:v>7494.4955000000009</c:v>
                </c:pt>
                <c:pt idx="3">
                  <c:v>475.4511</c:v>
                </c:pt>
                <c:pt idx="4">
                  <c:v>1165.5850000000003</c:v>
                </c:pt>
                <c:pt idx="5">
                  <c:v>1274.0861999999997</c:v>
                </c:pt>
                <c:pt idx="6">
                  <c:v>764.29370000000006</c:v>
                </c:pt>
                <c:pt idx="7">
                  <c:v>1716.1910999999996</c:v>
                </c:pt>
                <c:pt idx="8">
                  <c:v>3047.6590000000006</c:v>
                </c:pt>
                <c:pt idx="9">
                  <c:v>682.44049999999982</c:v>
                </c:pt>
                <c:pt idx="10">
                  <c:v>1947.4235000000003</c:v>
                </c:pt>
                <c:pt idx="11">
                  <c:v>1189.9179999999997</c:v>
                </c:pt>
              </c:numCache>
            </c:numRef>
          </c:val>
          <c:extLst>
            <c:ext xmlns:c16="http://schemas.microsoft.com/office/drawing/2014/chart" uri="{C3380CC4-5D6E-409C-BE32-E72D297353CC}">
              <c16:uniqueId val="{00000000-547E-4ACA-8ACB-E16609E0F754}"/>
            </c:ext>
          </c:extLst>
        </c:ser>
        <c:dLbls>
          <c:showLegendKey val="0"/>
          <c:showVal val="0"/>
          <c:showCatName val="0"/>
          <c:showSerName val="0"/>
          <c:showPercent val="0"/>
          <c:showBubbleSize val="0"/>
        </c:dLbls>
        <c:axId val="1823367119"/>
        <c:axId val="1823366159"/>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4195.7720000000008</c:v>
                </c:pt>
                <c:pt idx="1">
                  <c:v>2326.7060000000001</c:v>
                </c:pt>
                <c:pt idx="2">
                  <c:v>21180.33</c:v>
                </c:pt>
                <c:pt idx="3">
                  <c:v>3115.3220000000006</c:v>
                </c:pt>
                <c:pt idx="4">
                  <c:v>6079.8889999999992</c:v>
                </c:pt>
                <c:pt idx="5">
                  <c:v>6975.5374999999985</c:v>
                </c:pt>
                <c:pt idx="6">
                  <c:v>6278.2409999999991</c:v>
                </c:pt>
                <c:pt idx="7">
                  <c:v>8324.6720000000023</c:v>
                </c:pt>
                <c:pt idx="8">
                  <c:v>15111.489999999996</c:v>
                </c:pt>
                <c:pt idx="9">
                  <c:v>7013.451</c:v>
                </c:pt>
                <c:pt idx="10">
                  <c:v>14295.271000000006</c:v>
                </c:pt>
                <c:pt idx="11">
                  <c:v>12589.989</c:v>
                </c:pt>
              </c:numCache>
            </c:numRef>
          </c:val>
          <c:extLst>
            <c:ext xmlns:c16="http://schemas.microsoft.com/office/drawing/2014/chart" uri="{C3380CC4-5D6E-409C-BE32-E72D297353CC}">
              <c16:uniqueId val="{00000001-547E-4ACA-8ACB-E16609E0F754}"/>
            </c:ext>
          </c:extLst>
        </c:ser>
        <c:dLbls>
          <c:showLegendKey val="0"/>
          <c:showVal val="0"/>
          <c:showCatName val="0"/>
          <c:showSerName val="0"/>
          <c:showPercent val="0"/>
          <c:showBubbleSize val="0"/>
        </c:dLbls>
        <c:gapWidth val="52"/>
        <c:overlap val="-27"/>
        <c:axId val="1907625887"/>
        <c:axId val="1907623487"/>
      </c:barChart>
      <c:catAx>
        <c:axId val="19076258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spcFirstLastPara="1" vertOverflow="ellipsis" wrap="square" anchor="ctr" anchorCtr="1"/>
          <a:lstStyle/>
          <a:p>
            <a:pPr>
              <a:defRPr sz="900" b="1" i="0" u="none" strike="noStrike" kern="1200" baseline="0">
                <a:solidFill>
                  <a:schemeClr val="bg1"/>
                </a:solidFill>
                <a:latin typeface="+mn-lt"/>
                <a:ea typeface="+mn-ea"/>
                <a:cs typeface="+mn-cs"/>
              </a:defRPr>
            </a:pPr>
            <a:endParaRPr lang="en-US"/>
          </a:p>
        </c:txPr>
        <c:crossAx val="1907623487"/>
        <c:crosses val="autoZero"/>
        <c:auto val="1"/>
        <c:lblAlgn val="ctr"/>
        <c:lblOffset val="100"/>
        <c:noMultiLvlLbl val="0"/>
      </c:catAx>
      <c:valAx>
        <c:axId val="190762348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c:rich>
          </c:tx>
          <c:layout>
            <c:manualLayout>
              <c:xMode val="edge"/>
              <c:yMode val="edge"/>
              <c:x val="2.4091226754273054E-2"/>
              <c:y val="0.36968356411474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07625887"/>
        <c:crosses val="autoZero"/>
        <c:crossBetween val="between"/>
      </c:valAx>
      <c:valAx>
        <c:axId val="1823366159"/>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endParaRPr lang="en-IN">
                  <a:solidFill>
                    <a:schemeClr val="bg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93769451262943815"/>
              <c:y val="0.3449454028747654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3367119"/>
        <c:crosses val="max"/>
        <c:crossBetween val="between"/>
      </c:valAx>
      <c:catAx>
        <c:axId val="1823367119"/>
        <c:scaling>
          <c:orientation val="minMax"/>
        </c:scaling>
        <c:delete val="1"/>
        <c:axPos val="b"/>
        <c:numFmt formatCode="General" sourceLinked="1"/>
        <c:majorTickMark val="none"/>
        <c:minorTickMark val="none"/>
        <c:tickLblPos val="nextTo"/>
        <c:crossAx val="18233661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836231932038642"/>
          <c:y val="0.1376908140099849"/>
          <c:w val="0.39727492435127493"/>
          <c:h val="0.83364229247115962"/>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118-456A-8416-EC33EE2E4EE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118-456A-8416-EC33EE2E4EE4}"/>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118-456A-8416-EC33EE2E4E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0.29680847263754428</c:v>
                </c:pt>
                <c:pt idx="1">
                  <c:v>0.33078536933563307</c:v>
                </c:pt>
                <c:pt idx="2">
                  <c:v>0.37240615802682264</c:v>
                </c:pt>
              </c:numCache>
            </c:numRef>
          </c:val>
          <c:extLst>
            <c:ext xmlns:c16="http://schemas.microsoft.com/office/drawing/2014/chart" uri="{C3380CC4-5D6E-409C-BE32-E72D297353CC}">
              <c16:uniqueId val="{00000006-6118-456A-8416-EC33EE2E4EE4}"/>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layout>
        <c:manualLayout>
          <c:xMode val="edge"/>
          <c:yMode val="edge"/>
          <c:x val="0.11490734385364618"/>
          <c:y val="0"/>
          <c:w val="0.76020752211358078"/>
          <c:h val="0.1540829237361769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5986070723784"/>
          <c:y val="7.7894777927396713E-2"/>
          <c:w val="0.79171301513310866"/>
          <c:h val="0.84608702531814739"/>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Accessories</c:v>
                </c:pt>
                <c:pt idx="1">
                  <c:v>Binders</c:v>
                </c:pt>
                <c:pt idx="2">
                  <c:v>Phones</c:v>
                </c:pt>
                <c:pt idx="3">
                  <c:v>Tables</c:v>
                </c:pt>
                <c:pt idx="4">
                  <c:v>Copiers</c:v>
                </c:pt>
              </c:strCache>
            </c:strRef>
          </c:cat>
          <c:val>
            <c:numRef>
              <c:f>'Top 5'!$B$4:$B$9</c:f>
              <c:numCache>
                <c:formatCode>General</c:formatCode>
                <c:ptCount val="5"/>
                <c:pt idx="0">
                  <c:v>9909.612000000001</c:v>
                </c:pt>
                <c:pt idx="1">
                  <c:v>11677.696000000007</c:v>
                </c:pt>
                <c:pt idx="2">
                  <c:v>11864.240000000005</c:v>
                </c:pt>
                <c:pt idx="3">
                  <c:v>11967.589999999998</c:v>
                </c:pt>
                <c:pt idx="4">
                  <c:v>16459.894</c:v>
                </c:pt>
              </c:numCache>
            </c:numRef>
          </c:val>
          <c:extLst>
            <c:ext xmlns:c16="http://schemas.microsoft.com/office/drawing/2014/chart" uri="{C3380CC4-5D6E-409C-BE32-E72D297353CC}">
              <c16:uniqueId val="{00000000-CBE6-4F6D-9885-00FE39A88018}"/>
            </c:ext>
          </c:extLst>
        </c:ser>
        <c:dLbls>
          <c:dLblPos val="outEnd"/>
          <c:showLegendKey val="0"/>
          <c:showVal val="1"/>
          <c:showCatName val="0"/>
          <c:showSerName val="0"/>
          <c:showPercent val="0"/>
          <c:showBubbleSize val="0"/>
        </c:dLbls>
        <c:gapWidth val="56"/>
        <c:axId val="2061412719"/>
        <c:axId val="2061408879"/>
      </c:barChart>
      <c:catAx>
        <c:axId val="2061412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61408879"/>
        <c:crosses val="autoZero"/>
        <c:auto val="1"/>
        <c:lblAlgn val="ctr"/>
        <c:lblOffset val="100"/>
        <c:noMultiLvlLbl val="0"/>
      </c:catAx>
      <c:valAx>
        <c:axId val="2061408879"/>
        <c:scaling>
          <c:orientation val="minMax"/>
        </c:scaling>
        <c:delete val="1"/>
        <c:axPos val="b"/>
        <c:numFmt formatCode="General" sourceLinked="1"/>
        <c:majorTickMark val="none"/>
        <c:minorTickMark val="none"/>
        <c:tickLblPos val="nextTo"/>
        <c:crossAx val="206141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6FD3D0FE-D9A2-4863-902F-CA2F33258A2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23E84A06-A977-47C0-91A4-20CF4A0D2391}">
          <cx:tx>
            <cx:txData>
              <cx:f>_xlchart.v5.4</cx:f>
              <cx:v>Sales</cx:v>
            </cx:txData>
          </cx:tx>
          <cx:dataId val="0"/>
          <cx:layoutPr>
            <cx:geography cultureLanguage="en-US" cultureRegion="IN" attribution="Powered by Bing">
              <cx:geoCache provider="{E9337A44-BEBE-4D9F-B70C-5C5E7DAFC167}">
                <cx:binary>7Hxpb+U2tu1fKdTnJ4ezyEangSud0XbZVa65vgiO7YiaSImiBurX333sqsQ+qbi638u7QIAbBHBs
HZnknrjW2tv55838j5v67tq9mJva9P+4mX9+qb1v//HTT/2Nvmuu+5OmuHG2t7/6kxvb/GR//bW4
ufvp1l1Phcl/Igizn270tfN388t//RN+W35nz+3NtS+seTPcuXB11w+175959t1HL65vm8Ksit67
4sbjn1/+lysWa65fvrgzvvDhXWjvfn755EMvX/x0/Kv+sOyLGnbmh1t4l7IToighEjN1/0/88kVt
Tf71cYQxPhGCcSW4QId/8Le1L64beP/f2ND9dq5vb91d38OB7r8+evHJ7uHnX16+uLGD8Qej5WC/
n1++N4W/u33x1l/7u/7li6K36cMHUns4wvu392f+6anZ//XPox+AFY5+8sgzxyb70aM/OCa1tXXX
t/abdf4Cz8gTpSTniJF7wx8s/8QziJ9wFksq6LdFH1zy72zl+z75/c0jp6SXf0+nXNfFr9aZ4q9M
mPiEcCaEwur7bsHqROCYxJjhh4w68s6/tac/8c+jd4899F9/Sw+999f6m33+gpRRJ5TQOBaEP/iG
HKXMoZjFkhAixLdVH3LmR/v4vj8e3jryxPt3f0tP7G+v9V9YvRg7oVKhmHzLAnnsCnYiuKKxRPyp
K364ke/74utrR87Yr/6Wzri4G69v/8qiBYnBBWOcooea9AdvCPAGpzKW8j5z4K55QBgP6fHj/Xzf
Kd/eO/LKxYe/qVemF6/u5uLmL8wTwF+MYAq3xQO8QnCZP73lxQlGkiok/+CTf2c3f+aX39899s2r
v6VvLt1dbs23qP1/v0oYPVFUCimoeMgYdeQXgk44lxjTI7f8eCPfd8m3947ccXn1t3THx+teAzPy
f6lL4hMG9uaxjB9cckxV7l0imEQMf6+I/Xt7+r53Hr975KGP//W39NDWXZvbF++sv65/lDX/H2kT
+h9c+3lW+ZhQP/nkf0qo1QlHEKSMxg8Y9KigK3WC8IG0qa+Em30zwVck+pTs/vm2vh+oR1z5yUn+
h5j0n4fLb0LE6tpfr+8VjEdE+/mn98cFWeXo1eeEkAfb7W9B5eCIABf4TRk5/JInAOfDnWus8d9c
8eidu+ve//wyivEJiylVgiJMhOKHsj/dPTyiJ4yyGMWCYYEwF7CSsc7rn18yDs7moK4c6KCEkACs
29vh/hE5iQmQSMkO1wgCJv+bcvTa1gEus9/s8fX7F2ZoXtvC+B5+8csX7cOnDlvlRHEObDOGHcIi
jKHD85vrKyjB8GH8fyQeh6Wwku+k7H3SaC2TMu9o8sgm31kFUOLjVZgUmMIZmTrgEbDE4fmjVbJh
7Ai1ebYbSmNwMiIlEzln9ovx4/y6ETHd10tXuZVdfPv5+bUP/vrD4qBBSaTAbMDxjo6oRV3PtJJq
lzNlq03s+mk1zhjW5ai6KjGx17lqWpX0pqCrfgnF3Rx5Y9bCCbqqHV6SMJTF1o+yTmkXdadDZfVl
L0sTpWWd8dQH1677PF9eDX2cXTWinlb/F4eIGRyAK8QhkI4siBxraeMXteuWmaxnZpdNEzVsX8RT
eN9RNKYZrmK6jpowphjN7edJDXLFbR5gf4WaXwtD5te2lzJB41JsldLLZpRVvZ/VWG3kOOF3TTH4
TTCLL5OoMcX2+TNAyP7BDzIG/UNKyYBqQwl/HAQ9o8MQ4kntCtpOK4eWOplHF7axLX99fiXg5H9c
SUIxZZJLruSRsfiI+6bFsNJIc7QLvgPnCdmdOk+7N4jnTfr8ekdJdB/eQFklIxDiB1X06ckI7o1p
ohrWywv3BipKnyxDrs6fX+U79mOgFx9wDJWEsiP7KQflop4iuXNkKrYSrNZSVeyqXr57fiHynXTl
BKBQDIlH/1gUyhwTNUEM7siC6/0S92StFcRMCOC40FBXJ1iLPrHWV1dh5PK8rUW1YiXOrvRglrOG
8+6NCyIqEjHyPmlxgcZkxHTZ5XWbndrahG0Bsfl+zGMTUrogFiV5OS0uYTksMreMrLEkxa4nov84
iaXYPX9IKg/2elT62IGx3sNCEkvA6hxQ4eN4zEhWD3px824qKU6a3E77OM/6fdS5amOrniSC2l/n
2kUrXtUugeAtd3VTDpsRt35Ttc5dtFUxFYk3dNUJgz5iUhUXXAX2JZ6a5iPvxNrhibzFqunqxE01
Tp3I6ncEVWqjF1Dw/ajn9zo3ZAXSethW+QaXY/4Fylm1E57zy3wgfDcW1p7B7aJ3TZuRNc1FsYuM
CqnlRbPWoKVse2rlO5fxcl9GZbMyuNM+6fLsRsPFkzZ9le9Zu4yXbY2nLhmXmJ03squ3Yyb4uh0J
SwVrh1QMwtapx7ndVc5WH3xv0rozdWKaEF1y1YbbEEKfyFr7dV55uuUZK/ukFJqkS9WKVRQv7A3X
FL1rh775GOe6+rXF2s5JhVQIqXLaZMlkEU2s0fOnWJpqFTfE7bhS9b4M5Xy+dEpcirqSKy8LoxLa
FNPl4E33iylrfo26fh3Nqkx1Vt1FVSRfRaaOViwv8nUUu9OmEbBrgbt1RdR+HiNzYbM2S8hsJp/k
zkVJFJstasvzgz1Xti7blCoZJb2d+gQ39DPXYkrYrNE+r5rmnGVteB/VlSfwFC0XeIiyOgmjJmsE
90taNhPdEqvkflgYvXaZ6F+XYCez92hQaRf39F3FNka3EBFjXSVDR+m17ZzdVJpEK9rOskksMe69
Cf2Q2mqewDVzmfSzzXdTGDZa0zcka4Y11LZx72sbkhDNXiZOk1vqwOdO4PZNcPWrIuM6jaaxWo15
PayGrHKJbvyQOoROW1LmCcoZS0o1529Nmb/KcvFFzwHtoLeFrjK8hHXpxMfgq2vSGLOaXF+mUSnU
B88zuaHO4fN4HqZTwyuV2HGZ0wbRPBnKLkr8iLIkVpGGEjVMKW5MmbLSzmeRzNW26meThkhmn6NW
B9jMnG00qViqK2pt4lA3QnCNU7yCa6jaFLkUZlVORbEackG2ru+jM75Ye+4ji1I383BdTj16MxR9
LBMTuCQJImV7uVgEHsI97s5CwGyvzVzvMC3QLraQLiIKFlWJ6shSDWsyEZ3oWHfJ4nWWzqg0N25k
+acyw8OtiPvwiY5uOm2kHPfVqHwy5i07dyhqt52vspRnaNwPGPIrClWbDHUIOU1QGfd4bwoVL90K
d6JZNyhvkjla5vdsRGZDEdF7VOXtmtWWpWUYskTRodhi0ZnzYrZ9YlDjE27h29IMVbsqxNydqhZV
K2GHsI2E7JOuR9UmK8fw6+jdZC9QyOtV1gIoWMaAEmdJtWpJI1dFDjcHXjKZEDS0azROZA0ndqex
8GQ9uVCtiEbhbPGo/7ioiV0SSNSLUKBuWFWZFzpBrR3vcOmmlarRsgtl6W50POcbYYv4gy68OTc8
xu8iBPiitq2+rKoJ0MkIkM/aCSUiVyXsrp67LhkwAjCDRHVV56z7VJa0WlVomVZFBLgw4m3Y1hWm
+4l11abN1fDB+r7edwXvb5dIo11dMqg9Dg7ZtQC/RG2z00Ux2Feg7QXVS3Ya9w5urgmUtFRQXq1K
a9q1ciOcvCr0pULNtOIDJevOL2TNOMsvl7jN+qRiC7xDVN1/zIXg6eAo7KQaFNqOo4cjRQLniafx
kqe+KvmaKs0vMRSGdDF9sW09WXaoFHWq4iE7BazC0zYTKgEc6U5H6DckmOrwK2Dg8UMxOqjrlnSn
ZajHOgFsQ7YYNd02MxE/885GVwEW0Kuohpt3yeIOth00/zJl3OVJJrS/QnEL/1Xlw5VDpFu5WONP
SPKzvsLlNh47u+1LskwJ4EV6xme09R0UBewGejHSjm1a3c37piIiHetSbyzN9Nqa4R3OIpJO3hcJ
rya+jgv02mVGjUml83Hr2jHoLZg/rm4ck50+d33TjRDN3Cd+NkNIfOPQylHisnOVNbyFyhr6PDGS
MH0xT2Rulv399f6VIr5+THRubBtckeuvXfLfvv3XO9vAv/fN299/eGiy//7dq2/d+Wc/tb2zB47d
H3/osJvfftfvbeIDSfytZ3xEOx/6+X/CSZ99+O8RVgKuA+D454T1m7L+O8f9+spXvooxO0EA+g7C
MWB1hgBcf+Wr+ADZvxFUcgL48L5lxjjGMQaZ8ytBpcBdEReArgAQE8mx+E8IKiagezzGaQiaoofO
HOBqYNEk5ge0/4g8as/m0biWvoqzPv4QJsb3geLIJXyp0SropusAL9pTgVWHE4u7cY2WvF9PQtbb
gfTdOVTngXzieqkubFw7fdbNI2UpabuZrwbHwgc6svGTrxq38nlYEt0GMqdqlGOetL70q1loM26H
KeCrgfb2sxmz8XJxKptTGZlpSKrFxUvSZW7aFA2rdjFcyFAxqnFI4jb4rVCwxaTV5VyleW5ZuYoC
nV+zEGKx0bOc8p1ieBlWc1WiX8qh7kNSh6q67eKouyxyPjbJNDXzZZZZyBwAdnD2pm1ClZRzUcV7
GxxbNgse5nbbBwJPac9bcjrIPLzuNO/CPo8ML1dNE+boVMIG7RnLlghgR9c0gC1ka98oVuZXS1mN
l109JW0Z13416UbmadbbcVtOLt41qjZdWgIFzXfF7OfXTg6VWUXMzb59RSvy3retj5d2NWXI+m6X
YV4M2yYjOY23khsAubEr0IJWc9k4g9LKyPkC6mhjMHDpMdqzHtuhStq80yItQbk1ploXso7q+WPf
1qynV2NlqsRRgDyJ5EU2zhdVNzKVrZu6cCppbe6aTStbCbAEtA+RpzzSZXaZ4RBtxszifkp57ykB
Yw5j7M97FI16lXdIxHaH+glnZ8TpOlt1rB8PgRMvu2Uu+bKJ5nKqkqoRUz2eej8MLbrAoSk9dQkA
lHFamqSayNTjT3mmCVk+z0UdjLv1U+ebBorostTZm/8teH8+qvSoejGoX88VvEtd/NZ2O2he5OGF
r+VOQjcGJpgQIigGJeyxPCfZiYTChg98+1sl/Fb98ImKORAuiqEyHVS936ufPKEqBqWWUQKVC8SO
/6j6HZN+6FgAzeWAmKjEBKTAp8Uvm6J81Ibz/TijNluRcqmu9IFCc8bGlAbef1S0XDYtzH9t8DRn
p7IGCU31aH7PjWw/M1H2HxE1AGJmAFuPLPn1kn2sHh4LBbA7guD4sEFChcBHwgcoTC4DnYXty5HZ
a67Z/LpD+oAAZ6D+HUT9FqDqmPatrdgPNEUY0Hh6MTBJKSig7DBgBgye0SOZB1KrbsVQdPsszz41
XUbTYRoK9apSzoqVaHl8TpA0Aswk4rOZqeI9ANfiy7yY5TYe+m5ctUugp3kNt0UlhnrrazdUa9dZ
8SbWsg3pPMR8n02NP8ctbTcMtSxZHKD0cm4UTtnYN5eaBNSmMR5ximTXhWSCC201DEsTEjnoqEuo
F3MyloJ8zoHsJrYvdbL00p7FPVvWztbDlTa92djAzJhEnspqk3eg0KUq02VKC4Y+RsBa17KK3w3z
4uqUgVyaJ7FozYVjM9BeDXwPkD4ddyFqsrSKFpqUiwfwtcTT2CU5IMS01UanDZnDJ1PKhidRr/A5
n8psJVzwH+WUxX1SoBpgOsJ6HgGGSrGTtAqbSddiOytSpBGD0pYgQborNUTlG9QXBV6Baow+1xaJ
lTUxciupZ7WeBuqKzUhnGZICUulqzmQ+J1nXiTpZmPbv8GA1CP7xNOyVVHW+MsT4q7kYpE4xnfos
KQRGmwZXQFpM5ivaJly0OFqzfKFnZnZoSvK8IBOAUTUAF1gYuLWM2I6PhERJzYRLJs4/xWWQa82F
eV0ZN2/6vCOg6QAoSJjzpUlyNOMNAjqzcX7ir0NNou1CZH7baTJuKlRsFAD1FWSq2gNMaa4WEkaa
eDuUp0spy5XkPr7WsW93C0gEa1W3fhcKB0qtJz5fkrgkQaRwSc0+HTvTb6Uv8VkWyflUSZx9oCUZ
dnLSU5vUMdd3bELjJbZ45klh4uaOxKyyCVlAne94YZpE4bwrQIRYOE1E7ES5gtx7q/OopBdDVQyA
s8sMbqm32DXF3CZdbCzQFpp1eVrOGQjxsvXVrSl1VsjEu3JLkJ1uq2psQKOvdDPqpDXtiF71nXLF
9VjUdbtTZmTksu8dMK1hAeEe0XL8JOYCBM/AQUxfIgqsIlPD7CArusjfmGwAyueU73QqvGXF2g/O
RGubyfBqDBgUwB7FHq+HMVqKt4HaEHYBegZDGmWmyUAock2+coPO2y9MTaA/VoBlTKICNy7Npwrt
li7XcBUA/XR6KtpVh6i97i10FrALNYT6jOw+VH11hWMomvms4fwVSHCX5TLEF2SwnUojomA1dzhb
0Bl/67IFT+uO90AH9cj6j74QJUtcMcLu5xwQQWfnZVfYqf3cZ9x+nkai+kTxsR1XeoJEXvdomKNk
QPPwCyrdgF6VhePoQmUTHdKWtPba9bXiqzaql819KVdwcg2SyUDWvpRQR6vIjxdzQZYPdU+jwqbV
RJeq384HCXNZwU2AwzUfBofaUzkWCL5UuVIM4ijgnJWAiZdp/GTyuS76JIq4uR6CbyB03NKfWbeI
i67HsOPRjjbaTIMvyoRFDrQNSerLYPQ4J0DvQdbucTmD1pKTS2YtJFaRyfrS8bprUpMLy1cyjON+
tjEIZWj0ujlvIheXUBKXCWK3adneYCzHC9Y5ELcWyrNhZXoXf4lGM4UEjFOptM4Xg1dWCuD1gw4S
1Ksunj5bHNkLLYJqVlKUNsmgob/PCfRDqqm3v/TYv6fzJPajUiXfYq+mN4Ooab2KKpaNW6llxxIs
i2ZMQKrLUsbLbIMHVL3SdMw6sEww57qe3DtSDbNIYj3wGz4aUSYjxcCHp2pdEhstaY35fM5qQNCZ
HvX5EC+uT3wnoZnSyZav5ezwGY1qv1cA/+IEAih6V8E9s8CRVVgx1dU2wV0Tk1TwvpfJYAkpk+BB
Dd+aiQaofqMo3QrqOCDXnLPNDMQ+6Rvaf/xf4PgIOD5pZD9u0xIGWOrPefJRP/wx4IT3vqJHIQAH
UioeQ8QHsgyDvAAsCZBoRTmM/R56UF/BI3SEQb2JoZMPw/MEAN9X3oxhbpsSAKEKQ9dXwSTwf4Ic
6VN0dFgR+LqCxiuBnhs0jI7QUQ1Qx+Cp4ndwt/hBrUnLoMakqB2L5QPnQ1tdQ47zfmO60Ae28mTm
ek4jm6FfcuMYNDctmav4FFStAOqfiky3m1RT969q3rRRSECk5u0vvPLlbFeREHVJ0zyOGb6LZxuG
q1rPcX0tJW+zG9rQTlxA36JradLgooetsJY7gE8Y+cms8po7UE7txEFux3HoYMt50+BwRhpqyl+j
HmpTnT5y6Xfw66HF83sLiAkFPWGmYMBRHeayyXH3O8bQ8dRCy7tssqbsdr5hNdvVAOuA5y597osp
XYoWhsVrlBUk2zy//D0+frI+NN5jSgC6grSBYTNP0f1SUtkLJIrbEle0KlJvKac6AdQddeXGzVPu
/MppnzOdRCxaWvN6YjT0JMVsERM9BUXW9IAobUcdvlBcdvDs+U0+babCeAKFHiBIQUClGYwdxEd7
nHUREe1odCsiNyKyAp0vj7tNLZmnKDHOC/Gl4ijzDwrewx9b/Ng3h3WZYjGBkWwCcwPH67ZDsLGN
qLzNA8ScgKGBtu4/aZYRkydTWQzFpcmgYeETraF4ih/QC9CvHocGLB8zIBeSKAY9A8ihp64BwaWI
0KzpbRTXcUdTPiHBryGRIr+3SxHXF0UE4Az0ji4Mb6seoUUnMNtWg1Ged8BTCggOAKJ5EIclEB2w
xnF32YsClaEy2U2mFsPd1nZtk4V1lDW9Clu4HYHXrZ5f8o+Hh4FeAcwKhiYQDBwdtZqhE5LVZUDu
lokJsnwTsFhwteFuGnoGQkzGxBd3uLK6pBdxLL5YFEan1tCnRO30g0DAR5UMDKAQsOlDosJo+EMj
95EAmKulhMajj37RhYubaDd7fUiIZrYa/uJnmEq2sLRoQPVqE2AoFHbFC6SHt00rypCaCDvzVjUa
tKZVx60jV81YmP6X5232lAszEAooOvTKOeBHDNlyxNSHKZPQvVrmX2bnHQQBGioExkLzRHmUzI6O
0duWVKC9J8ZP9vClaPPhPzUWxiJmggIrBwWCQWl7GreyI70PvbC/mJpHhwEVqF4g+UMfyAd+RjMO
db/PQZm8bkpuoKK6tnEY5n+iMhqrpNNQbQ+VP2h4yxRLPZ6xuWrtj2YmDgLxkwTDByPF5PBnFeBh
cTzRMtPJtMos9Jc+IyJq1qUHZW943S2+aE06daGDzUVxM8IzG7rGhpWslhC9ndo22/fK1WWeNssC
7apGd8ZniYHZo8ynA0dRfSUalS9NSqiaoSSSqASacYoWBRpiWhXZBN2n5/2PYZDryYFA7pFKKJjk
gpF5DsH61PIQmaYbzdh+ibnlJfR6oPUCoZhlg1IuxUscQWnPwkP1rAcGz4b7ctLiTMKjGfiC6DbD
RH+c0Oy4ihNAGzA5pDDo64dCchQW1Vz1TaZt+6V1kEXdmvaVZK8I1jSc0X4IYA6VjfXyoYFGcIgB
drsJWAgU/Elc5d2SRTvXsHL54KKhFxeyEAeAMLOxqaGpO/CDe2xPYZQICGnMx6vWldXyYYG5ENBK
UV0fLq0CrA8OskZp+CGFrs7yQTbzDL6jvAzwpV9Q7uWq5T3tNyIeDr6r5hw6oavufnkl8yhMibT3
GqwF8AA7LyJzwAa+5U11PffCdO1GjQ6PbxmFibJz56rMJXXdONKkUZ41M8yCweX62UiTsQ8jGjEE
WSxzwBnAzC1AlOdj47iEg/VjFIMYCON+AjTGo9CgWTA5Vm39ZcFND926GdTItochiNLWezp0ExSK
51c8rkYgBjBE8H0L5yBTHq3YO9TrqaHTZ7oMh2CcBnYof6SPK7i8xdhx8SUr6QJBOJHB9/mrGAoL
xOnz2zjA2SdJQWNx37MhnCCQL+nRPhY6Dl2kRPOhYabx93IJj+5spzuoRrrqDV67LLbF67GXOVSc
VsPI2jqXnow2kXEMEnviSd6d1ZkUb2cYPQIpCcR5MV55GaEi7fgy2zMIIqSTErGsgOZiJvAh2TWC
OLSjBnSxz8rKHzJ/hD91uYS/84KmTEIrR+fxB1Nux3UNREkJE16HUx+GdaGB9rQMVCLTZur6+P04
GJj9WHPnCIDYcTnELQOQxXYahFoI27lSFL7k/h7ZRqI9tBXoUE4ke5vN4hDSpCuWxu2KltBDieyW
HuFNV48t9JcXHirIOlAnD5gaB9lAdoLgAmn0AyceVTaYNJUwcEagqoEHMfxVydMjddQ0iy0NeS+9
ppBbvs0PG/ARHQ6pe5/H8LeoAfaW6fmQ4lArDyXFtTBLdR1pDDAedKzDj2wHGsx1rcqY7Yrpfgqg
C5MVF1k3w6cKTQ9HDHkj+k0FwzwUmjhupH0a4L6A4/7gaEcMAI6mYDSVYEgVGKUFvPf0aH6ucFwP
Nryn+XioVN51EFpLDUOxNx6GsIgBUm675UNMzOF+bCKLwSGzaOo8rJdGYJ+DbBMN03tAqQ7MMcUw
TmZO6bhANTFFpCDE2ARiIFS3AcrmriDtBGXNAyKBBQufIfgOOBYG6zQ5A1N4H+vIp7weSkgJrUgJ
3z3Y51AKq+vnjXCUoxLgAqCrmHAJtBP9AeriaWEiiC56NzaxherwAG+JlvNYpcAsYTztR2Xh6Do6
LAmDjNB0gWsJiT+MHaPSAoRs5/hdP2CIEB+8h4CCux/sw8qWWb6G1oed+wQEnAAGr8fMAGSBogdW
mtxc+9ex6GVWbjLPJBQDSMjxysFfSMEN0ESQ+DB5ABfVV7fl3WTAlHMtDeQKZNHBHTkMWYHpo7LA
8EWFUo1XyDYWdsKrCu6mSvgDT33e2kwd4Vk4/OESgCIBvXZAQcfMBuBgH4HaHN5pHUSdJX4AVTvN
JpSVF4IszIV1p51oZQLqkYJegXNd0Z2ieqCgBbeAdqIzlzcRe5U1OqZpN9k5v0FFjXZTNjCxqkDo
rW9ZWS/uqrGigf8bAQxyTpdshMngZQWDy4q3aQf4sR8208RBj3OdzmabiAY1+Jwih9XKGActjnIG
rRYU2Fl2S5lAFxzaDWk+VyMkw7i4KcAUb8RLVm4UwQN7K2ofWJ6CmA7NmG2rJo0zwG9Z7vdex4DM
0nipp2UBWguh2O7nKmQDTDC1pdiMKs7pijfRvLybhCXFh4HVebaizBOcwhSXgqE3kfterRQo/tBJ
53W+iwn1q86iaTnLlEFoiyesySaPeqnRuq1sw94HPuZV9F5ZNM/voGdN/auo9ya6ghsjHm65E8K9
X+IxN9Cktxbr/o2al7raZgWoG5vFMtnYRFX/zdy3NceJq+3+IqrEGW6B7nb77Dj2OLlRxUkGHRBI
AgHi138P6az9TTK1Z2rVvtlzMa7Y7W4QOrzvc/IQR6zOAZua4j1Uoui/MUC489pgqnjzvXTTsoDP
7sD9iquJ9iYtGvQBKbgTqgKZ3UOhHkh5mjMdjR37zoo+njDKK+g/m9xt8TBjSm+hHTV7ijMyZeTQ
94nW+dmVlLNup9akaQ8QiU7LfLuktOX8SBO1uPQD7aPYnIFQsxYqvRXtFDj0eSM41rux4EtZtUGS
malh1G7Cn5d2DBg/LVzhtKkl9F7YYGcN5uBtCByAyTMmxxLQeolRtoT3TqPqKqvJx8WaPXRRnuPL
dPlmwHmHn5ESXb2tt2FMzPvmTBnN1yKzuo2uwjUI8rz2IpUuP629CFVXpcm8n4skDThup41THCpf
VuozUtYiZWXaPvhFLzp/FDQQS3fMZRxE+iydL4v5IRNxyssKXNmOSeR2Spl8hYqXBttNknQjRirw
Blv2HXZtqCBugpjavLsNueFh9yjEIgp6WAQ2gvYw8DDGtWPL2i8JOoQOhClpmeemIVoKWzT9RACf
v0Vt1OPzlOjK8sW1YP2g681zjGxUgJDMIMHP2P4muP5dLW1Mudf0CRtx92Dhwj7OjoIt+4jF3STx
ZRjZFDz3Kt+3/GSe2iKvy2UaMAG2HvXGaSqtwuv05VbZlG4YPiOgnclxlowUn9axEE1mH/L98YQ6
YVH6R9it+zj3SSmAJQUusHgUQS8Llnw3Bg2NOVrOUWnVSxH63NS8YKkL8AQTZ9wrmDHHe4xXwLbh
xKBuDde7QuT7JXM8ab09Z5hZ+IQYPzLvNFj3CZbZYH/yqQ/wva5U+9DMc4iX4ogtzIJrmKGRwz3+
vB8LcZ15B+DG8L0UWpnsWaYJLeM6WUoAQJWGmA1j8XP20G0s8Za5CPabo5P/MRgOs8bWP2vcMt3S
/V+Qwci7mHAbPP8c6uDy8v8M8uV1QAoieZdHWuECwj5g87vkmeb2xPvY46ahFEUITNVGccvJMxrw
diir9PKghm2eMNXQeTvbguEoPU2rULLZZw+lcgNGaY5Uh5dEGhibrQFzQBEJRbTfi95WwaiDNZq3
xLyXlxEcNFYQ9rXLPbGIo0er9dBnS3jlwY7i18jl0V6mR0Zlh/HJEo7fOKR5t9/8mnmGedqGdv8Y
lrAM3/SDITl72QKeuOkadxrvw3uZSJvzDleJm9zfJeR2xO/BkRBjdo0T2y/9MqDBtmz4x9DFQ5If
AgJVjzhvUZpDftTuiBY5LNwNWNOlaHfkY1zwfPmcR+Y9zNoe02dMUbHi5i10ztnDCCx7f8No3r8k
c1vgS9eTfTmoLd2vv3dZy5YX14FI4ce+LfC+zMRhG8ME4fNwuokvc4WLsZzy088hL8VscTkrjyXe
BCfAgA8Xmkuc83Notoy8oHITBWhjkJU9r8nYUnx4KhgiQpoJaovp3AEwAGSDx8TcOR92LUXjcL7i
e9K7TBRHiWJx9ddxOXbrcDUlA1Gq7sqkA91ExxawYViGDq9nkxnxBUVj2t0r4/B/rxaAaClZQkBF
IN2K7n6WEwUosFiBTw9ZO8yvWU9XdAHUb/vch+wiA0i8xuCxu6qAVMkVh07hiFWHNehpOZ7TEkfV
+olkq8B+03bDIOXVTzhZTB2z4uhYh373q0/GJI6vtGAYjlP8Y82YoegwYCNdJN1eY1YMy/RiYhDU
2dV0ufW1bEcMEdTrm8QdyXYZ00O2kRC73GSTffjCVe+zBnjVPsUv+GkxgsEkVeii/X4nziN8sZjg
eL3hgEKDincbcOUyiSTk/4AsfKbuYh1avCLzcDqZ45y6EfPqArJsYdpZenS9sTQ6t9RseI/tAr1R
tOVADU2aSOClsEmh9YUITg59PXUAJtIbJbN9PU3JwgHCt7KYsFXGGfU480aPnUYc0evtg+c4lIfq
ELlCAosXXQ971Q34ZdzlJ4gdVhpcL3S0lt+Dyt1BSqgDsP3kksbZ9JQAxvL0sFIReHbMFp12YwPo
As65KgcIlH1O2jhES47DsMTD34Jkw11l8F5gQFVK9+lmIxti8l1GUkwQNN5D1c7j+XrZUkXzJ7m5
JXi2KKaBKmwaVorP2G8xv4JFbxgBAZfRPo10H2DzR3u5o1QdR72KyrpU4LI/Z6VnJnxP1i7r7rPM
aE+PSTSMU/DnwkEB0wNOtBis+tgB/w7qogtz+wpEcpHTR9Ia0UIwmPqYrR+WHLWN+VbOHHw+SPIC
0MTJSjernW7fRvm6JS5KBmjBMzQc1RSGA2rKPE9LFzrMciXKqJ7xzSCfq3wBM7U2P+/k8iyNFgCI
a6RUQPlyoD+2m66b9/2v9O2+m6D63xcvH+FhUYf+B3pPRbR/Lw1JgFf41u8vpLFL8Qp07ju3wTuq
sZRbVIv0fpt8qA/weeT7qoRfED/5OWVRU2IngsFo/9EFD9+306CFP8HbOK/CyJLi0bG8BQm+kB7o
eeI3WkbnxfT7Km+DbYcDR/BE+JKgLJvOZiOY3wkB/3AP3HK/csnBNH7++UGpLXGkGUyV4PnSsfVc
QINdiV675EleNix5ARoNnKSYDUFndhBytJlNkka1ygwU3HrmgmfHU417nhawePM1j2CWtDUEXfiM
fO72y3I/FlwwSJwjFU3dvsh1tNOMTb+s+5zM6QYDVJWysVewJYkOq/F4GRDgwPumJ5GbgPeFvjMQ
NyyKu7z4F+Drt4YeWA72B8zgCJtbFv4NVmYTOATg1dEzg0ABV5237YrVsAzYZg00qriIbgbwwqqZ
m/3a/6W7+xXv2j8eqWdZSnZjLT7/N5zVunUIljEHVHXZGgUwYFwF+gCspH/+qN8AdKwmAqc4PguQ
Ff6f7W39X2iRpZCmoCgl/zNHiFyHoTaaJslDXoKzwo6csf2hOi7whIfEJnhkPzfHf76WXyGEFFJv
oEIhcmB2xyDmefTrtdA5jgDfiva5BKuWfeZpuNfjEDbAkroNKJ3/bZz//oFRWQI4yIoyQmpT+Ruu
KJklYacI/WDWHgdFK3Hin3Mvsc39XNn/fIPhDtv9L1W73+Fu1Ya6C57sEHTUbx+4wmnS9lOXffi5
Yyxs20F7n0GDmR7XZCzmo9B0s09uiT1k1q7f9/PYYmsIxi3BefQvV/TrTMcVoZUqoA6N8xISH1B1
v465L0mw5D42H7rLolpQ12GNr05S7OscSiA8ApY4j5VZxjgcUFoEbL8QoWPjNojQ0NkfUxUPKalW
bC2+xlZv8HKsDxrecx+jn6yXC5+lL9vsP9/E748RDy4hMUnBmCAwEO7gX+8B566ZojWY79ko951p
+1EI6THt3RNcYi757zy0IEAQSUjwIPf/siz7bczyFdVIVBB3//PYW1tmREUG7Kwwn428/a+gtZQA
8ocCGPdXxFiqf9sO4oUCiZ65uL8cSyiS96eRyw7roh/NfmD884Du+8tfpikmBOinBCsQkuUEiOZv
eObit5XbLYUBoQ+sTOtcqTz+nFksmH9bgn//KDy6AgwebB5oMn/f6qDnVx6mvPbqUorMKdARzKPI
KHz557v6jVvDu0OhUYKMxyiiD9gtJb/sdT2BLU+suvxKBGDqn8sqyuReKtpY7e3kUsy9qolKbJRX
ue3AdFQdStGxnuJ+zV/EQrAJ/st1XSQifxlwYJgYghLCnR+CAQT//HplhIAvyjkbT3aLCBsPUbru
KgmHdEY3/DluPYj2GpYNYL5lpeiGLraa0nYK1Q2qCEiDWpg9NRCp2ygBJkIeFU1hELnyqFnS4Z7C
3BGuvqYRqLBPozEK7ZkVUdIbOB3cFk01geh2hCTOpoAAb+M1HOLssbzwjDJDkxQ/QEQZmvVOtmwu
IeVxc8ZDYDUCEhIECmQ5V00XCI0p8rNwygP8GoPHYdmnKDqHAodY9mN7vbRA8sdowhoS4UhBy7qX
JxA/Bii0h6hA/9JHDsON0i+DujIeu73IDC41lwZpi+dGdBFuUDeOk0LEAkSAZc+bTOedcNV/oBiD
4xyew0uB9aOyA+O3YHw3U+zFRW5gXDuj55FZdNAwnAbPSqLbma8JWBTe1t2qRvR54Bk60b3EKMfL
+D7zE9SRZ5GRYAcpxtkC//WX/rBc/BibhkmnAAcDGcrBflSCTcVA68AN7UJUZWKomqLH0pQ6Xw6t
waZjPqa+nLfhI3iQnWlDbUqi7B5+RZAbH7kGCt42mOeQORyZNWEoahWiGP7ToyUei+s0gw/uM3SF
firuAedR/dRDxyijg+jHgKBDx4YG5TDiQ8DxH/rB49k2yxpt1lckAGIy1ygZw7SofeLpcivLcRq3
CjT5wtHll4UFX8sZGU8J6ablPSNKetZQWJv7vlJ5r+xbD0QocFVxoQJ/7pEGPH2b3RYK54mAhbnL
oMv9Wf8BkN/rV99P+2F4mRrdjyq1zzuJVtKWUOroarYkg6jYju2Q4zIiKaNqkcFcfsThMhTPui+D
7qg4lI4Va9vlOfUcXiXPF3riyRxfcRJvZ2XX+QoIy/ABaueoXsuU3ed86giw7Nl+pJjUV0mbwjWL
1cfehdXdW0v40KxlCDNw0cXTCU04oK6oT28KTT4PEsuxX3R2m+2i4TxhDE+XBPYo8jU5iIG7h010
EzmgW5gOhScxtMdjpr4y7Z6jMNE3NgnaGzWP0yEdAY1DINNezYMrG1YuxVMOTyX0Bpp/46OhTcfg
0ITKv29SWprrYovU0dMe7HSv0wRvXfge0t8+Py54y3OBPvHdroM7QY9Bv5lSdie5hh0SSUqRHpkg
w7NOwBlUHaAjaHsRsvKyrFvxpYM+GhCDUx8XpCgcSDSR64SUjFdDEMS3CeBD6NzH/vsocvoEUJND
RzXF5bcQFBT6rFCHH+ZIMH7UHlrncFTTh3FOAIRgK2hGv7rreIRfuErVUtQ0h1GheONQP/szlBHu
6xghDeIwOD2h/eKKeUho0+J7MaW5agIawKRfQibRJOEknuDGk+jf1HADR1Zoalqw4QsRo75d84Tc
jFm4z1Ca7txuOy/XK8rsO5LL+QxUPrjmMmZRU2D3+xYuS9xX21aEDO28Dj4t2izfTRCsdcTD7cs4
iiGC0kFD1rhtI2YuzDRdBSWXdTCDLHK9zlxrYJAPNb/3IaxgHq1ePS9xF8PCSzp9bVdjj5F20U3a
qbUCAv2aLv4rcZTeJyGWzzy6qQHkSXjVrmrO4dMd4kOST/29Zon95PWKWpGAdm/HykloM2Sdw+Kn
q8DFyRcw5kMVR11/GgBgwKmtpqc17OXTyODIr+U0tS+GefNmV62iyqxuRfiL1aISuD4wwQWwQCy8
lW11shbLYxmNrKv7bRZfhNJbBfJJvfYDN5XWc/hUgtw468gW8CsS+JR5n3wZi2y9FeAhZtAhicOH
0qmiLjDolF17mxXBwKsulOUXG6DYagrUjaJKxWgesyWTR2z0WVaXfMuvpnBgj9APQXOyMPsSwX59
mt0anoSesy82pi8L+veXzaitOBmdQARuVPvdY0BObMqdO6A89c+TLVNI8xMDJlm2U0UYhOZZKSFS
R30cVm0+li9lP5Xv8arjj8LS4X3e5u27wwRv5nyI7hIIHk4EJ0VjVjM9o+4NqnTp59vAjvLzRob+
FHchhWIMMPc98yTBWbZiRyKCIxtiSmV2lYMwqvXYi5NMnX2B5izG9c/RdUj6+CiyePwEvNA8lj2z
V6Hvymel7HbTjsIc1hxbLtpzxe/7hEzX1iXLYz9S+9EiMedrLGdsDpHxUMd7hcUDrO0hhJfiZrX5
cubLGg/Ak4r+RDOVNGjbofwEHFOetwDGakqZfYJhhb0UgHQ+ma2YIDln7RUWW363hcEEbVXGj11J
01sw72FcT7ByNsXme0QVQCN33NpgeJSgBh7bddCmhmKFHO0izCc9uQTW8nTbbm2ZuBsIqCRQCzV8
bOOtVNiz1XqIc1lcheAi61lvyQPMszEYAxt8C2gEbRzcIcnGy9qrFTV4kztA7cWtTGO4Lw9ksLKb
qq7U9HYJdPsI9Ke7DxLfv3aT/YLfgfh94uHrqFDBCJeLewSAQBaa6pBfl4OOPiOSA3kTHVvIHSRI
7oVH82xOMInB6luyML9J6GCLIwz/fXmtWKEb8MvJVs3g4Zui3FS+G6bgalcxRWBIAB3CjQ9MjrHO
yDLZW1POIKBCaPuXc58Y9RCvSfCU9yXXdbZaNiAlR9sPouWzOoCK9uxGcTnwJrB9CqUmpWEAG/44
bh980cPNctpLD9KUZkVIuMSoDUsrryWwAji8whyVS50qR+c7oDhirGMXth+XfBuQ+0K67BYyQho2
S4gS8WYCQDC9phxdqcU+YvWU7mENbQ+509U8Zfl1Gq2kFx+32NNorvxqSOmuI2x25FwkYCpOZveo
NmweU/dcBq2EayNquxKe1oC2nYTvq1yfeQw1TxWxpHsafBhspwUNsKhJbiJyu5QC6R6RBb9wl3fY
ThsI9zYYwjZ+LaKJ1zBMyusp8OsoHjofZCVMarPqyaoa4EdK7uoxHaXqYZoSUUyNzxCfEAH4Hwes
hwK0a+1CH6lDErqO3UoG1rhSPeDneptW0yMoxoOQyp2QVz1P0uHQLulyJzng2wY+6fUqbpOwaGBe
ZzmgOmHDs2ytBk3q0txX0QJWPoNd6z5IyzWvlaDIl4DvKgZECCzxNdSB/TaXKE1iC4/4aRhoGB9g
0YxcVKOEY8FQQzMAidwC+0j2wQfJkKMwc4XnXY2dFLEleHgBR1gsNiFTZAemO1jaWhPCLydVHubs
oKN1SNO7MJgz9wKSWdErYYrkSzvPn7eNtS8t05/bUqdwjJhFPS/QnBxoQe2J4PAg2CQyC1ou3246
OMHvbcyRWcRsWWujN13lkI/qSqlUPdu+yxprM1+5gifYX+dJfZ1auh3zoQO92K70DsxnQepwHRfT
bDhsksdyZPFzDmGTbfgMDArzAROmgk5v+RYOWj5p2Ntgfcrz9nYc+uHZmXFqD25tZ3oGmt3myBdb
y7MahGmi3nRHaeC26iUJD+XEhhtJ0+AukmtyE2mQqUM7glQv0RY1UUTnL73L3Qk5aFFXwdXbqYaU
MyKBdJgN99A1LtNZ2wVJKuNC1ho+SQTQZOOsYZhTFNpWCDXdecxwcwcP8P15o5Z/o+DjzUmA92ss
FuVSbV4i38khB2DmmewaLlBf4BLoB5w6/OjyMqtdr9mr4G34GYjgeoSYqDwNpFTHXOfiMRDE1rPK
2Bvp1UsnoFBr0bgd84iKT8MSTUOVIvTmU0yovXZRTOGMhCuqqDlA22uqI9x0S4C883Wu0YTHDwJt
yfW8hPyrZHH+WdI2fEM+ynI7g1FuUm2Gcwwo+xWkACJfsKfB9RcLYu4ySmPUrdgc90mYfE3k3qT7
Xu2n9hqN78MMp9mhyzgIWoDcQ3aGvw5WM4SnrBM4sG0AiJkvIqzjDvtIhWgvkd51eozeGWOTrKIO
11CJDr5Z+PmVqQHLYU4wr9OzylyUN2jhZ8RoBTi+r5Uepj80ujZWSx3H5DMO3sVWZVAs81UwyayZ
4OG84iaNXnY9wzHcZukq7gP9kKareHdzoXE8oPM8Do5CpTXQNL4FpWhvtIfYpbItSprbdXT6XUbT
yusR8Odc8blbv06Tx1rBokSf5jTQ1W8z2LS5AlM4H3oxx9cAz1tIufiKjINdzvodeRkzPaqcTTeJ
R/9WBShHpqajJkgPgVHQIpNtTl8RT9N9yvW81nKMx6YjgSH3bsnDZ7B+RQm1Emq4Kptgpz0tKKqu
sfv1y2E1jAmUciVKT6hL4HOL2RIGtaO7QtArkuqD1TOcD1DKYBLVCVNMJHI+tnMGikfJWkgUafaw
t7EweXrDI9TUcU+3t350vXyIhnAZG3QVVGJLK7Nh07UNXQuPdoDEpD55yFwMk60MDY+/dJCzBn09
w50KkxyIPLmSO8mGbChrdNsrzIVuYwpRVTkO3NQ3DLxa0VUOKvPEN/3sqZI3vqCAdOrRoQHTj90M
1CquVsjPS3e0Thv+1rYyGdpmwVIBvQOXUNzbal7hwJ6OLWq1/uyYC9SfoxnXOT0w6LJUf0CaRSif
KYnACZ00BFxT31ifBEQ8CqclnkMSQMblBBTW4CZmyO9x+99VUOYE4ziK3jelZmv6lto0Ys8XEDnQ
OxEydeUO2UYhXfUN8oR3SQF0DDs/g3W45d/ahJI1O0HvvWG9mXAs+SenFxYwBNoAgAvQ2VKxZDgi
sB1Pr44BUChuJxSU6z0RJfFJ7drRGXnawLrhaeHIE4N4jwvXz6pJu8n5/iZ2uL2twh86QZ7g7hKM
FX2Op1Tz7JBBQMvja+Kc8QP0UXxCjYPeoTVHrQuB/TiYhkZCHXUXQWSG0l2X2DF9yVFEFcmJT7lC
mB/Q4RkIL68h9XLdkhzafk14d9ALlEAlsIN+KG43lH7FgSJ2iIKdm2mpXRUmpkwOud/i5AQ+Ur3q
wnUvAVQ/026tJEWVOKydA1Qw6hvpkaQE9ogwKw9DNpasQdhRn6/VFhmQolvmkDcG9f91ydv5MYVq
9wr4NL9FgldcI43I3YnQe3XQsYKIbC5BUOuge0Z82ZKfDUq4vIp77ZMK8W6yP9mJQF25FnrpYRqa
5Te9ESqxtSbw9mY4R10zxZv/MPJgWVEgBN0BFSg6RCp0mp5slkyqoapY34ONrl5XYbuY8EMhuUwb
/FkfRIMREOvVKGa0Bv0WzOhGrAgZQtMg3LpyLJXztzZYd8QFFXXUIxiPtUf4x2YaHJULC4iGIlP2
NSWw0R4ST8arEF7lT0h+SgBY5ohKGWoAijxFh5r78V4VGXFNRFI3vUGSATlHZTXUfzW0JmZGgRRG
0DsB3Lpv0XmrKjGow+9WEIFrtcQyP+Qy666DdhwgsXcpTB/Q/CE9xtSRd2NT9GkJqiyY2Al+CjwY
BHoFFWz75srozojaATB73yCkwNyg5ZMLyID73PQR+Svro8fDhqeVFuVBQPPxPYCoCuCh0O1tgG14
/IzmcmFPuVB2r7pixDqigsmubZKn/B1bZOxP8ZyID8MS0zvIN9tvrQ0x8sWyrZDRUQdkZNv4WmlO
lpdiTd0jTOAMtwB7HVjrXA3YTXMFE4VMyw8h4MO8KQUSHUOAFrxZoNn5Y4kT+BtTOSZXfSIEZJM2
fTa0HeDP78lbZsewKnPoI5ntNjgHxs1X8GX5e3g9I95EbpxhNut6CPdLPpfzuc0sVHNjv0Gm2tJl
xeWW3S7ZQDdc6z730RHMFfhfEsPw2LRzPGPrRToDUJhJ55A9xu1oUBQg8u8udtrdtlE4Fw0SSnV+
hEBDf1xW2OKPfupxl1Ap5J8Ty5Boo1CAP5hgr3jHAuk4FWpqj6xNSUvIZKThrMGBLqAIA1zyuCkg
ANWWaYQPyhnCvyYmih82s+J32hQyP8hZlG7mWP+5jKw/RHRckfeV+k85dov5Zp2Qv9R0Zi4+jKmd
HD4uTQ0aAg4USEXDXdzR6KZgncwhX6JeVTak5U0QsOjdd1xer4EeH6EhFDW0adEXuHVcD/4jR4Il
T0eBnIAl4b5xi0eUZGeLiR4cQ94P9l8bdzcijHx6nLIlfQ0o0+s9kCsZAwwYELHRaRV+4iWUGBVC
Xy2SHhF+csiX1KMpKCO4LQwlKaL3QsE+ynS1S41zE1Ud6vOGxdYU+7hlD0sMkzpwl4HeF52K3wzU
H201u+5TPKrhzU6IJ0R0PbBHKD0h4GpnTPnOfmqDhbSordagDlB53FkH29EI3OVz37rgbAUWdWO5
zB8mNw3XUwqvPDpyeQtcIL8KKClegRjzHNOgzd51tMWI9yXjh9n66CzHYYpqMRdI5PCIAoSkpwfE
k49jcTXGrM+arQxQOCkk/J76NJq7D3Dx8sYC3GospnpSmzh1B5Qv4U3vBwbN4hK+MerXt5JOYaVH
R2DpTOVBFR39E3Jn0iADb3opUO6fwoSG7wOU8W8Ev7KHKGDgYEV4gxeouFshPjhpuPyrtXBfIJye
HrUjnlbFNJAQ62B7LNsArnUbJuqE88D2aDPGuClyiGbw27eLiewfAmBHU6xoVAxCrLdqZeHwGhRd
8ixYnKg6Aap/1roPQdFBASrj+Kt3QP/tQWrgQfYdB5RUcwNuHu6qN3S0g9IfbDIOSfowCWawyyP2
eNdMWQNfNsQLqxfKgGsAETo8IINrN1IihW4XdcUDWSeEMjqmxHaGwNxPL5SvC5IA+mSQV2Io1JTU
NLFkCppiTpPFYvOSUNmAa4NuQ5Qhz0gDQWC4oWwsiOe1lZkl69n5FShmlUVrekySfik+Z30/YVMx
WnZrh30sZQRREDPihIGS+qxtIbRJoP2CTBplPNReHh5tLBrI65MUElWmh+/EBD4fGxCtEBAeRr14
ycCk8lZCxaRbuovbMQcNaJBWtBsxT3NcTGhheLxm1r4OiH2ZRQOCuEDfBysTX8W9EMPohmZEiFoW
HoiOEZfz7uQ2hx45va3mvl6GBCVZtWmGneGKwr4pSqSh+f1OkqwlZXdi7Trn5g8XtFuEFBNaSPwM
Gv08QxzoNKJhvhF+pF2GyM2yyOfjP9Nzv7LLYA0Rpp/BO4t8JpB04GR+5eZ46hEn1/L8mxz07m1S
F+GHkmWHBx4MoKX+haj8lZPfPzELCcjK3TsMynePGPirJgPgXDER+CW+q8snzhdVTYyYElDzY84S
BxHcTFYEKjIuQApebvm/yj38v8UV/jWt8P8pHPH/w9zDEDbtv0yOv+X0//bnBvcgsMuv/Cf2kODP
KyQg6vHsYNqCpOZ/Yw+RiLjHTF3EHyX5S0x/nCPqEL9VQIQB5h1ClP+T5hAj5QFEJypBBHfBZPRf
xYDB1oGJ8xeaGbM/xXUhyjxCZjXSGX8jwBUShMdVZguU2BpkZoZaY8KfpET2XTaQm0HPBayNwuTT
5k4SUmNF/gAlh6Ure63Gj5FKJmRr73M2OnQWzNgi6nyGUbJ45hlKmgy+WdHzEJk0ywqMIoE9F5ku
yJi+EsGyBKg0IWRS8xmNghpnlBM4wid913de9JB28wJVUaF7ZC2K9XoI1EzOgmf+zieUfhSx0eAg
s7dgTxFchjnfHSJwcaRC3wqFnUmJ1YVVmsroI8v41tecQcVYlWrB+QEDGLKk0AkviOPfWthUumz9
sKHP+0J0hNoef/pgvoPlG/1vxCbEMdrZ8Q38V0u6U7/O3Wmd4Rxs0nLg50y1Jr8vkeYk6tET2I6C
AGd7tsc0Tj8SG4PdJMz2GEdNEegofmQ7oh3GG6NyROaj2uMfo5T2n6Y9EnL5kQ457EGRDPl/bdX+
yI8c9yjJcQ+VFKmZ3yCI9a90G/Kstq3RK2JyoFRDX5LiRtFTuugNrnsDT0fYnRB7boFyyvmQtdqE
1Rja2wXGlJ2jBOUMXxXTFUca6znbUzFL4dfbaFrK8cQFdONHNlpwxoitSRq49Dx5Mpk8RFPQq1M8
dbRGVs8K6FtMOWSRQgR1OoOpqhAKYIeGOBwuAN4U4o0oawDbueIYLctyWCYx1JBbzO3Rg1LEQLda
p3U4dsufOeXky/+wd15LliJdln4i2pAO3MLRcU5okRE3WEQKlKOFA08/H1l/tVVG9WRZze201WVW
HAW4+957rW8tKL92ubPS6PIobbeIHef3AuaJucO/4OyHaqofjBIGJ44Z+aVCgxDATjZUWGtxj80r
ifWN2bo3KHTbzWAm0ZbGOrYEdhmDm8aYjHEbx7LZzSP9u8Rt/ZvJaZgCRe0QDmyWpwQqpxtUVpFj
RrKYqjnJIL/pmVYdkaiZx75gBAnSJXrjaWDAhRHF/4iK0QCI1PVjvo/7xnyMZDocVVu4OzpbLkyO
MuoeOAx/1ZWjbcbZWzYY/jnq8gSkx8qlOGU2No1+GAvPOBdC2qc8cbxXxFnmfuwSEYEBWgxjA5eM
WYZZaIRNRM0jY9/2uvH05UP2RbRBfj8/D2ldHKIF2UaoabqfBTU4t+1Ya93NXE3ldePgXAn6KsvS
wBxT+NO0PTdGElVPIm76QGl+eWQuEb/0zTqj5EAt73O7NsMORvueJu++r9CltG5kDwHCaB1iezOE
MzoUf1eVEN5YWSIQmD/bCYPT1zdtEfmIOXX5vTTy+dj4sBemVT01TrO/otm+Znpqb3AKANakmXxY
zTF0G833Sc0vyLOdEPKnP2380XTbfMO5lOuI47dhlC5uVceUYaW4ObQD2j+25X+1K/5/SQM2MYD/
blu8/v7RvuO3/QWM9Mcf/Wdj9J3/WvdDzvzM7RGUra/3Jw9YBxXsMN4VnrXWsWx+f/IxLfZFxIHI
QVGa/kQA/0k5wg/9J/349o8N7ndxNYgtP22EOHZ1iJ0rYxPuEh/s1xOWtOg9zFC3zlax+GNyWXJy
MQS+abvJwHeNbmrPdXFMxwh33aB5TUDfRj3SGBbHbumjB1lwzA1KPv6lNTJxY7adOE+IzO2gl1qN
fYjGQmBarbZjbjV8sbuiuG49tC8b5A0DFEAvvTYnj9aU0zKIxmCH9AjHIF1Cx7ruMfOgh9CbnT56
BdNUvbzFFDjc+6WA8JXOcf7c8oycbA1uLo1JUX7RGxU9D3qiMc33Kh9wklfct2b/LCBeHDvPmPbM
heJbgdn9Ht1rez/FVrSzfD7+EvXTVlNWf8prfwlRDDBIFMa0tRN7hTnmjXxE/zu9u27RHIhIjuKA
lhugzoaaHKdq8tIU+TAjI8vqDS5oFuqEdrXrNMm9M4lsO+q4cQJNL6dzGyvz7DUdXue0jwNgE/TB
kOeYoW7VyyNlfb4u0R/5NLVdsLY7DlB103OTlhm7NFiHNyo8lSCxmaMnmWfFNQ3/ZEfjaTlRUxom
AwMr3sgRE1aGSY00okhLb4HqZQdNxjcqz7KdC0R5syQO2ze5HgddVeoMzm84Q3pJrxOjENAMCzU/
kPwy7PLJz8Ne5OYNpJzuMJtNeUGboc52V84HpE7WewYm4kTd1jM0MyXbe67l29IEjoj1xPSOYOsG
JuiNvmuwb27KSJZ3Wq9bD1hd+1fLN+WP2ez0R5NTx0bkU3lTdI6GLcPdxY7ef+G3giVKk9m/ZQhQ
fAGKOe4MTkv4CU2MUmXOHBVJ3Faz2ukbNIjuxujr6oz3Fgq1hVAdMN4cx8xHfP+rZWUUEU1LwkfA
tlDKcJJJvrVFmdyV3UiqgaDW3dKAX4JCr8ad1wG59HyUJeboXZXDmO5t9sVrmwYHIyydTcZchjDp
YkZYBob17aj52bleQBXIuPYO+ijk96yMs1u99kvuqXi5yTm6wZd0Iu2rV1mEV0Rxh6awUUKy37jO
cFWmwiVvMUkQ6OBQon2dbTJNOl9SIjReGHRNZyZp+jbBhXxJ3dqZAkQH411LtfjaSJrigSbr6ap2
0vjRt3PnZuX3tV4d78fRLW9TvevvTUavWzQEPRPMcckL7skS3l6Fvhk9E3hv0fUIQTtVaipIUcYc
rSyLjgQttUeHbhOqsAaWFi0BdDSBaKPimWWkvp1LuRxKhuOYQQpnm2q1fsGBWKr9MNbQXrEpcTCZ
mxtMFPFNm9jmRjTCepOp9POAZxtQdYThY22NzA9C5FZMS1Bq24VG8cERUXEaFup8gAKuipizNM64
o4mt32QRCIYQl2leXGu5Fz+7Bsd0hrZEmIR200SsJGm9bJai+iYNdOvBIIrpYi209Lk0TkrEAd7V
5xihAf1YapMolFo8MSUwOLwtWdmYu2lqgFSDx57uQIUbL20XlUO4jsxq0F4cDvXpgpTQA1xNk7IY
JnPXok7BsxOrWXgxoQ1Dpz9E6F9m8RS7Rd3f91YyjAdg4jztp6U2O0CJvZcVU71hzJCrhzabYu+r
HecQMsLElZyknooxU4279WpHy3faMPTZt9mtayPfI31v2z/k2P97DuA5ItD+l4DJv27phm96FLT/
d9rhuSIgJX0vfzkI/Oev/iRle1TBAqkzPSsbgMFaBv/nIOBzDiBQnrPAGvS2Ug3/+yRgcRJgE0e0
7UFEweNHxwRR8xpkZ/KCaLqpkCl3OS74xr85GVif5OjYB+B4kDLnuBwPXMf8dDBIZ+Bk9P15rMvI
9TbUNMa9njTLBSNEvasa9CSIhVz9o9Pc6NFN/PY4F2V00to0OnWtOYaA3gyGTqLcM7AaQ3PEYRJ4
Xq49etTQGzdhJdpWeu+HBhz/G6PUhu9ZaxpsPrF8ZkDYb5E0YSBMiuhS6UwboBm76Aka5CNGrLdq
3zM0XB8R8TCUw/QPhqC1B/CXHgG/gI3Wk5MaUCvaXZ8BVPCNWwiuNUyFlnQ76kJ/H8+kD5l9v34v
PvdfbpH/HM7+Sv/+tb1G6gPv51trWAQnQBcD0K9HMVMz9CnO8/qotJaxbiw/cOmOIW2+9B/e6de2
2s93wlNkuDTVaKWYn7sfyyAMxJpCHlXUdEDQs3lF/2p7Or7pw2hKez/D9r//119v7eTphuBmIs1i
/fp/8Vch0OxUURI3M4gEoas2tKQxwawgMmJyEF3/+3dzcIh46I9soGiffszY9xgtAhQ4GiyL+QXg
8bKjPWuom0H6j79/r89mpvXKwa/nTVxLJ1bis0tkAkWbFCCtj00ySSu0kqiTG7wFFS4ChiDJnEw3
QzsYZ9Xl42GRbl9v0050//o7r74qurQ6VQJ9i09NLWl07lwMVnZshrygz4DXdiOANzz6oq7+yUPy
93vIoXW2Zmqyb9n2mmXy18vZNj7ybyDZx9pYlrvKa7tNr/EE10mdJ8e5W/XmaPly7//hS9IVRlcu
BJbEz4xR1EcqjRk1HKFCoUEauZqgn9UK10Of8PsL++mJ/FmikQ7Lrs/lxaX2aQ20mWgb8K7SY2o0
MSrXmaNPrbfzVUwA0tPv3+vTevtHOYhQ07Y9RK9/s+RkRQ8QFALXcZkXBa05couTxIZsbH7/Pp86
n3+8j4XPDy/neruav143CM7YVaspPTLFY0wxKeATAbpQM8B16DwkaUpA1sR4Lg0WRNDRVi/ihKzy
/94M/4eV7tO9s34Geq8sdBgfQBd8vndG1CZIkXo+w9jFm9oYGzOIF43kNOBEpyr2nA1j7fkf1vOf
rqa/LOjr28Jx44tjH2MP9T5dzjEWY0XSU3pMvMh6aTNRnBj8zNd1Vib71qpLoNNAkspAzcDIIQgN
83hUopy+GQLv7dd69ItTjr3gEEMFOEUpp85oybS73/86/9PnxPDK0YA8CLI0PrvqOH5HCryhdsAj
JT7mebDRvTXS5xJJAS2gxFvkBnMG/mWrVSq/6KOJxxtxUnQkS9W+8ns/Ok6oNK99TXQufLqkyjZV
4iPv+f1n/ftd6+mrGY+ePCeSvxkAdRTiFc3K9Figw0FMH9OCDcsO98bv3+fvTyLwcS6Z62In5AH5
tJzDzOVH0To6g6pa7hDCw3Ev88q5kp3tPPz+vT4v59wnHnIsfKlYn0lJ+JsT1OtW60nGco6KehN7
0bjBqDCEkkdlF5k1pQc9uCuygdxXgl3jPfLS/h9+WJKH1yfx19sV+B2eZMZtXOi/E6fbGjtVY0YH
d1DtfFw1iBTi/mTVx3iolzsNoNGHQ9hAmKZD0SL1TZDNoThsGcEjcbvq0IeefFJib1H5mEPQNXjS
wgY9VBqaebFcZNJFpyRtTAhtVvRjnAb57M1yuSwSWDJpfq14cJspPxF251yN6K/qoCuUee8MuXjA
DK1jR6A7m9CVHjZ6nWqPlF/L3Rzj/EfakYw3JJWRfB7N+gfRSNGl05ATBv5URj8KT3OYYhQYFQIw
nxGAaMPuMAolQxJY7mqGwRxvw3VtTPudLrTxlWBm60lZVg3sLxoLDV1AZP+QY2+rTUGvNWEwnSWX
2OLJth2WFgwX6ceQsHhjGXR+xJXmmSHgRP60RCkQhyr142GnJ8LeK1ho4CPcqfvmuYQFALB2X2Hr
tN59ZWTcbzz9cb7LK5+3r+tWu/PM1RSpd4P7utiRQ9aUH1/c9W87p+Jj0L+yt02qOsTLqdQe/cqa
L+wz8plYE3Xz8+eNhOq3Zpnod7XVJPmpWlyZHCMjFtYJq0qCyRDizbZZkqzeuj9XKyTbV22/sELR
ydLeSvyOmB4hhOmhlMYCVKPmtyO6Me1CEiqTR3tK7RfMKFILzZj+GZlSLimQNq+jkjS5CACEG9yz
6QdKLFReUdvO8d4H7kqYB17jhyy2rCcPVpkZaCa/bYHk6EPGhbkz2sp+ZxyjSfgzHXLUKC2WOyYw
WOv6vJ1u9bGZbtLZJgsKknn6JkXP0oSi9NnAECK31nofIpAlaAdSYxzOiden6KINDjBGQdhHCS2B
0C/Cmi/UyuDdIkovIvC6cbkrHE3XQ4Jhug2qQHpCGV+gC9BkLFHYcYNtwXbW74mK9QPENe5eJydT
p4WquOqtqBiEU2mPIsn5wcjwnC+xJrNT7smtv2j5Zmrt6QZuZLPrM9c4xGqptg3BFCRuVu1d3Cfp
UUf0eqVitRKTJd0q+lYXwyqXE8JxcaDJGz3GvbtFJZy/k2mbX2beLYwih5HM4u7B4kGOA0Sz19PM
eqVDQAcfdYdeoTLU8sHa4EVcQpOaDwZW2e78CXSwjc48D/lVzWekU8SZlfOJqQuZpo1F3kRSnXwe
kiDRsAriOaWNVPC1yH8FQZGjvZ5HREdmh0C9d+zXFpTEJS7SGwLHvGAcrWmdx9jAdkxr5zTpk8Ag
s5272rySDsT7AR903dO6yf0CSfWCNyxZCKrxaxo/qZ/cY6z68GvzvR60bptphYXxwC6JWhnNo6Z7
X3DaRGgJrVqG80TAaDRgNyks+7Qw+w1Gk6ajSNUmt8XjOEZX6BviLz1KHlpb83RKZMECbK9npMKc
r0VqWZceK8OdkcrupOGb3iyLOOduM3sY3IoMJxPN0saMu++NnteH2aiwxJaoB5ECx1Z2Miq7MoJI
i90z9CA+UCVt5NzjbC5PzmJbu0nJaNj29Kuv4Kk0NxyU7GSjBOtF7uryCe9CjARRVw8zc0DE012N
qoxO9nzJXSZNpMa4OzvvvW9ZkbZHMDDTMUFlzJtyir60sX7vOUrdu2qet9aCR2vdf5wA19CYhGnd
FLe03ZbQ5UmTRxudthmYOQbaduYsknsTe2EpULXqbspSVEKBsiN2BDf2XSBElD4D99+m4Ji38xfd
JnlvtJEr12YBKKp/duUaqKrSNUdk8bJwNShnG5q8YAidzCyu0JvlO3rOzq0OQ3glCccvfRYrVLXT
pse9dMrUoCNWRbL3ZmUTOUNOaXYpHpxWY3LWJier4dwemMrrDstYcGNmnB0oEaR2J+fW3TKf/II+
1tnhzxtfB7v0fvSQsgEUlobJwN1xXya1+Mted1ItnAf0gVE1cB4rp+aABdq/nrRG3GFUJ/+6qupQ
6xv3QAXtH/zJMBksGEP7vUZjgOYym09Nb13wIukXn5k04QkkNwE3LTnClO5+cKV/hxgd2SX5PhbF
f5bYtCla41FLNboPqJpPXFT/Ae0kkTHw3fsAoKn9dQIzc4f8la4Bpo2NVzVYKQW3gIAjE8BtdPbK
xZsrvH7cKuZ6T/ncVbdAGMlxiIwMsm5jXvgF041V4HQZI2M/oik8MYK8QCbWwwj54W3cSOfgADw4
Y+PoEK8uzkPkNMam8FS1J0m23sml894RmpZQvRn4jp1KrRApWYtHPHK8fTKWGD5KZaC27KL4GdsQ
OUe6V93oS8Sx37cqgZ5Ny8rtnGuVHaQZg3+Zl+4rzj2aOFUTX8Gq9KpNFNnyOGv+/L2nHD/3lhru
ehvFbmDV/tiFWl6yp69JQyGRSc41FXu9x5zjUgAY1Ukac8/ThfxBZYW8rYXT33jdhLuo6RIfzLV3
KFC7HZVXaqSeR95V1WCkyUCC7DGwFh952bhoMWu/ecGvDI9ZZPkP3ymY5NZuXR01tBXbOpPts9vV
bwUvvSWUzCZJ1llMGXbRMqJ8sJkBc8bUjjFhCTmbq96HDWFxGzjdwxVGRlBmVbbliqc4i8yvTIXJ
Dx5qBBOM87ptGcfzxfWH6oMW83gi3BBBm88e2CTWsp+dOdrYXt7fGvrYYabOWbMbya7BItBiwQxH
221y5wkZQOl2X4VNrYjxupySHwnQxbBPmaTxYPclZRLkqAaVxGVyavM6Vc7whDFt/LDb1HuNBx9l
IFoTTW4mffHWkT3IP7cI6YiUB03Y84l0HD/eFmIklZohj56j39O8URq4RYkCSlWOMwVlxzUNaawm
ksQGy2yio1PJCXej3U8HG7rCBcSX3EjwY9MGxv0MoW0YcKqyOCXI2rNmOhiR6k9GW9TIxGFesZzN
S/zgkc5FHJxjDkgwJ7YRg+4Q9yUg4zDuFu2Rvr++AxDKdWNT2OOw6k8188OvNbURFUYiNyV0hB9N
66VvGFa4leko6ZfErXGvuGY7HYRuRc9EaFnvEC61H6YY1JmErPjRKReUsxUvO9mT/2SUKQPKwWnf
otommmSElYm674mDcbTtIwFiLm/uhfUck6MUzAvLayQjbqriGU4fyQSedu+OSE8yt1yw7nk7e9EE
av9+RhoL3mDicAKrABUhSg3kN9TYQWnZVehP6UcuTdr3GnUykHhcBqgUDyBczN0g1Pd+sfw9tTyy
09b0dznIl5CgzJPZMRU10tEICmfYEQROqJFH7jlKdzbobMJp6RT7YTHeGRyIIMHmujfnBt5yMcu9
3afTQyNAr5rEmV6ycvzBPIYYtKXAiTTivk1p7G7RUk+ntJ3lwddpD5jTCOO7bqHQJr3+kfeMp6jx
2XU4CJ3soUKQ56dQPFXfnfV+ys6QNvY5jMGA4GME0POEDUlNN0qgZk3sSRwcGKKhXowepQmCaDCM
bBBVdDsZHegsUuR3Xt9971ut2tZatewNkVZB0fhvLXyMXTvX4qqv6R0sMeoo1d0NlvaeCnuHyoYB
7OBfl0V3KrTmVRXLDRyfE/zPp7qNLiy5NIwYul6JdvmRNfEzkpp74MZ7khXrsMzku6+nas80PAtc
TNCGo3fh0sbDxtcM56kiFBWPrfmBEYeDlRazyCfmUQokokQ87rKhvpoSVwUAXb4Wo18HZkFXO3A0
KoJYDcPLYi1fpxH1VDaYu8aVJOPM/hy/6HW3mhFaLz/ZbY2xdGYKVaUWMePbEYMPimEsEX1ydpon
3RuHR8Ad/jbp0gfXipODq5jOts04fNHM1ttOauwPIzXMmTgzIgcmDIIa1IWTwzD1i+jscp8WDeAL
6PbtEdIq7VGFzyCsXD+Z9hWeqS2oT8ImFyJLzv3ogHJIiuneMYX/TRfurJ20WtLQCXK/8/S9OZrK
uuo9vLb4rxJSxyUzMF7PbPLsfabpDAk2I0HpGBc9d7SrEB0HdDXtDNdHJo2d0cVJBbjBUQfXGlzt
Gpm3m27wcGWrS4ymqegUJWfuowMezOjVYwD2o4sEDyDvyojBIUSt5ShCIQU/tqIsirnth03F8kKf
aZ1pzJjcXgHNahhxGmqMynSusnSZrhv2uGevieaLZjtUyamrbdGnC/06g+kwbnt/puwYcFjXqiOf
qTTW6sTAyfQ9W0x1k4nZOOtGTnho3OanJFfRK2hpmtyx7Rr3Ruf0W+Ew+6PfNeofVaWEc+mTcS15
/R4ncuLU3UtTjhwdpAbwozas9sjZnpfWBOSIpKJA3zhwTndoGKivlOjfhCzMTQqV0w3spL512iXM
jRHJUo1Xc2HLP5oAvcK0s6KTlTg0BTqKfG9AN/5zUvPz/cba1jBwivYYCYuZTS7HPdrc4svP/8X3
CvOeZHnxULmZv3cdZzmYVl6/d0VPDYYhjC6Bh8NeEdaOQ1tfZz1LKR78nB8zbRO8PZA6dz8bxUgu
GaOg19sMOX1jWcBzCdI08fcapCzM5Co/iaUv96Jwupcq7fkCacYrso4sdx2Nl1snlcaXYtC56vhc
+cxqao+tU063Oennu59p9ks+LJh25rlHD833wrAUPdYOZV+zKr0RmGTNnqMatf0wSLfdjPnqw08X
uiI0L1kM8AEhp2v9TWWPTnPMIyCk3P/6op39Kq7faf6lIBAyOorecuW3bWcGhvSxZrN3IOQv4wU7
TK6UfZZNr187hnKuqmxhQrY4NK+iJT/9vO80dBy7MeMKWEsvnyWWmbukJ3oDOZi2fr6kjn5o5DrT
FKHMupPD+pvIgSkb4/Y7rtVEpPLIz0aTMrSNermYpQHyYm3F4VdcLi4QmxtQ4d6mqlATCps7oLex
Tgf+uL6gzMRDbPra1k/wzNSyop/v1t5mIn70S6GvAsTSbo9uuf5r1fNrGYJYstCw3Pky8kLbmQBv
Z9MoTf+SGA6R3Hmf+/u0475PNI7XhkufdfOz8WRoZvRjMWyaShl3k7XwotmkVe+0EnHesp2PT4DM
jLNvqOg0IsR7jxIdZxRKJez4CY+wbQ3MJvF84uw1qvfc7UgHbCbNQnU4Sp3wVhkZ9xQHfMPSFLS/
IsyRnIAjVe4Z+Ztn6pb2pffXn7fQZX4aMNZfxq4y78FuZpy0+OBmlyffiqWo3xsv5a0nXEsnkOzR
saflWuC/0Lr3ZY7DWKcj1zf8HdGe+RWL78fgdGOYGJBg6r7+WhJtB8Ej8vZACqKT3nN1+j7iYZ+Y
lUbwt+lYlP6+xzO+jSukvhYt8EuNNva1xX3jhItYjCuJp+kG3DWJxZLwyqCn8nE2JcvhXkdVBqqn
5RI7612gAEKdHXQgCkki6cZwWKkJlT9wl7gLqXR6Vr8zisRCzyyWZ7pqnQiIgxS7AfrKq2/zSwEk
0x4XCgL0qDVfGLkW92BLPlXoEkR3SmMTG6BnzctBcwcwFJ5L2eeJZPzuCerkkAJj+tJV6fQ2jR5T
qI4DOSRiNpltwrGCnbHOmjO+svI6Uf3wiCPN+1aPdvQjrSb/NDqJxCKh2JnsVCFTddwZ4U7JHTD6
TfSaCYfg0q612mjjVjS4N7JOq/mP9vP/Ch3+SejAPf5bocPx23vySxw4WoH1L/60ARgGUgaL/5AY
Agi0jf8WORiG+1+mZbEQmIgZ/ip2xDnAwE3XTUH/3Rbr6PY/EgebnHAf5qDONJ5EKCSL/0bigMzi
1w77KraEgMcckRgW28A79OssLDcicNFuJK6dxKbsi1gtrvAZzuZW8wzutDVZqMit8oSdRsgHogsd
joKm+z2pqLdt2PmcwivrUSAQfMldLb1yLHfC1AhxOiLrV6Dj8pfOJ84Rh2x/r0mid4C7KMXhrWwi
jcY3CXfFFYeZDhWWzDISNhK8o6qR3i7FPHgkm86i8TM0YTEb5DkX0t4YTC52SWqY0Mz84Y7Ct29J
61HRWVp1fe4Gs9/PYmxOEMTUN5qtb3ZB88nGyfcqVeXuadXXby0j69B2CnEEs/NuYbld5VXJzInX
bJOrhan1QQdXtONCaddlpkUTVcy4S5gGtfSefDMesRqySRbjjubv2lNMVXajJYn5MiKgtwer3nA2
qsMOUNr93OH264cGf0Ovv0iCBp4m+Gw3UzlZ+9r0X6YJfseoQ+ezxuLOzrTmgL/HvG5h/hwHxAmU
Nml6LkaMqOBY0gsV7jspyM6w5ipvnVrkV4gv/b2stPGjy93oCDjeYuMy5He6sy1qMc/4DhLaw3HY
tdWB/O3vw2C2Wx82wRfH8Oh+x2mGx5EGXkjX1HszTSLMHZfYkMmrXoq0eIH6mV7QkC2caNT4GuHe
3OKzx3icp8D2a5cqCrAypg5Y5aCUrNQvHtxlsldpflIf1zvyqRk7sSNKNKXDNEj4kuZA+HTiuj2f
HsYVzaTRgj9iiZnNeMIqIXIjvrdzI7/FYLfcRCrRw2Sxm3NimdoaMz45vItVbVdtwJ60EjQViOLT
ByU6eSZidD6Tj2JdTPJvdiKJ1K1qIW8xrIPg4NmYXwzdwraSa/UPn+P7wKprG3sSFNS5XaL0MDll
d+4jb6mCSaiYqA4GChK/wiExelAK81C7V0btc3zHEK9fq5K8YdH6C/SI0tTLkCAHP4i9bni2Jhp4
YP+w9BLU2dAJoHO5MeEpAlYxHeLWC42c5YKG61gUJBv3SEbBJzCQ2/lqOoMaVme3ETXnqLl7iltw
e0Rsm8mPaqBHDzDRP7hpLs6tQ9DmAo/VAgiRBWjiRYAUWZkBKIoitGpS6N1M91/SkRHA2LpXdVSm
t5CUkp1EbPqB9lfuYJ2JrzBVFpo6pHiHzFPFXrWagxWzV18gflm3Wh65G4p/qOl9RT1e5owIK6XZ
feh5UXXySG6rNwBTku08mMut69gVnmHac0JMYPEnyzx2Zt7eSx3XvCfV8OwQ3nWXpiW0tyzKNSgT
cUor1pqhxHEexzTLVxLgxgDpS78LC1c1DO3HeQveI9tPPbGWqfKWJwAQUzDiut8lju5B0mNa3PZ2
dCEvpb0FSL6hqdY+prkm7oHcHdrSWm5o6EI3mSAdDTzWoEjM6cjEWx08smRus8IEY0fzEHVq7c0k
dsr6gpOJVq3ZZG+pblBpYgQOmF2qI7ieJDqWyCweKEEJB6rAL01oQAvqK72s1F2M8/Q8Z3UWsnjq
1x2gibBySnxSRYpVQ2/8TWwp/bg0xjcO0eK6tpvyaBqMFKBmiCAFqRdOJYmQ60WGooDRhvAy5pE1
DlqwYv3D4ifz90JHbrpo7nzAs2rfEYxbpFxFMDXWmkVjpE6+dwc0lmnEQq6bS0+G1jA9lVK3d01d
xqHwRnHRp1IjJpaFyI/BXUW5771idU0Oc00zWZukv23tftY2Ga7MVzbB5YDQRPtOS4zwSpVYISOR
4Qdq7OqaQrO67xphMNUocKE0+nu8FFhVDSk3ZjUStT12NJ3hoCWv5hL357aQ911VDXhzRBlabVtf
mTLub8kzrXZq8pZb3Uj9mw5CRBP0Q7Rsbcz1+8KuKGnBEGywt4ybAfvk93gu6UO701cAUBwRWTPp
R+YqCVvhaOdEsxtUxI56qSfq7bWuuBf0+CE+VOKVfg3PhiXqDV5XlFZpPl1KTAIsWLEKlJPabxQm
mOqQ914bUVlCQ6iMdwUScTP1y1M0sKSbajYPDtSVAuwm1KI0NaZNTdsSSYG8h8B55PQAeru1DFq8
OqkiHOcdf+Om452q8/hFmxysekPRBTOSbUIEurkMtCZWz3osGiZhjXuKvYT4J25H/8C6ydy4188d
AZL3yzLcDjFH9Ebq8oqURiAv3HuPpJeg7UADwyOR7kvfKM9iiZOjT68vJzEdYwCczcCyoji0ic44
pJMYduTsyW0HJTLUveic5XW+B9AxILXJvKBcdMgJdWEfeaCS3VBUGIh7NEvmJIHZeVFxjp2W5VtF
6j1J9Xqvjbq4WsbO/Uqomvxou1q7drr2DnSJ87B49hPok+469yNMbspyj20PQIyqnnGx445PXZEM
J0cU7/AA+2OSufGuydNqP9LdPgyo0EQwgbAATs9wy05j+74jr+l2aZigeexcY5BldwYi5ldNlers
syvTpTCi8cVIU+0gl9E5F3WaneBq7Cora0KUPje5sJ8nTdG69gq5pZqLGEON8pGkyXo/9F5zU3s9
CU1dbe30JvruMXChhZgke6+jT6aSTh66Si7nxLYVYvU8/jL6XRq43ViBlJTNxhbO8oNB2GNSlODR
8sx9wBsH0MDI+5DPx8gosy4jq+qWaKC3qLO1oKjs5CbDAyCVNl8maIxzZNhPssnLU5PRlENiPu5p
U/i7dMqjtxZv+Z65eftG9ocIYp/kwQq9/xFm04Ciu3tTBusK8DtjF6sxyO242MohedcG4D3tzPjQ
9bLl5Ptz4CIPhPlw5Vb09AO7KhizySoOE0+vwkR35dPa2nngUJVflY3HVu8YET5ClXvZTVX1xp4c
r/paxvauEFa99ya9vUDfwO4wIdqEW1SgYDDjM/U1y46ZDYc4ylKHFT8Tt42DNRK+nLFDOt9u5gzA
sLLVW2ew1lZu69R7BanhpgZ6tlpwDCQIsAsdT03vg0crjd4sUcxQjoQT5DKGkSHmxt441f9h70y2
20bSLPwq/QANHwQCQABbgrMkStRgWd7gyJaNeZ7x9P1BdmZZzmy7s9dZdSoXlZZJkQjgH+797jx+
zkHGfbTpBXXK3OcscP01b+Rr1mXVNqabLTxop4zbGt0B/pZo7OPw7iP3T7J4JcwkvyqB13qSVe9m
6DOmwZoZvPhtTbgTxhYeaUxU2a7o422SxNfUvaxB9HQ7GPa81f2SJyjMPtTxCSNGk2qTOYy+96Wm
fyWR2Vq1E3mXHfHAawBIAQE8NMCUHvWmSZOzpWaoFw2Algvfh4hW5UZ80PmqPxYMIRnCswVTeQef
JJia5Fg3XYMWWWsYcQAUW1XKVx+qkOnQVjBJY2yknxVaNki8UxCfxNCKzyP45et5HLkhIKv1pJ8Y
Wz+f01zcOaPfxf7a74Gzfka/0xNakuVkO92rkSU9wDIEHIAIR8ct7oep51Mr2heGQWh1cyrlVVyj
4pUB2FCIePkQW9hxwWKsJ/zyaw1rZrvqg2n8Utpl+DIgcIQG2Vgf+JnioxYM/nYy+vLgT/6Ikbl3
xrVOptmx653qqir50wWpx7A6InI9pxqHg6NdJa5brbsAUF9E81/gyx3zl9rXxRX9vXOwDQEOb6CZ
O6nOvp9DPLVVbdkvJmAzfzWrubzwLXfYWGQd3dZZJVdo8OqjlpXZWR/CcG3Lgu6+CIdub6aIEbgb
kKBWFQYDOEoYY2iyVRBEyR6iI8AkKNgXet6Yx1qvKQEsXW6cFJm4ZU8ZVA8C3i9Y+BcPY9Sbjw1E
rXHVYAUFmsMACtMUIgpoYfHtQAgGlLh2eiIA7jqIHT5WPXXHu3Fwg3UPgdInamcGhAkszIvbBhgI
3DYSRmBLLoOl0sENtSBjqbS6Q9wIauSmzLPjmMXxfeCk7VNL6UnP1PSnKWcBlllzs3WWDxvsUMzc
s6X7sowsPGl+D4GkwGa9sbtSP+Cqqe58P9PbdVTwRzsGPoBM6vy2DaBJBpWo3tdspj+I0qlYoQfv
/Uzpl6ZRDkg4c13bS6MEMkWcM5CxXr9Qblbe9eHYQNUGVq2uujE0z3lYPau5TlG4zmD8GbLpswcn
hcd+NAfmEo8F1SVJp/Qx1sv4ARyOv3Mw/qDZYUy6oxVqH5K6G156DRZqaZjBRZMFJYE8Qb6N65hD
ONbwSGobEs6K1oNahxxGY+2H1vBppuqj4tcsltnFON1UyknCde6m0W0duFRi1QwlrmdbgsZLExtD
ze5hSEzEnPMcX1ohu5QMHf+JmG4a2NHmYtK1T6lTzA/Emy+YEEScS0oyNw3dSqbHhFsF09qegME5
VvO1NhUzO6jS37UL9yVf6iQ5c13Vs9mucKsFR584Fg9IsIbKzi32eewT6EhbRshhvhSywqovic1J
V1EOd4Q7WLBxIUoqImIiCCkfinZwsmuRxI3cpBM61atK8BRY9UUD5q8L7QZQIiOR+UWDTjPcCFeL
93ZYZPyF5Po9tvlYjvfzQHKfudJaGt72ptMbqYxN1ylDgWTE8TZc8JHUjrMtgiq0PdmIoktW/52Z
uKbNVhtPczDufE1V90Q4j+9/I55clJg/qBZ1bCto+8ErUJUx3fnZNVFWKIpTKYYTgZHWmtg6tp4A
UtWYHTTHWfvBRyOTuz42jjKxtiTIbK1QbBwFGLObN/B5NvyqiM8YH1fRb0SVP6lIv70329ChTyis
jD97WjKExrnuG8MJ+d5JldSK/h7Ry68/gb97kcXhi4EH8a76+QOw4hafAWjbU2Sw1OB/NnKPXBXb
15f5dyT5m5Ekg79fWrC95zT6CkAxeuO9+vZTf04lzXdM+0wLwohhca3+4ME2zHcASBjBmDpeb6aC
f1qvTOOdjmUGlq258BXED3NJabyz5GLjQpv8ii75R9YrwWu8OUJMOIWBdcVGn48JayGx/GitYOmP
cbNjTZUP0t30A4wu+AuIj71EDf3Z1iykI2OfJxtdT3iysJx6SMxmeR65efX468tZ/GVI6vJZuEsk
iakTGWIv7/YH346ZT2XiYkU84fQVpyCZc5p6atnQG3smHVSZZvek+mWLVmdOW3nEQAEZIVJSmYwo
VP7iti19gRuGIPdQqD7MFuNVBpSW/0WQaDl+OxngdoIvxd+4C16P8Y+3ID6/5YATZbTMiFH6//SO
I6CpRK61JznCRFjbJM8+9CZD4G2rEOgh7BtFvI4UdM5Z2UDbpkSXu6yvJ7HG8tW+8GxshIdJFR9C
GxVwGrOQjRLFckKYYxGHN0mH/gv0IroOZtnvm7C6IKXWGrH1aPay7uyz39y7/vo1QF/C2GMoyigY
Fz+ZF9i0g1Ys0+aUt777Ho8Eq0mTiVfJs4d9KOtP9670Rfrh11//z3czlsiE7ihM11yL/GN5Wz98
+xaWNBNJQn7KnVmcyODsTkSLkGrqh795cvz84FheyaVDhPWEOwRv2ttXKtGQzxVwkhNBEuYzIcx1
uvNbZzJWSRlu9Ip4SE/qk1N4sbSG7HcXzXJR/HjR8FsauoE1TZqM69EUvX15pWRE4QxLfhFhPWdx
Zz0n6fIeCIZtNqAJi9WE/CvcDWnF+LBKCvUFFWBzICPTvBxtWeueHGK448iAsgeJuFLSjkzTl1Lr
y7WuAUT3AOaY9d6S9tz9xqok/vpFEffEbYOgIsLHsbm8ff+63Vm5hX38SnR+9hzVbQNQQEva3KTm
mfLgiNQ7+UQMKCkQc0VcYkF76zFAU1+Rls50aiGKcrOI+y9RLdVLb5WhOv76YjKtv3zJ7IK4iHj4
cm/ldLIq+vFyslFr6XXYyiuoOqXvOuvWDWcmlQsnpe27zoNjp5/7bGKmDwhZeTVr0gYJyS5dcCtJ
WmW3ZWrBYFHpEDyiFyzoLkG+lVZVPkDwp8JATu11rywXOK6Lpi9u8tOwwF6qBfsSBAICDCxSaDDY
3TPc4216a8TBDbMwOa7STlWnFpJM+8qUsRe8jIgmg3uD2c0M/QcnvkwXFA2MIfMYLngaKqpl4aqH
8PW46CJKnYVlMyxYG6aV2nqOx89lU7V3na5RDg5Zq7Z+Q69g+oZxX4ViIBtbwVtYzWHif0LnCUkn
yivtY7fgdUrA0AcSNsuDwHf3wiba5twvSJ7olc7TL6CeekH2THwOO8HO7RqSOdQKZvxbIRbKT2op
avV+IF7Z6xcQUNZIkEClex0ifdZZKhXtnkeNMXjExELEalX6AWleyDLbLe9gAoAbcmOUaY2dzc+O
XdBG62OMbiFxgq0G7u8Z2MfwlXAmGEazsfCM8mBhG40L5kgOAI+mV/ZRvWCQ0lZm+5w/SqzeQkmC
jwQxKX6lJyl/IHQKLTUGhAWvhN4R0lINcykwF/rSwD5vHTWoTJhRmfCZZLuwmka2b5c2aNPUJzau
arNsBSceDP9L6IeGMT81GBMWrClKDeK1PhtTFreyZkLQ0Wmd2qQl7QhsbjXvCHbCqJCR5YxS2UiL
O51x4SGepFywSC7rvQniP2jXkF0BCAuf52GLELLaMOcPdK9OW+Ffh5gAyDxJJjWE64mpcHsJQEFy
RQ0+Q4bB63gWbm0Nty2icjBlLJ0Yp3PByaTJtijUancFDhAY7Aa1mO1pvitcSIU+IChisHwycUO3
o5kfUpVmm8anKthaeZDRu80Wd8zcSMgbycIah0bfTEFz00QaaZJFEDlftQ6+i75GyNYSC+R0zsli
eO4fc6laBQ8kH5n9TPtG5+4GRj8IFYGgGC8q4FNNHm2n1M6mvd40WelZ6CEiT40WAsOaOHDN42s1
HrUymwWzdTsBEpVkunYNuJ11Vdfm+WOcZW52kLXL2DQhavJ27lpJ7AeQX3ER0vwrNmkhCLKdX/dl
fsfDWB5hLhrJtit5B5uiTYN5gw1mBpUYM3u/yhySfXDF5WVNZpTojjWr5HSNIQntHuIVvs5INdQn
aEDl/AX8pWuj0m2h3uM9DCv8wrCWgBwypiJWqZI03ZG/njs/gZ8x1KVLcvoQm55kBwUQhBQ/7UL3
U3MrSsTdvF1XlRsxEe99YEM7BJvENUNMHfy5lXABq3L5BMQAjkMEjrodI+1jDUl0IqOXc2ScxJxH
xHg5vanJ+ykdjO5kl+5U0AtX7ZXV5TySAnxH/IAL3ltuWSGK/Iklbx4eK3S+47YZrDm6EG3Q3pux
YT1bo79oNAQXL5G+I1l5jT3DcwOdHJNUJqukodP3NxEx7uyHByqLOIj7O1YXw6eyDuW+V0Pgb5zE
omPOMU/iC0mLeNzmdS9OUPGleW5aS9yLFvb5arC1hkGdmBToEyOLI4SHhkHIhwoa4zrSlIvYvFou
zjiump1Km7C5GSezdTy9WgB14ZDzxgpoGOKCJ5j7ntU9V3fGXbJeOwIPzKFtXN+4iWvyfm4NJ3fN
w4h+u7tqx3YpPsMJiRiz+3FTDBkvXRTzDLbcwEaEXkstv/zy1gfuT7wvkLdsYZDknruKzF/0vkUy
e27Sc3TYZSTROSflnjiHjqog4N9xTzXaPLyuhDmhtZZlqPN1D/XYXWVayMQw0rsK+gvuPrmZMPEt
Nw0Ok8dvxA0E1ehSJ7d59h6gu3sEqRA56IKthOtiCuznIQfvggs3nm5lO+rNRUCZG8MlJPHwzuFp
sWtyXZwqN6ieTIQUiArMMDKOBVLg7sIPYcyup1pVxC4QaclynY/V01U1fU5STByomABOV4h4kscB
lXezZy+ZfSUIe7mHRNUinLSBG24iYwqbbWln7qOm+xna3hIBgzK5zcGHCG+jom0uoOUvw0ejNkjo
TS1Trdjhuu/rWOuDTWrkHJNZ86V7MPNCVCziJ+xKjuCS2pDBwzUSW6Dft8Dg+w0PmaG6EAg7bQ9v
TNvzpJU9w/SapSJdtXuvTZTpxxnFg3ghcGvC7oXUpCfPx+CvGjOxxDQNyJYO7HbJZ9BAyW5ntmjt
Ff7t9C7um4qNVLM3M3Cr+3lAGuaRlNHMuzJNiuIqt0fzEhwR69mwyrN+MXuXoedY7FPuqUSaF1yv
3Ea4dTYM/sNmANU4MMnjKTBVd0zIRfRBFHiZelSzWjI9lC0pL/xlRBNB2IPge9T8cvgU4iLuSalv
7OQQkUN5HmG2zbu6q5poE80LcTEy2ljejEk6W6fMLpcIkZKl0JUpQrLRJqqbZjOQeEJYoJNjr6ln
xTrTQQa7EaMcUTSyTa13s1Nx9WN9CxgP48VsPL9s7OoRWZm4j0NQdByHyH3PtZ41NznqKm6wRumS
050tit2xewomVukGpEiR3lpkjAzrgdRFkxCo1OlvK+AYZCUEXNGbMpJ8mzQOKEAi2SbFparLUN6Q
l5PaB39cSPjRyObpKqm1EuNmQ/DAimqsa6/S1F/WsSSfb5mIMQAcRp0JaGVy7pmXqQiwY6i+udH/
naT8ZpJCLo39Q/3+F8YrlWpRP7+8kXd9+5k/5ig6IxHwNWiy5DdQzX/UXQv/1aINBx5DH8408D9z
FMEcBQEXQw56gLeQVxt9lzBcJh/Ei4NAcf+JvgsU3tuWjhWPg4WeXpKXM92fsRy4Z0vd13g+w2us
YtY0rutM3Qfop2ZeH2M9U5DA2Nw7TNWRj9qRdSm5A5JAmYHHVSyeisksg+OC4k/kVa7RIxPtA11t
kU6Sf1ij2uoSBn7+LnEiC22SxTIQjtjM/+t3e59j57KmtdBezGBMu4xR+6XoM2uayRpzlLYKHY17
VG+TSnSUTAC4F8khjSYo636vPxl57bceyysshndxNUPt2ThmMKizE2Irca+jqIUi6nIMVxkOkMyj
QiCyL+3qmU0RUwM/8YhwpKr81nD+e2p+c2oMCZLpV8fm9GX4r6svBE69OTjff+zPkwPHSed0SDo5
ZJE6B/FPCuRycrDum98y15f58XcM5CseWUrlgiZgHIcE/U9l5CseGSQKQkYQO8aCoPkHWEjrJ6yD
TgwL5CfHMi1L2C7572/b9CpGHT4EeXxZG100PZug3xtYvao1NzrZVLm7ksh64mkfyaLJtEPBHMqq
sdOpfF8Mkb6jApxeampuYHg63eAIQ22+IFtcfanqVK1h2eG8qfZ5G9hsllksD5NJsDd5a92SEmAY
PGdTRbG70qcA+eiGri7metcjrVXnvuh6TgL7j+VckHHDIbFZQCFv/HZ6ZlPjsc40iaioI2mDgzcu
p834fvQWQj8n0f5GbA5ZJhUAnMksB+csvrGdsWtmzX3zCn12YlOm+mNUvfKg8/KVDt0QfKdfUDMn
3WbWq89shuutqsrpxiJsUnnzRLzTxrEnbf5Y5ujb/n1sfcnbqJ1+cwAXqS7X45+8mb88t+4WHtp/
ec81Lqy3BLbvP/r9ECrnHYQoXS3YEgEahona9zPoyHfgvlgPyG9kNv7NH0fQemfoFkcD6TLt6+tz
jX32wl9jCcB8HE0xOy+4SMvp/CdH8BXE88NAciFKsYgwGYfyPgQ65bdnsCNwKq/jqNiPvRIDtgwe
DBDEI3cXIj7d2rlBdwJE0gGHgoEC7W0enQY8GRR9yCDYUHcUd34kH20M+TeFbeR3iE79jxCsxpty
lkOJXWy29mW9NBsUoNZFpCGyUUleYNcDj56BdBqJEAm5J8lLDEnhKRGFRhA4WAiAixXCpQosMkvd
aRqEl4D2GtdoD/OvTQaGAsXiZG4TrTGvQxFjzQl904Ow07MrrTTJxIrINFCMVh6jkKbRP+Buo7Iu
JvvKIISz9FrDlweoH0SIzY48YJjU8w16qf5Jz3hT6yrz2y+8isDvYSLTwkiR46R2yMIK+YvTiQWs
JQ+jn9u1ByK7SGBPDtY+wo2h8Nro2VdWdFipfQvEW27RkxCi7b/MtkVQWELE12OJWpC/l3f2aEJc
fcwHPbkFtDneECYeIpP08/uywTbdNkgvL5BaBux+oQEgmgkVHPc0IwUVjmuF+2FGh3amnp82iFf5
ILHC+QjfJGrDlUk49pm+vPwoAse58VNYN8hUa12sfRIS8rWLdnur8NatrFkdxjIrr0kXc2+sBorH
Zcy8dd/w+W37onIvyZ6rdkgwhsuwgxY+spHAAGyRHihE5Zw1k6slTsLMcyfH2mcCNWzm42/3Ya4c
CIaTRy2N6KpZ9VwnOAq1u9nMpo2tYnE0G6DUVZp0DOEsw8LRr2Utv7OQW5lH1adhzqqnuiuMxxKJ
mvRcNGW2Rxh18yK0DNJny7AH5P7knkemSpgcTffOqKPgPErEBxt3rDUXhLr8aPisYqi0NMsg8E4b
np05IRAPNOplWUoUbUwDKdBGWPt7X1XtfAB3Y0y7yO+0S8PX+sGjL8w2Uh+dnDU8jF+kcFZigUgY
yu5WMU1LUFCP7k2JrIC03xpxdi4m8ypsNB0giUzJQVs5BHjMlmeLepa7YJx01yd+PR5KykE+iHo/
IeJ0niqAgdSH7lB5YWlLn+9HQx0G9q+rBpbcLOUDiHAGpWFRa+2xtctOP6TgYKJHnnhue7T4D+nV
XD4flB9od9NQNwyi/CvSUPqLqG+bx7DKTj4s/su0I6fmM90zgbkrQ6Jx045BpsN2UVBIH8AKEUqC
jH+lz+288SHqbKlfSXKWenqgIB3eRy1JTBqK7auGYJdNU7a3cSfCdQQu1l6pmC0oHW44vLdt5Ct7
jrd2n8NK3hV1PTM3tSSTP+wAyGWJKF5YvQyCW6MJXqyc97AnDgAMLI/zbj2143ihIfI4FB3iiMnN
b4sZVkDc+Ie4J6XLdYrxOERxt1FgUjdmi1+6KsYdEmrtxZq506Q+9CI65NER8W6KDAHyqFUn0rPv
AIAQBx8MO6eNrfeiRvsed11H6mRXXA+OfiuQ96LvnvnaWNvhxiQZsE99qvjSDtBkNV4TWzlqorL5
Ek/qpM9YS6s6GfYjXoy73O6d6xidhjct6Wtm2vQ3LFrktgIPsxqicNoh2zhFlTOxqQAcEKJj3MI5
E2gs+SkQ7wBb6roo14kzP0F3AyKTquu5rK9a8u3QyyzyW1mQo+iDeYltTb+qayx7iPcdMgWKTy53
2x2REs4mQrS1LeqWAa1vNV4hjGo/4+ojlqbXjiBGsH+nE8I3FXwsIoOoLBFG7I6nfA1xu1ilOEJZ
nVTDHrZb+wD+uOXCGLRdUI9fu9pOF/zjtGnrQdz3wvA/otTQsLH7oYlfGaLKCoySDscR9theZrj4
8gomKOFS7IDLAF1r2SFgcwi58xCsqXNXYu3EXlus4yWcorXMjKvCntVpaiqgvX0yR/HGqaL21iXW
/b3LFG4jmcShB+nC0+w61ScwR0Wymgnn/YCoLkNz1y+0IcPZZk1LTOjcl0+EqemPbh3g2e0X/fiQ
z+wtjeICEU69z2TmnCX/4qqxR+26WVjAQbWwB1y41lAH7BOycTGuOmaI4kgsZnDpJpmDZyEnnitt
ow73vSFRBVdkaqzNAUKw1eLj75nqnSSJ0as5C5HTaWUeYafD66dKEnq1OiCyqgy6VaV12vu21JtH
rri8gh4xIFGT9S2AkeI8zlhEZZzka6flk+5SLgNz2OojgYUjE5+9YdQ+U3y8SrWv4i+yMbMvkL+Y
rIfg272+9QcsCaY9HXN2rdKLpwpisxWJB3AM/W0IjfEFFWiwgZThXFa+8VFzu684DIIPtmGPq0V1
5AFUe8hNAmM5Uwly8aRf9YL73DxVPk4Lky1L/NEnk94xKms3F4ijZgAaDMSnD1M/oQ1P0espVT/j
n8FTIfVDEo7JphZG+SXwiaVMGPDjzJbxvje6vPCMeTI3s+2Lm7QhpiNphuScC/uUM0+6zOa62+AV
14kTDvqo9Ug9H8pNI7L5FEwkm1Gmv3RkkTEip5SivohmSVqW7NO9EjFwFsZLFeG13FwTq1qKmYrh
tAlQfeQptwlzP3pm0n8P2apYy6HSP9IPRPsictSXWtS3dBpf/YyZIVsNz9XUUw4mer3gC3djohN8
P/nzZckqcKVk9VQEoFdmoqChkPvcO8tyQ5OBoJq4un08Tqw7UF1aEyOv2BYPEelSlynXPPhKG/N7
DWTWiNvQK/V4V/dpeSza8c6cmcKKOaSv7y10YvH80lJ/eq3sijvfIc42amY+az+T05rxar8hxqYl
4Ywd0tghH6s15zNxEB/AWPpPemXJa6RyqQfV7VyJluvK+pwZmTgwdWwQTUflRZn3xUVXGV9UNnjU
BS+Nk1ThuuMteSJvcIGUPvxWszQ3UUXWao/lE+fSoG6FNgXrMB3irU71eE0ypQ9xqzhCcVgXab3D
CnYKp8b0LEI+vFg4AZLV0ViTHiBOEmXhmJT2rT+GgCaGiD0wWIbiFloXi/8GE0xv89shuTN5pF9q
VWPDipzft3G0W4rNSuTXhWpR5Q8uacfFV2jn+4oEH2hYOqapBg90tErxVnt1w7qxzD7WKRD2uRnv
h6a7KUV7zbLximqNjFt7njj3JNQAYYTa1XeIHWOOOXYHHCNAFCym9Mq0LvOY7HU7qwBx27AHJkW/
rIE2uzHqPLl47Wb+nbz8pvFDCLWIj/73xu+6/hIU+Y+g7u8/8sfURdjvCNxwhYKbjXvaYCj5x9QF
3ZdlE2nGzAPg42ssxx/hG/Y77OEuP6eWdQ1TmT+nLq9+VBe1hSTIR5n2P5tXSoPRzhsNikVOAKNP
gzWahEH5s3Apabo5GTo3uokTV5L+JiFCV2QCJfa1C5vGPJt2VTe7ItUpEfxvq+BhWQsnPp5IsAaM
aWm6EkAvrEqTVt6GlM7p+Gg5vYbZ004Q3ZasiNHhL/pSuD76C46oAdmpYqHrILdY9KhGJwrK8iKE
ONnvCtcEFUQ0zTGLc/FVBjkOP57Tzidt0cOO8OuPKlmMQtz8vBHZwC3uAX8H+2BeM1BF+4XtBI26
tKnIKgPf6WpOy5qsO2lqDwqZrrPodbNFuZsvGl7c4zB3F13vuCh8VW91H/FdGBtTL92FrGOHt/Wr
QLhZtMJ9N/vuGuFCVm9kyW+8crq5JTC9Ssu1q4fhReUnJDtHgdfiJP8UMSl6aHo7jE+WMWprNOHq
Oqp1RM5TNFIqpTZ2+xZgDy2cO7o9JoE2mu6U1RKMzDcxffCnApMROendahr94I7Jre+ummJi3Arh
j3WU7WOhHcbxg4mjydrZ5qgfglz2G5eBV047GGMdUa0NFUZFsnyc6rH2gqCK2cWqPjtqbPiKFXgt
wKOZPyMwTwZFxGlqcknEc0T4CUaBZiYMq2nqtZ2q6antQJXc8JsYOj1DnxEOtMjhWUay8l0k8rgq
w69q0c6Hi4q+icxuO4DLXFtV1K27IlTnamZNtAIoEKyNqS3OTAHq41TACtSzSpy1Rb9PrLJ99E2m
yyuEFPbLULoC3PSi+3+1AIRTkYUJtgnXEdsq18pLk4n5dKXnna7KI5KEwSmZFpJq72z4IGDRYavM
yxuTZ0xxYAMu8A9RUAQ5A/KIOyr2LvNy8HHyYpLN0WYiU8dybq5hm0Xy3AGNofhCzHSXUXsNa6WN
bglGo1cVU/xG5xHjkhhV64ipcR6OS8AjQEBiSgq/di9tutAXQuGm0iNyPVGr1Jky7bLn4cGuzBmL
U6M50WWft+GF7efDM0J9FDhUKt1mQuc/HcZgCi0PeAR522Q7L05AHJM4jIFcihW7cDxPwxxo7V5f
QrDyIIpuonESsxcCI0H5TlQGJ9tHCM06eYoI14yLbsD0V/b9JWG9XbU2NHrpIuTbXJeIZQTmBa2e
VzHz2IDhhb7wPrHeqKtxzoZT2lj6rk5Utw4DGcBDEibrxljB9Eg1FZ0IaUux2/o+VDFLwEdZY3ce
Phj0GjsosxVttd7czmh3AO522mdtdnPOlAY8mmVoPFmnlsTHedtWYUa4eDcVH0a/0M0VO5YQZAR1
9870yxoIiW5iqWZs3LZ77kTTnVktK3zDstmCR2lq2BDrQhbxirCOA+LX+itN34PV2c4lj9hmvsPa
25f7ISHKlNJ3GtdOqYkL2QDbnMkgO4M85DySmRlnmzjgbmZ1er5KpirezaN0jjHQI2ow1D/j5SiG
4kJJcobXvBLBGI7fbAhD81H1810V26BEfG7MpjwDq9X7reyAjdlubFwUNgYr6cRsczV8JOGaTAJx
T7BLtNZlSj/a4gOLP9WVip9jqh9UgGn/hEiKoGdAqSZnzRz7tRYjQ8uETbppHQSANmUXIzEkMKa+
4A8QISaA0qQrIEuAJVe2Q1fBzIUZCJloJs4bfRVPqdmvRxpyz2hsAnMtuw7kwtHt91pV4wL3iewh
Tqmwss68Qg7TITAgaedegLx83w/zo8kl3NJZjugl3Fw39hg71XnpFtYBzuF1a6CGUS74l00+t8Qc
ahZmx2Icxluy28wTzKGuZ2+sMnGFGbK4YshgxzunKuSHqh0/BCOauBVbNfQ/ImJN7PW93qL86eMR
mcSiuZgn0dxmZLXXHlbaMTiLsfeBzLJ+mNAdMeF7lSGZr6IkkskH5wRBT2z/raf+T4N0k6buV/XU
Q/sc/lhNoYxdfuCPaup1xYvgnfn093n3n9WUMN+BLUd+LfTXcgrV8B/V1KKiF4uk+D9l1OteS9cl
g/UlRWGpsP7B5PwV4/7D4BxWmCsRK7NUQzzvvi65f9SYFlTuYTE505VLmPwMyJEp3YR1cnDfZ5kp
D6Rpoe7pg6C8aCyTkSRZ37sxIsNrqvJ6XyM9XjqH8YYJkrthmjLehtNk3RCH3UDJg4C4JO+yAdOJ
SNpnmW36wy2O8jGvvM7tofU9hP6IyWrfZTyl7W8rYexT2rWLCQfAfR3T56G9hUH4VZZqirr9wDpi
JANddZyVg69GLT6y2K76u7LnQ77T8gKXT2mGBgC5mCzoCz5LU1IV0J2AusOaG5Q6TtVsQYwE5oIb
IQEs8zq2ySd0guGuUoRhe0Nu+/c5ief3gMHknl+qWKdzp30awiy6Z9NVEw6JJe0M1PzUjnV1mHkK
bsPC755JSkCd0ZA8RTJSHcGbBYHmFj2TLFiGM40a6jwyegGnUMiOxmYY4D9fsF7LcpxS4KtOYZD0
2mEkY2xaJ4kWTHfaJLDWrfUgiRnEMWI31M6gDOt2va8XbbUXOqHLBCdlSV8l462dQqTDN9oUOd9C
9i1G9d87wv/pjmARl/KrO8LjM6sExi5vuyx6leXH/rgv0GW5gkbGthwXceVC3fmhy/rWeL12UX/c
Ehbgj0H2DYAqm2REyd/1fadmWqzoLMGWHKqOCUToHxlruMP80F6Z+HzQYr9qTihnXnfkb8TntCMV
ROrOPmd9yrgsZza98IJZRTDjbT7+8MH8jQvlrdL99cXoNOkZSYSx+XUXuv8PxonAGs1Uha15Bt5a
PpF1btxPbe++T6DZ2StMauVTgBfi2e3jev//eGkWhtybWaPzob596UgDvNkWwjzP7shLM5bFRTQB
ediozhb30hlReNIPGHJB3zKz/fXLL3/9f+6/y2+uDNMQbNBQBmEB/OnlDQmP3MUDeE4zjf7Q0XrK
PB3/bHmMiuXlRiTTl79+TYNr5K8vyqVi8myxBelGb3/nvMz9Lihd44w4zbjPJctCI7MRojELQNjW
Ws6lGS3AtA4MdLMLoUq+2CXDaCiLfA6VvUytVRCPe1AbaF3neTafiS9Es+lbvS4uSCjAHhTNy7y/
KRc8/ZjmUnq//j3euny+fXa2XFbIBs9OnmFvfw1ncCBqI3k+i07jWulSNnBpl4xbeMjiHl1QcTEm
rNF+/apvM2G+v+oC1sLAxgu7P31j7BrIgMT6f45FL+5zbSbEWeXhV0iy1ZkeBd6nWYqTBRR0Xk1h
9898ma+vL5GTYmDReYQ4P5+V3nVzZhajwNpGEHW0HJjJxdQU9JX4jTtT/M2FgkaGk+UQXKKsn4Oh
/Em1ua534mxG7nirlSGC+T4SC/ZEyuaFgQPBjrq9nE5gj/CjFzm0FoPaZFuq/ebr/usdSVGqgB5b
Kh/5l6vWMLXCrXRfP3dtxSExoa8U5E5n+mL+SNz/xyEBB7mcS/7LnOknDxnEB+QzsjfOddNiWphC
NNhmMDLoVXpxkdWxyXS6KS4q5PvpivgHcQJeOy5DT/aY8Jzn4kKz+/E2qCzWtIlusMBLCBMXLdVT
GPbIQnNyaSIGpPk4HF161XT762v1p3Sc14tFLS4x+lXkU1yxb49InAZ+50yuOPt+TCzsrOp6/3rd
jG1WPtU12R70sdz3Jj5AcOjuJoiY+ZJN7gKKnzLanYhpVbqbhzmFYunrzYtTQ5j49fv8m7vgotBy
ME3yZq2f5RvaSHdk+6Y4s6vnA3n9mP+HvTPrilvX1vYv8hruZFuXXzVQtCFA2CE3HgQS23LfW/71
36Mi54xA9iZj35+LlSySStmWpampOd/Gabrm0bFj574tur/NbLLktyEwAHviR+y5IDXoub6/Yjkk
rrJRk0cWx6svxFCKJ6pX5heP4/doezhfeAFgK4yLQCLbk6KhMNOEv8vGHLCGV+nhxavR7FU2EcC2
WASZ5xM4zZw4DhEHbjYvB6XWy34K6atBpLtEQNM/c0MeyHRbX4vd/5HMyRO8fyyehPcMHBQqLKzO
d5N2jXKJfpBOPlOv0FuJfwwG8KGlPrVeoYdDNaU0+VWI9/rOFZRettlUxumJpMKlNoU5duAy0ZBu
K3fCzAri1XSsw8C2Hx0EfBPtIRkl4pUz/CoRfkhn60tj0RlFzquuUcw8lnbA68D2pLLGylCm7sMW
YEpAqqAVgffsZzTm04uoL9Ulbjn19aTAI6D/39mo06GU9tXBPeyTU+vi2Qa/sEN8ukPuWq8YgOhl
Sl80aNPgfNBptctgMdTnGAOhYtF6qrlpj3Wr5VjD8k05S0BxRQ4hDK3mYawKNe+8OAzv0OdI7U2r
qBhvOndqOZ+LhBIR1W3dbYPBjb5j1dJFqGr1Q35Y6ThCZRwxmDpzwSBYZ3Hk+JdugtwsdWJUSqmK
A0GYnHEb4lrcfcYZmdKcEkMl0Eh38xRqEXSvmzApiw5eg5/GO5Qh5EMC6uShyZkjIa0Tihi1lvsW
Zd9kT2og96EzgFkqayGeesxos+2RX0oKSCCeGnaBPtP8Mx0ier+LvcraRj0smw3M3SK8jPIwRxEx
dlKHQuL6Wlb0jjVGJETaS6p/VB6T1zJkY7RJ/CRLr6dcDs9RlQdIl7ipbTxXup30kLnvXIQIOplt
OD02j7Ntr18dI4fiGmGUiDzgO7VQFIMzw1eRbnzCUar+VhpBldpDBw40DyIrRm4lGY3yympEWOyR
17NNY4SMuwQucemg1MLEKm30RRCbRMRFGz2XCMqxD1MMPfwsae6p+SL8MlVRTxO9epWEmaisSfzh
C12HuzLE2iZH3AZCOlbd2FbELr877uyKZkvF3MKSBQiPBsBFuUQ2X610wky3lLmqANLDEopOLNsk
P6tYbus8Z6QRHKwv7ATgG9HegoBLNYiqcWEgLmUSF18Wq+eN6XhgU9AaoPIUSlPWq4kVmWZWUqp1
2Ex9rFY4FTph8whLjDeLTA0vNVO1tbXtLtrNEsoCzMCeV59PhOzMTz6PYbQOYCYD/ynGCgUVRpt8
dSgiolE5i6clXuXD7Lr9S78aGIKpDVo+cSj0Sw7pHewKFHlSeEdl6fH1dL65OU4c9QVpHXbgADh2
uS7ri7zKYVzawnyoLuTlMEzEZ8JZHINrkyWuUc7AnyTgFfoNhDHn2rWNTvIagkA4iQSD07lGJ20o
QL9iae2o6xFIHvK+mKRdAimQlzKsl9tfBU6LiHqMkeRw0WUs2ERD1XZAgKL+pZVmKGXnO/d9P/K/
x7stxzFRG6/1l5uatNMFaZNpNFFMLpIX0CU/VSWgoySBw0Srw7mefDJD7R4BG6vcY++gb8eM44ZX
KBcUoMv2PCywLbTJHnHXFk9OqXkoliRXytOpf8ngW94q838w4Y3qkSL7tPNJPKFGKPcUXfqXpmC3
PdKOVA4qb7vgxXR7TBTWvIXWs6gieHIX8nu8oHm1LTezuJF6AUCLCUlGOnRWt5Z9bacsaTyYkfpD
c6ZGTnvl3bnmbqu6ZePp6+6A1dJyayubJLwG07YXTt48IpfJbq5zAIL72MWGO+hX8IsTksn1Wdt3
3PnEv5loR81QUFqrg+h7THBGk6rkiKG9vB5+PJP6aEXReFcIjR2Ib+UtbZUmoGQKNya6TEuB9VhI
GfeUbYcbbFwIr5vIQjUI4IETfwcTycWr4xJyYgEnbqJmQhrEzkMNf/4c+TNIZtnzjpo4IrnjR5k4
bMCALIhtmH1TkqL2cupoh8SAqtZZwJuGZo+kG49TX3gTuoyZHrECsNKCu8UXvTvMMzvuYKanAJFw
bSeYgcPxGflmNZGu+hAix6tmTqz0UELxJUsLKAAjJQ6Sck9Zj5uJ6Y1sBj9nzAYnkg9wTMN7lUdt
sR9aOzv1EAQ33fJCPKUltZwNoEOe/xgE8sJbbnVGD2db5Bk9FAO0xNSIBReYy+MDEW2BzZGODU7z
qJy6vpAJb5V0vz20scdbBZxEN4KNnHGYSUEhVsUPliHvHWlwHXY1FznUv3LvYvkX7BLBiu+6njs5
zkSAf05/MWeEAOGQo++driD4+Emb9DdyQerlLKrNC1KtT2hy67g9lJ0jAb6tC8VpjqM9yJOBpMiN
DGDVnZPyTttKPHlKOfeuFXEGkIpjiA/qDKdRw6P1XIM3Jc7LgoahbB6DpCF7b515uTk+ITsROXIf
EIE6/HZOjwfeFfkGaJoemKqEIyrm6bm9mTnS3o8tf4jjAq9lMFnaSve0eM0Yj9umXqFFIqoIAdmL
jBDFKhp5WbmRBcjNLXfQEjnJmFHrmmmROzU7xQqegttJA54iz2IfMy6otdsqTYCG4pl0a6/aQzLb
W+GE9gU4P/zyCEdZzuLCv5fomPad8DYQwoHwAWahCprhDIBOW9gedCYgnQk5FuJ26eYKY5/Zp6qK
8L948gHW0KbL0KmoFptjK3JpZzlIOcQN8eUtzhE7418jl+e2d47tzkyROGegV7O5gAA0sW9xlXVa
Jw5BnlQkMUdyqOC0y0rmxHEAXmORObijJkRcMIG1S0J2nOPcjRPT2ViGpjssYaa/g7uMPx/np++O
8Sk4RyqMFdSyK3TLmSKRPXYHX+TTeQrZLfo1Icq5jH42KOtPWxij3QE7JIl2UwMPFBmJ++OswHqC
RZGDHbsOgNWeOkYoRQlTbch7K6u3QYUW/2YQFZEI5o+FAJ5LEaITaP9v8FvlVDXjgbDJOvzVOjj7
/akmEep2xHtEN3wegSnn3IsUyN3OQeoz2oZxyw6Db7V3UjdMmlHVRHtM6T8J6ryfOakzqW3LgQYx
zATtYwTEgwwetvGWLbdDbJnte1CMkhfOLBuzAWFwk3iavuM0EBTqpJvik9bCxmhfjeZu1TiwzLzW
cImTRi+3pfY7fKI4qj3IRZP4iYTnxjkVHMHsojeF0WC3OJuOXIhGnhNly2EYJ8izTq9gzR7Jt509
cRcC67+Vnb9mtttOvHb3gxhJQhI4nA/23CDE2SzmeUM534CwDu/GaCk/gaWAfBFb21yq/iDANGzC
jsgOk1j9TLy+BkEEwMoLOFJvp9pjAUNHuVV0/SHkZtgJoV48SDIUHTzkCkqkyKBr0zqb1+XUGhVC
lVUEnjJpAVXhaVKeZU2jrvC+cVCJocN2xsl+OVROUwEXahoMmmqv/imXgnwhcBeCIUkm3efeBZWw
LP1gn7cm+J+r2DD1UcYhpxr9mhNMURVnhv5+X1FlGwFZx7N1lyiX14OHEr+20mGQPLHi/WHT6cRz
ozsg3k1caidynNKkdG0aoZiYAFFDpc7aAj5mzZiDcl4QZVEVMvRm2K009TtuL15Dik1uTX5AL4M7
XY6bSZwSt6n+1/mPmhyT3UU2cq/MHu5YKn6Io5gZdDwYJnZSNeeYSDSEvIGYVgdLGF9QT+sOYVrL
S3w2/TODE7hOFiEfHGvoX8D9RUj+gTfnDMZ7rQKX/RPOA7O1TIhWa5C59xNX3h7jplQ5wVGyYe6P
nRq3MPmmkRG5LBEWKXf0yonRi9885khmb+qBuNe1LKEBUwAw4RZYzFqcBImJzGiesANxtksPrkiz
H/4UQLQWzciKO9LYYWPLS+s1w2ipkVjszGVeRf5ZiH1CeMaBbRkOPecb8CZjdwoXGmlQ33UjziqD
eLKxRryPIoeSnZBEJeo8DElI95haU+xykigDNpZg0sF9SsV6t+LndoZfg3PdrYkJB8eUWcBRCBJ3
2VAlK+2TJC/DaB/owT3hyul92qFOvKS486S+zr40Y5LvelYI0ZnTznrChjiipRGUtkvzuLFuumMH
n3Sabr7XecvBTYT1PDaeeFFyRBKBrPInTa6edHsuUGMMtIusd29fOgYaUBiQALQa8ALjETvQtjil
7kFqt7gKLdl1ZhAGiQqyf5XNkNyhyTIt2xHW9y43iATYBvpaek38JbXC/LluNd+EjRbghewIZFiP
oIbCTiCUhIONARO87+DxWJ35PwzdXzB0ppbyWx3rD+7U/yuevj+VT793fV//ya/mTuT/Q+mQRgwO
7JHzhrgYRf/g/eBSpzEiYfxKIedXh8cTdHho7YKsM+pKuNP/b4fHs/9x0VyCQgwNS1Do+a86PO94
izBcYECauwBA51LfNbWk35ouymlcv/d864Cri0+TUmFLMkq/v/9tTP5Nb+dtpQ2EIJcBPx3ST/IQ
XjA4wt8vszp9B51xsg79yrktr0u980Y7+lTOEzj5j6/1to54vJaE1UsrmyJYQMnz7bV4F6qXkxcb
21Loj0E3XQV0zM79FQYSygzwnD6+IB2aNxU3c0n0vujpU2GNsO+xTQn9t1FcWKetE3ZoI+ouplLB
tndZdyOY29qiYoOoGwUe5PM898QewTXvBIFfn5KbYKDWimSEujMBphsXkqHGhHNZLyQFWnb29wpR
5ctWgnNu40Seziv5cUmIgcuwVOe6c8rPRV5I+jLd8IW6cnUup645sRAGuI71kF2DsBHVzqAQT5Hg
YS9OethUQ19+Bh+1/pBkKQ9p7ncPYZNc2aPOkDcvUF1pCvuwAme/8n0MLbap8sbPbj+WP7Fiqz9B
h1NfXApCGxQiixOB8SNi8Dhw4goET6KO6127tu5pNIHK67Bv3jvp0kCl8PoLaln1dddEMxWB3Huy
iwR17GBudytOA4eW7niy8RcZB/TC3Pq550yBmni5fObQi00iyT2KP13kn9i92z2iwi9nvIfTLkSp
ItSYC/ePEtCo7jHabtRJWIHK2c4x83xLXRBVV9srq+9jR8WF3Dn6l5K5eysTW6ZIUvXyRUU90rSO
xCVhg2UuNApLZWy0pGiUSCIv/Z6nhVHArfzik11MlNQCP0G3YZzHCz1WM6bgawHINOt2rlsw99SK
6aifKfEp83B3gpW3jU1OlbYyAJpvd49lWE8n9WIPJ8jlUyBb6qB8wcgjhb2YPutONej5YyqeyAgv
WGcVKcojDA5w/OKqpT37L4TErM/QydZL/Eih0dEAy8+CarKtXZ6p2MYd3LrzIe2fxdTgD9Nc9XtP
Z/mlrZLxhdPX8D13AOHt12QNqr01ZPKcIeh3aRw8t0OxnZ25u+aczqk2LF44eM0oxPsXsTUsGypi
XyS5O5O0KU6tBmdCOG7Ltl9meCWub29lnMGQaoYLZXW+xzkDiF1gR+oJYC9ax1b4zUPffpeyfe6X
MGhv47lwLwF53WDINDsbpAt8pjarZxHudEUWhJmLM/1YsEQ4EZDDrnK3Wr8PCx5bvFnxvVny/BP6
Qe4uX4fhFgICJuZDdNvCwNyPYv2K/6V37a6pu6eq3F9bqLrtZxnMd1iBjtvEkdOJxvKgmst/hV5c
u4csj+bJ3wzJlOrnKshyZDimcUSKi46j4mwbNeBX1l5Nuzwpc7EPXGOMqouWbINznF7OcOlMcP1M
k9a2MU+1kvUBUCSlYrR2xn4my7JqJKP11Kt7v1NRMhS0kZZomu9DPaR76fRhshPaCO8jVYBouaAC
YlymcAuYpzUIvy5IgkfkOrkrzmjnUPzOCktHJ71CqcYH8DIEJEVgK2+nXPBJr8mm5BqgNJ56ddlV
800SWEnkbZoAO9kLCSkQBk8PVebRbdKR/MKujCvH3C3SfVDjbImTdiFGvoCv5UWlkBWt8xzp57G7
y0uEStpTR/b5I/b1+Z2cqNx0dkUYrstQHCYb+7Yw1vg1xJ6LFv084uQulgny57xOM+LuFmQowWH8
fHZR7neWRRzckhbsBrfjTJPASwoPSPhAr6BSRu4WB/EdBIT5GQovmpWcJRvcpE0lDShSuhn9itzK
tIpJ0qrzDNHq/VCOK8a/iEiw2LEEvmh9n2w3nEJIJkEP5KfLqj1lhAEvVRsDaUtDBbXAlH9bOv6v
hQNxt/Y2SB9RYSO+m6a5hJ3pNz/8gJYQNwIoKHd9qj3YIay7MUiKdN/puT5Dq0l+wt4neCpKQ8P1
islB7C4s6R5Qt8eHrOTe6C7xd8Iayp9I1BQPnj1gFpmrYN2Bd6zvkhIayqYHKAKFrs4DYKxxsTtu
df+XBf41CzTAgv9MpCAL7PN3SaD5F/+D8HHlP5w+0VCNQrrXgUmzXhE+MCv+8enMohcr8BGirfS/
OWDo/EOvkI/T4RP0uw0s5BfKR/BXAphMxCGPvi7U+f8G/2fgQr9DQbgdqiIw+1GooveKQMPb9AX0
vC5xhvR/oGDeqJ/sJbFn7+bZtdphNwzK1Q80kbPhpNdeUVL10EI8L3HRVJdOjVSKe9JYWEVu8hZr
PNxGZGxD+YkKWGxfOhsIPQHZb4IVxfl4SSZrO3noL0KAK0a9ohenRlTOEPBoQtTZ7caav4A2oSpb
sDnTdve1zCCkrbBgo1OvT7KW3ZGtVOKKNy8WBkLVpPqGEnefxhTJf3uR/yZ1NVIJb0ZHYtxtxIX5
D3yg+350UPVH5xH3yR9NP0+cRMskTKGOsYeRGslESC65OFlVYjDdZfreNwCabusSKXmeCkW75cvH
t+T+cUuQER161wiOQMGRx47/b/kmNOOlrPsueXHwPsqvMGFO8vPVH9HBOk3xX8GTE6ke2iyGTxeN
9FwXOosbZWPW+1QvvYaqH46wR87ZzHs73a9xso67tVh4FfthWFMywi6IrWUf0KYIrtc1d/gYKj9k
uhs76cdQ/iWLfnsS8SEKmTlIORNQq4Q+5L6dhHGao+yXF9UPG8OR4E5UmVXflkVcrzcfj9477A4X
8hA38iVJPwgarvf2QpoYK9dgiV+M8qrRRKGU6kPhsVnhqKsp/xOGDMKDZB+Iwhq2jZOE0y07baV+
fnwnb48N5pEBAiKBhDqGUXgNzJD89hodSAYoYqrgZeqjDk+9RiuEWTs8yELvnHxsFcF/O8jo5ESE
Es6cdsgovHt2y0mssC5C77kY267Wu1ajtQvlNFpjPf/lWm/PYebpCFwof3O8hJpK+Hv7dKhrFHmD
2sHL4iTwZn4gdwlB6CxuRuZdUsOpTDdo+hvI8MfD+sdMImEUYDvAU4OMotf89sL0nvqOylf/jAnh
GFGBDY3iWuxaGaP78aXenfzMQ4LcdDm6CZcZhQfj22upunbyGcnGl3kO0hAnFZ2HPwt3IEbBh0ow
uvi0yDW2y8s6g4Vl78WU5uuD6sOm8TZY7MULJUUVl/KzUsib+9t0wpr9Mgc7EOnDOPt++Te04x8v
RkSOgIQX8XZslLHfhXsHUrO7uHb1DHyl4y5AO+bq54SyOL35ugxqbxdjGTjEfxusP1+M5K1wVkTO
DLzj+7AVW7DzYLFZ31dBmZ2CaigyLGLCqEnRgnYghGBlxDLJwyeQVvQad23XIaW7LQEHTfdZuc5o
R1KpXYfvSeUgUOZRAdUXgpI6bbGPXy3rgnf3Gywz5AZDcVwm6Ef9CQ9CmayBHdTV32FU0ZneqEgP
6w1U+I5JtSKjoadT2Td9cG15ccZq6is8kDljBFoTLCXUFv3MBCzVz6C3GRm2P1o+M+xwVKN/vgZg
CD9EF7Hge/61T6REl2kqw5yZOhVDz9upuiFgG648B7b6htacCdHoPoHYh2+2FNFnJIiH5XHVJoXY
tMsaMxauUh5BHlhS0KoT128F67tNMW2kBOKr8kcwg5t3Nh6GuusNy1+KrxXl/vWhW7FbBrrWKFnB
q6lG52ve142q9mOwFOvDOnjhdD91bTDd9oo/meGXKSII8tMwneCpp4CD2w2ggizXSI83Fgud8yhN
l01tK5UmJ0B2kI7Z9DMaGO0mAMDPR1C46svgVExLOnwe5tAIH+h2UYTgvoMPpSEqSS5tZbPk49Qf
zNUAxDfBNfV5lFhxHBbTIfanNrsqfDoQp7PTL9VF2lp6PB+XEYrbFt8wE/kyIIz6Ipr6lM3Sjgez
Z7ZR7LLamojiiIs9UtXk+eHXA+BSkfKokHtkoHY2MnkMqLArpl+/JCaIFZjIWOUe0cqA3yjqopW8
7ZsctPKv72gbeut7pGtEhjwmTuvzgs3iKhiDEe4el16alOCovZpnQk3MjKqf5zMjZ2iNfGCehzQ/
r4puRCrCSaW5oodln/qpG3qNdP502PJ4BHozXWo5sGt5CGEzaVQcqPK2GkQdhifKOM2aNpSCcL2Z
KimZNYkLtEBD98Ov5idgUFy1ThDFzSPv3EL8XD+3SIAyhggS0T5BwRhUXXwXFSi2qd1KV7CY8UKv
Jmr38GVN7qacxePvdEC2yEMoCVLpqvVQXU72NYJF3HHoTkSBfbfStUdm2cVaymgxtT4/cQptvQn3
9cnnW2pYlSwF+ksRP1nJQJcR1FY9cEuap+cP51GZe/FlSl11G4QhS1BHQGVRKljRlTsgHOhxe2h+
RCZvQzIwz657IKDiazb6/LCVng65LdSBzBi3U8kIjsuMuvVmjUCpcBQkBfQPalh8xiexAzNFTWo9
3TdRxa+tg3/RgBoMbfJrUkd6MXt/zljnSLGuJngYvdwn1XqdWdI+xb56B5vW4U0gTTTy24CN/XSP
IycKhVjYh02vD9Ni96q8mgqf8ue+7Xpa61vqSqOZ1V6Ggv0O44nVEYclKgRapsq+lymusdPOwYrD
RKa0QArhJLApmOQywVBuyHXi2ygFrSAKkslu1huh9cL0j3qq1v5elpQtKhKFuQ6uAyGmvNukHNlb
yNGx8rJPNVIpMZpNajRvuMIW1HZOXNYyrJWst40yI/iOAUmXpeh7a77IOdlyj7HV825aP6If+FT1
TsXDVLHSSX0nOYb71XXd13KJqBFl/lzsCcSEm/3gJYh0bJNmrKUEmx4g5rABzTWkuJjhQZDQX8sJ
s8Hziow8rXCCreaZpYLDxPm5S5c0TS5z9D2cELoOdVUmT6ZMSAmHWSMUluvYzEt7XHrmUIxudZ5c
1IYM0Zy07jR24DaFR6hEioVR2pU576PaLPSOx/a6Rx+XkKuqFnWnfQVGk72g1uXMdwFdNlFwZPCZ
uXbWxMN0Yg/NzCc5wrT83dDFJi7lNmTkz/SaTUaY+mNCeGr8JWD8UHUiOkyMImsBVeWeCTXBYATM
w9tvtbiIUET2D1HRr9x4ulgjl/YdGptUhSk+sdfrJmSXL2Oadz3ymIXZZIdhbJmOC4TGmoY7evzE
Bx2llv9psTVqLCDkQPccGmSYeSSAmkA9VziNXN+mUKGfywgnxKtf5xCivhmcuW69Wp7mVHvBIyWp
mj3rbFT4LaEkhG3YrsVePoanPsaYdrULD49pV0G0NwQM7hg3XYtRgh8dsrAVzCcmT5RB4ALA9zqt
y2w2fwekzmPirtliEuegNozmLTRkNi0kNmzG2As72c1gSIvEZn1aCdqIWz+KRYj+SQoA79qFiqF2
vcyxhtyEq6ODb0CXiu7OLpfiXrquxNe467DhOg+QNaRbXU9j8wz/q7XAUpSWb+zJQljHVZO13yi7
4ruXh1VdvGAwvHa3JWXd7mlGfXz+tGLHTJHLQl7ogm7i3OD8CVoCSGILU5ve6DzD/r3uWthx9YaG
ZOlcgvzJ8n0cDZOzbXlH6NvUC2rFil146tA4BsQxmZR+7WYNJibUhSs3TWfp4VG6zujfBdi2+ckW
gE++IIleuDrGjguIoRMzT+NkOBvIZFmN4VrM67qTWbHaqCe4K1UxKm4xzspDfgXk00E5DadF2hkk
aOs9Tfe0ZuMLhvC8p/yG26c/uM5WY2xR4zGZDL3c0arHNtEOccxGZrVI8HH2hh1Kb/N6EcOqtU+d
2Ukx/WsWpxo2aCOsGYhQT1g3DX0j/8vYtxC9MeQOddPuZW0vy72xwxiurH6orFvf8nvUTeg6wwdG
m6z7sobgh4yIUxBiixFhcbMuG3sCtbaDg1fgI5ENtNER5olKdBry2vjaht3aI9jglCqqXlLYjdOy
Qw5Pt/RLhIfvxhg2dbhxvV4M9ukQV62IdmNuiyI4jaHxBNcAOq08P52ChrQ2/YFzsDegt1dH+ejW
O0cMeg32gYfUtUHT8jDq5lf2bWuc45xbkFU1aLO5RufeuKh5ZSO+zFo0jb9r4rmLQezZsADzg55C
QTYW2zMLpkNsjflPU5h67yn96slsK8i4mcXdRiZ97NjAWQ6pH5gIVwrbZJiwSGInPlEan5DCPFgz
Rxdrm1ikpALOPVsPPQfFLgOWOXHXUx2GfOfJKGqTp9C2NicH1O5W7lZD26QnNbZlFnxFtqDiVpyG
/rU8hdJPraFBOJ4wKfqezD5CeL5xT31XkAXPNrkbZgiIiBPLVIRB0EyPAZNX9vCSjvh+cqpg9Q7S
dwtSooq+JjEFHr/Ng5KXAOPbClF2JiCWhcseDUnIJzUBuT8wQFjPmZ0zalFszLYdJg1cewzXsAZu
4wvw3tsaHgBfZiN2wFrqRd1x/71UJk7mfohECOh4R3JHFcLgTvckO2nyVRlPRBt3QBPs+zy3VQ2a
RYXVJRZIUKJOhqYxuVTVhCZlSeVgxgjuYDA4PyHawb/YzYUzjRCmnIq6Ae2SGHNipCZBPpVXxHBt
UqRjuSeAVcou9WsH852accxr21QsAhy/uXvHiy0Gskl8JWvk30oOHQUsKRJX1PnMHYy9hXPm4X9G
Ym1ZQpux8VYyUuhMfGNNs6D0d7lTaYxNSYjMVMxs8oBbUS6x+Aotg9rT62tkw3ScB45/43AftTFI
thMPARTe0Qha2KF3BJd1Tm/WWdmxfJxyLDPyQ4qeXDmf+aSj0z2UWJPFYotpik9dN05ZetbYGKM7
bJR0KrFJdhF7GDZR0DJZSup1zrLNZrsLEVQEkkPi7MYmm58QK+jEwW6Sfopu1iF16+wyiEOb+9Gr
b9aBhwcRjzrhWjHdF71vlkhbtqbgBUSDD8STbxI1Byr/16ylTYd1QTziwXjaumFBnp287q7pNCVs
mmNNewgDQa8hCwy8zuSbQ2DmY1woRWZtMwLqJ+ihih/4c/NpspJuvZkLJPajnZNyXy5ieKFJDSni
JyaZR+SJm3ldHvlA9+u+GOeal9r1BL7y0lu8Kfk2RXNC6xjmVB6yqnHrZJpmmpxAnfidb+ZuUbmy
uipnJ5mGXVL0EX4ffEHpkdTOtebdjtZUcq1q7XgEu5noDePOaVJrCWB4uk1CmXVPUzdmXrnp87EZ
CC569r1Lf3aGHE0J4TLPAM+YQ6BqBCc221nMC+l9SXrJwZP3PGix6gsPfLq+AP6gl+l0cfHVeJpS
Z2FQ4tfMp0/siVyjr6OOp80WdO71/teJOForSWKwJAls7n2VtB4/JZxZ0NW3LGt5RrmuxdgbU2iM
ptIm5TgypV3SW4coaLzxPljRkbC21oxG5Q09JnPohk5jsjDwd+aQH8rOJPJJUzM/4j5OeGtGJYJ0
HXdXLFSybhL0lkKJue8Do24i7uq0nHnP2rCp8OPl/MB0CvCG4os6ZN/42oaYHByaUCw09KpwYeof
AI/QU9R5RB71uvSqqTCpVWGVwJiA59eonu2GaerNxKhmUz/CJOLopoGn21x9sv0FRj0DspoTt5DW
wEDOTmiWOKflpLkKaNca0tGsktM4rWDzAjpb+7NoXJziENFMx6kMDoZPfuAtw0ToxAK05mukP6D6
daraymSiMEaJ4tv59dQIajRnlbaIUhKkSPjHYNtTuXKLvUwmcwp8PVgU8Wpuul4X/H63rDJNv2qI
Vk68/hQpJjqHJDr6CNZVFa80c0Zz6xiwsBPu4bfHw7C3lsoAUBuKI3xw1cwoHM5NwBp4jRYee3mP
Ph8ekii80RlIvSp/8urFnNDROTWRQ+IrwhiWTm5m5cdVo39TMwKyA4vXGABCrn1XD0T4BigysrPf
l3gw58wptXC+2lm+bgvkjhCO5JV+fMn3VTXKVHDYBEQ2BNAjEqe3JUjUdKrIHmjei2A23ZvXqVFE
lqns/reXMlglF8AgDSOD5Hl7KRfm0jpRnfie+bGJT/hze5BgFoI1sevja72nLVJ+AzAE0RMeuwcO
4H2ZsrcduDTAQ74vXgkhCq/50mUmoh+Zsgzx4EAZd78GNUFjhBkA9AOtvTYqts2Awss1VQjT2ZAc
eU3seY3Mv3ofVYeeOSlSKHr2BLAGMz99fPt/vBXkUYEDwc71OI67tvn732r7C+pESGeF4mnInIX7
YIMyx0I2V45QH1/qjznnURiWtILoBAE0f1/vJo3K3IoE6kmmkKE1NWgIZQ/OGpolggzt/Ncp976F
AsbJCY9WoFRN3T/gXF3be1FC/f4JeQ0TozBlooo4ZkT228QF0a8RYCbfJ5nQ/PyjcEO7+0S0K8XZ
x8/+fpjpmgp436arynKDCv12mOdqWCYsp71v1CQ4OoJNpUoVgfchAn58pfej7KL+y9N6SNqFdJDe
F69zEsPIQ3HxGwKcYX41NIU5mmeKk9oB+x6TNX58wXfM9tCFVk7ZmSavoMNH+ejtow0qWgkmusPt
ij4RUAEvNmGOoKh5r3HXFoDE0ww8rtyGuQCDv//4Bow7wpsCOKkWfBXbE2GI0rLw3kcWP0kLpwmr
b3AkURbb08ta8z1Vj1QiE3VMWyaMtNnzUKkw8ftXUdwSgyl5lcEAyuNsfh2cEhAaY0TpX7OKawDe
nBbWIqrYEvp8htq1i3CtAxOWOflAtA5nYTbLCYosGutpbLPwYZLQQ1e7IcRU/dkBgYJl95RTottH
JPPucJbRWsZDsM4tk1v1wGgIFpahn1FGxqiJdwaOgtwm7D2zxTcwjLmt8LVA35PaEzXz3DVJk4pA
05LxuY5JlmNVKiKJ3QMvozyWqI7KpDstAPEv0iqnLPvx8P8x4ULou3aAvo/EC+OPqT1yskCBc9WP
ddp65KxJg1ptvZPrYDKAXyXrjy9pVsvvHQ8TanGyoEeDoyh893edIRplemj7aH6UCXBWbz9maO9d
iSh0c+va7m3uYOMXcuQQtTixSQqtAl7s3xpF75/cOAXYRE7shPklOra/f4udVdBWM+8yfcxryp/n
WdkN5Rc3n93u0u2Hv+gbvJ/kgFJBb1IpCvAjxuL43SQPEMvJMCDrv00tHIYHoUIzLZRqTGb18fC6
75Y0345ig7EnCOm8oWPwLjtIZhydimpyv1QwGjDepHw5JCcJZVROuhlubKwFGt4lv4UUbJiXi6GJ
cFgT8GsayrqUYDjymP59M3sFeaiz+iZRzxJOKGlIEHhO8Vw1Za3FMmWAaIDvg01AFJgyMWgsPm38
5nk4KxfsRUlimU6RM8Hf5lTlgGRrzyyLOIoJd20n/qsLx3/kp78bb8ZAElds1qmPss0fHVOBCZYs
AyD4Y6nMzhzXtCrAXM01J+ePx9t7N5/NOyV4BQAuArbFP3Rd5rqhpur48X3k18drjYLSqVFFMlsT
oZ4Q9Np7LwDpMArVUpkq6a+fumk0FQJrthlc4WNNYBoa/5+9M1mOW8my7a88qzmuoW8GNQEQDSPY
hdhKExhJiegcgKNvvr4WKN2XIlUl1a1xmpVlWaZJigg07sfP2XttIVnpdEK46CgoedYry3nLq2oz
wZJFPu6wp3Jg2uREXHJoxDrIseTH4I9p0TpEUjBt8u4sLph5gIJVsd7wxcr4FOVtOu58b00MGh3Q
LlSsZL2TmUbVAnZ0YOGvwq4hhoGT0fcRGm8kz27GzIN9L4rochj+rBUjLZDfX1L3/e1bM62Z5JOX
g5eevfAXSkPNL0AFK6MXMRjOY9aUlr7VGY/u7dyVJj3+BLShOXnH2U1FFEozKveFnov7AYPyQBZi
XzI0hbznIUlsfTvp6ruI82t7jYFiSILEHdBZetmpYNT2MkiTeAu7wasXMMuxrwYrqo4J3ocLdqRk
Wd24Qx4qbWY8LMyRh0NEyo6F1xGMJC54K78nzqrjcCCQJgat11yb7Ep4rvEGXjhzM4SdnOsNM3Fx
D4DexJGjMyXIVv4Nm8jICK/TxBdUE9Zxnt6MWktNvoQhG+dWZ39+kkmlWX7U2AktjLhtoVGX5S1W
8P4+NQwgm65KdESo0Lf7TAg21lZFNje22baURURewfbLtowJZok4leEyOZdeqvi9WQwHUVabbvQG
GjZJlj30rg1AwY36PMShVt0uGdJTyk8lodunmAGEuZPZzeozHNL2i+YscNV6qw+SyS6OuUNInpnO
6R94E+8Xax4IxsosZsS5M9OnUPiwplW0fxwk7OVX7hduTj0iZd0WVQfHrVHtuz88fu82qO8fBoYF
QRZAYo+PfF8TRYtJadd45VdbdQo0QpN6i7ZTJ9KwyC8GE/BkMMVVcWJEiG7y95/9y5P/9jPR6jCy
YRH/eB7prdYj6aMpvgLg5+BqCAllqDA0hG+//6C3f+lf2/DbrzR1HX0OPCw25I+HSEI3c31AK/MV
8CbvjKGzXcA7LbQUkbtwPpV6EX1K20hByC4sT4bGIFOxgyNnw1jqkH0h1rOvGrvxDqVSO3fsty11
Ui86gH4UL0RxFlh3O808ATUpX4seKklJe/Y06LP+4GWcU32t0lQZxHl8ZRQY7nzFKWy6NzmzOG0k
OUVtvPlrVsUdo4S+2WqxpT6pU4cJjfv3h1rogwiPS7KWAZRBXBeDPfpjSaApTjuZiOq/mv168ZPU
SHZGlYn9tExPpeaJzyRGTmGvxww9ahxbezS+uB5+f2es9WF+d2dgqq2nOsSACMdghb1//rQ8Khgf
JM7XuGdwQDutyf3JxccDElksXTiQkbl3ig4DcKrIgmlPVQDGn7yLQdpD52NsUK4WLTb3xjLTOGuQ
DxfpygZpcuUinUvnfDbmHWGmxi09UHFVKdw032YwNgdLNzF2yQgxDhzpOZ8oG4dqO5rp62xn6aXh
YNnL6RTv07iSV4XViQ7nats/zyLp71RLz09KiXnBtyG6bg29Q1ttkCFzOwovycDq4r8f4LN6/tDF
jABgLmQMQtgTb0g3cM/J7DAfNLrakc/QwZr+8Niv1+7jtTXpLoAF5zTrfGQt9bSEue9OhKXatC4V
MC73JGPOKLXrUr3UxlUx/vvb+QFtxVPlrGJMjji4sJDgfcw7xEktmoKt81smM/NA2wwzUtTPypFG
ZbZlENGx0sOD+SoJgLlP46k7TwkePSmDZ2x//13sXx8tSk2WT93VVyDbRzFgMxZW68Zl+S2eGDBw
bq+iL1WzQM2vCXf3a1XP6XAU1YrRsOgVhlliW3sQuGlIn8TzYEMoMNaaCgdA2olhbf3SQi+VNrnI
7bTd14YxXdp9Ep/F8CZNH8ujPvotsIw3EiYBI43mVgFac0vuFC7LNss75QLf04rKHB2FJG5iseZp
ZDvLcPxu45HdmzQVLCQFY14qSqPAyCBqsUaUkHa3GRh63lsDR1Nqkfam06fyLCmE0eBuRi7Dk8i4
KLDp+l0bXloyckVRNzHRZK7U2ULEAc5MeTFKj1CjKpVkUnH9Kg1bvzM2OxWb50PXVOkjnpvu1Uz1
lFYPIKE/Nb5+XX94UuC9UbtrNvfn45Js6ExC82nMvwEQVB3ia73sGZXHzNSQW8aZyvm6tH2E3UZ5
nodsxBVuD/JP1rb/7oF1VwkyWx9UVHoD79cflFJt0S6O+BbhAOvDtxtiL+CWz1Nhk0lDeuZt3ZT9
FqQ6QR9eNH1O3AYSNNxz7fb3T+yHBt3b2+OauN1QW+oru/bDZrwU/ThUOPm/xY5q39S21n4C26SE
Do3dI/tif9mLujtIsyzOxGRoF11JaKjviG66TsExIUgux+E8VXrjFeV8bfkE2uQ3f/iW788A67fE
mGdgzdPRTHOo/HDJQFvNhVeb/Te63nV8R2VBAhCdxNnvoWJc6vaQM1NqF9sN3caqXhOcyuD2I12O
O8Op2nvLE/G56oz5nd6YPRMSdgE8143gcseZE5g1497vK9O/fRa3s/z2n//x9LVIgXK1HFJeunfW
WQDIP93fX922TY4W6Kn99e/8bbf1/sLyaa+YLdjLrvdTTqhn/sWy6tk2UDQL5bxHgfe33db+ixk3
HXuQqtQX4CT/v9XCMFb8Mn8aTBx2XFR5/8Rqgbz73S63tij5Pw5OtLc5XVsfl3mEI7opdfAelnDd
AA0++o6yG3ZLlEwHorAJ2FYqBoYVnLmvwGaccwv2HqImTRs/VVWv8thK5Uk4Qr3I0dMzqYyMWzvL
UpBh0i7DuDWdy0QM7ac5G9JbBuZilzNGPSvo6XypQOrgq3CyA+quTTe39TMtsmyPjaJJ6WYyOGZK
IZcXVULdSMkwo9U45foNXb784JWiPEaOIXa90fpMiMqLytKRzJFCDaQd6Lo2tMTDpwW4jAL7f6gr
sXMoarykfiSmq4qwCVLDXe98buMBcpA96SdGqN4lUjf1QptT9YICSCFBqTLqLSux2DHZjh81L/Uu
yQa/1ia7v4jAPSwq+UWajRoFJImnYAqVxivlQuKPxYxxVENHHTS0jq4JOzTx0Dnof0xrgj8l0n5n
CVUi2uZDsPQj/UwhFpV9ld/VZkY6/CTMbCeLKdt7bdeFI9FVwO1mjdOg3j9UbhpddX0ynroqXV6Y
qM+PZdMbpzhHtG3MWXNpG9l0otEGxUDX020dWf1Rnez6uYBXGiJ/dLZyEMPO0XJ+Buh3hJ6l2A/l
CF8OKNFXxTNWvAlqTE8e9TI+M9eJeJ+iGMrVqgxbK7ooclmcKa5yJnInD6FtYAJFmbur68F6jb2s
8tusS48doVg7SKIRhNekuGYysOhbT8nyA63kSCHVMeuPEpncfQyd57NT24QCpLY8RBIzpBzG+taL
zPRi4YB5Ma50fh/nZPoQdWZ7nvWquCHvVu4KqjvPH9Hy7K1JOJhPhGGcltlJL4D2L1v0IuSxYw3l
BAOFiWZAV7usEsZwbjP4uyaHzDlwnrCjIFtM8dJPk7yMbJtUvKk3jjYt910h7fRz7zrpYy1hgJRQ
4k4FCq/9BM3nklmvcdRHq9qTpRhfkTTW3hIdAAeuaMVZofRnUG9HojtLy73Ua6nD+tXsizo2CZSn
sbPPIHgVcLOJohvNxLoScjzqyWjyOMIfU9RuQ/0EBL531Zkck1zb6DJynmpj/GbVYE7iWcLoQyYH
sysyiZ6E7DA7pX5vmPnLPBoyDpTY1D87bnlbDQYSwlbOu0Ut1VOV2DYiQrhTB0thcuUzhSP3aeD0
HYyKXT+1UZNdO3Feo+oyDO8FpnqyKwf+Uryk4s5N1QJjFQJj0DDFMYu5iSN4G8hvwg5RQxU3jtF2
zxQWQ0PugnaL8OQs1kf7UI3k5JUuUgTbKUo/FVl+oiNNKk0k9vY8dgc7WsozMy+qsCWpzu9ZLD93
lUfSDJlz2zk16pCtfVoZfdkn2WIlW6a6CoycA8SSzMR2Sit/RFU23TmcM09SL4D8dJISsElyPaR4
kNdKM21HYdfHumEcHHje1uqyYhe1o3rBBFTsanEifWN4VNY+eE4G7ClTYwOMjKu2WMHYzUt1aF6M
buaboGod1cnZVVCdNoMAD7xJiCV67Bw0nr5U11Sr0ZkrpA5zfLW0Vb5Tpm7BdD9bTtAMk+3hPidQ
NI7mTV8uFKBL1fdu6HnDXbzM0BIEeBd8ofEaNML5jwzxYjkiO6wv5jJSN5qmPGZ6Tuc2jsmvSIWH
Y9VGOOvhBAmEkj5gJybMksb6BmF87etZXj0LO0EJVyXeySpc+6xtranwV/7mKe2UnJi4MkBy0D7Z
0Lt2GZa4a7W1C2xKhaFeDm6lBm5ULAi4XGFvEHZAGWLXuFzMJHnAMp+eF8vwhSGCvWdHXEAXtsNl
G5uggqjYz9vMLoNuVgDB9mZz3WVRfZEhK7tXolRctnkhN5XWxiTDV3G4EGK9YfBqPNAoIw6j41c2
kVttkynTvy1O3AOF8+STadTr5tIv5iPFf3qHKHAQPvZpDByZF+969NBID2Ny3bUoudbApfqjZ1r+
ENfTjdpz6cvEWsJ57sixg453dEEyZPQ6quQKx9bIg6aNRM0xo+PO9kjTYqMn+nHqVkmsvBPgq1Ic
DRvUi8t1PhjmhpAYOABzpy4ZmpfS9K142tp1NVxqQ6wfPNpaX8Zaz8MRPwsiYrbblFf82FIYEpPH
oB+7Y+N9zm07DQsibh8J24z2rExYnDo9nHXbul76THmRuIgOsnOVLbLx9gqnoDizSOjYggxoT2Ie
3TtGtNFWU2v1JhkI2vVBKyrBPCv21kAIdNnMpDm2y/yiLj3LP82ZBcH1ZMYkC45auHC29fVWOQKF
0WkylE1K4hFaJGSZq4GDCIIiT9UTA/3VU5ll8W1PfBHqnL4GEEuAVHeq41rsK7hDwMZJYKQAbhsO
MU7k1q9eI/MzIpJ135xG5TzVi83slsX1sOZidVb/2WoseA3AgWh2QkB4zjv7MxaHJzXqX9Fvfian
9FOpLdill5Eup1EXZ03pzBtktLd6HcuDTBzndpC5Dk1qLF9gbUwPaGU+u0NpKzzqKUal/CCRmaj9
QdZtPXQ7YU/1Yl9QapWx7S860stNihfA3KwDj/OJKOqwH6feva47kDmPrR299ulsuHsxjNw4/Ns6
emioJAGo0F0/U/XsikRWFyk2jeqzZAGl9lrF81OUb2uE8sUBimgTrj33kCIvP4LCLQ99kzqfrdmq
v9C8iDNCjhNxdBJLa24hByYRzNBc4N+e2hGAkh93VvbVTaZWubPQyFlgMYao9CslzaExks0Uloo6
79A7ldvBbh+w+4/okQjEVAmHhT1gPkyKPu5taFzBXHT9JX9y2nrCoZyEkJU25jn5xQAyVKWy/Dxm
l1Ec0CvUInflkohNwgn3wA6i3CRKGp/DctAC7FTz5QCV4LLhbh6WDjRHko5PZu7Nh8azFdRbSr/T
ymkma3ctt4xF733PMppjmp5xIkL9NIdDFXUIz7Gx4QVGMQnABmeGeSrIYwyzWonPFhOBMRyk6NAU
enro1Pjc1oQIVEeT54AmunCOnfpLb9goNCdr3qX1kG5xUpAgFKvRpklFtRlJvaBLkOBF6NBfBtin
3H2vSp0+v17sLMBRr3AdKaMlFsQp9SEFal9tt7Tdh1btOYa+9KZT59ZdVJtrB5PBcFqIfx/i/ld5
85iTOWT/z2Z5tO/lt5cufenfnf2+/7Uf5zjM78y9abYg/7YNZBCco35kYjjGX2gjiIkwHBRPIIVQ
p/wdjEFWDkIoptec4b4f1v62zJvqXxzhSNggYAPcEVKZf3KOMz9oI/gQRCAeLWmAP5gEoVi/78RY
+sxRE2X2vipjDc8bAcwJgkTkSd3jbOfPLo11X1ZLBwZw8gIwDcSnTnN+cEGyBmrn3rqDC11NIKWf
enE+uGbL0NemLG0MKNwKi282eMHcmxOrarlsTaMgRRXTDg7I2ttKQKOBx1Q3oI93khiZQhX7O74l
N99otTP5scZn8tKQYcaQBJRwrYbYYh8H4bEBpJVfywqBkJU924pUQ1Hwx3ON9bAanOZMDs2jBtUS
xcZgkJ9nKZsicu4Zhn7KDO15ILqYvysfRZW+8goBdKmcNEA1dCIRsUUiyO+x5dRt1KZ+tDFrYm0B
pzMq/DxQxjo1eamGg+KcNY17FhN1tolaLg30uk3cFQxEs/wV3cHk2zaXEgUoMPGaf1QMXAIT3Aw/
gcugumdF2rZh1PCnBpXvwNCQWi9iKgQvs9pDU5TbSrCA2qQQB0Nunka37zbr38xM8CCp1wNt0ddC
euYSSGF0G6vTllNciZM3i2EjWj5SoBk7WmbN1x8NfdPXfCFD2nlIG+gubz1qThxwIavx61zWFf3W
Rg8sDMEh3hgdcKSIXyKhkHnWeLfMxbuNUZIN22KJhNGJRcnsXBdF/8CxNfPaW2CBOdwnTkMIVJat
XNRlP7pcPaPlQ0fLOXM15fbtIUlruICzWbehdHgOtNkgscVF2656tyMnYbIN+Y9CtU5DypeKMwiC
nBS8rYauOKziYjo4HollhKHxFHX8WdVzLtNWy3FmtPrGIXCPjjSBx4vOg9ULQswLy7rkeX5Fk0v1
ofPVxZg+Ywbn3i/8twwUMXWTUoZj52LyRY4NaZqr1GocinRHLhdqTagTktPHt/tdxC5dY8rioBv5
vViFvFWAy62vKSx62xUHVYtfecl5qlnLmYnydLoOj0q1vgtx3c13IuG/orh+NjS+CG8exZTE4ddz
uWjx3s4Ld34kMdx3nDE6jHS7LxKOJHiR20cHWgKeQe6w2/MwubyNbxejlLwUo8IflXnxXEDt2kAm
rA/4la2NGfHQiryNDjOHyU9Fm8mA3mHmjyDPAgPJ/xaTlL5pEOeHRWNySdWB7xAnLfB7ZdrRYsHW
U0cpDJlF30CAhzs4GufpmJXstRVPGewYxsJlfuHqvKiGykLgDuzk1CRio/KewKBKT0NiXb69Xgb2
qr2qEf9JpA6ulApcTQXulEBKbjcM8PwQJ2q5m6hhVjMFr2FO5//t3tL4X3XF5bk9ROsSwiNQyppk
VRDkwdtTvjj5skVb7+04NuSbGQ/DFtmBCDEyyeDtAVifcF7xU2ou5c6YWca8gffbXDziv9bb3PXj
anXjMaK31G2GTIueYAUoeyvhpyLjpUzsNWVPEgOrl5U+U7hxC7T8lfMv2gHYNxviFtKgMDqCCkoN
8n7Tl+dOqk6X1mTt3DF7xt4F/9kZy/Mo1/MNBRLN20VV9rHFe1otlnY+O4m3dWwesrIwynOl9fh0
TH2svQWNSBYHbeFAPJk7dKQtFdXEP6aNQ2C2hh04nWqEeAwAqettczba6EOcEqTolBYqCDTL2Chw
UwIn1ljcRm7dmwEm6vVTwggMpXg572THYoJfYAhAqKEyG/gKeLN5izAY7QumHfvCEcb3tUn3yAh7
e2kJsQWNHyu3/NvJtdXwSDSWedLnlSsXKdCJOZ+z7Yw8TPUkty31YpAThBsy5yvPJ+JVL3snf+WY
xaWZeQPerrXtWXmYF/yTvcZ9NUs735hT14YK+kBfrAcsJHLRtU45H6K9FTs3ql9rh/+56DMsxpZk
+Mx6Yioi3WpN84L8wWIKpZGEWDv3RWVWm1xJrpWxv3RWlYABy+0wpwBU0cXAVYalNasb1F7wn8pJ
AWO0iOVLboli8InjMe2N52rEWuMgzJ71rJpCDnYeLDZVv7XiXITo12DNznHbH7CFcAsNNYojP4o1
s98QgIJTrkq76yQ20cZiPhe04vBRDFkw5526AcnbgLg2E6kFdl0rB0mOm0KWwVeogi9mqla9HxtT
/urWhgLSBh/A0qIsmcZ9VzbV1ityfIdAFWojkFnDO5+ZgxLGbEUhouroAtfQomyFgTvgMtcZg5yV
YFWKPX6wTnnEjjsECZBAcR4lnoFnoBGaHdRzXqeX1gDuYBPDklI+lT3lA57IP0x13o9L3uoa5q+o
G5hjISj+qLAQnkKQJ+zCPQRoTiFL8oqL32UJcm9x4GLhJp8yMNM/yr3fT39/fK5Jp4bj9Crn/VBP
kUSu486S/V4b3xY73kEjzb+WI7MV4DWvPxWc19+nyv+v7IvrKkU085//8V608uPTGAwxCyDa6BcG
zDLGipmSgrEXMw/IWgl4OY3QmMZb+PZJ/57k/GGSg3f3t5Oc8Jt4Gp+abz9Pcr7/nb9PACBQTc/E
ZGAyD/9e5v99ArA4HDjU8ghEUcjq3N2/BzneXzy6nA6gznBEMNZjww9mlgFtFSU+cx7bgkejg3X9
B5mZeBHeD3KYFFloYEkrAvO/zpk+PLB5Rk2kLYD5Z3tOHrusK2VoSwNNxQSNLZichpBfWc/XosI5
G4iEokp1PDzuKpP1IS2pOY1Fe4zSvkC/RcZKgLRg/DZ1trLu7hl9PAYToMuvS7wcftOLL6ZCGojR
M3ovYw/kuaHGGyB8NokoppPuI2qym6xjw5voZF6KzOIY7/bUjQ5UCnNVMDcHW1NzSgI2d8UhyLhL
mtqn4dIcJ3y1mIyhfSuTle1GvpyOPsSWZ85Cwia0hu4TucnmgVHQl8yplceUvLrbuC5t36ynckfX
Id7I9YAi3VZeLROLRDG1p8GNv1pKzo/EGu1j7j3xrudbz8uTkAgEmPxU/zuMrK+SqcLoq16HrxJt
5MaS6bLV6w7f/cKnJ4N+soFT+KnTXXQoDvxep8jQ3Nto6C807MN+glhlrBftfGIToEFbDjRCx/U/
IPDMxTnBQ484M3CJa90EozD+QoF9tvb9/HVYkc/5l9qi9iPH6Ab0yAIXm/JIouML0Tf2216lqMNf
FPAI3k5GtImczPbzyF6/AigTi3/aqydjh51UvTJyRdl2Qw6cr/XEfcVh7l6bDGqitfKv48jYosOe
GIQgUUzAVreLvFZtcwFiohw6TENPFVSIW4nRbY0HgGZuSLEZKQOvxQhDwV1c37W6+mrG2fZo5u6t
3abVrppgxGrtTG8lyp0NsHJt79W2u2mEeycWqdSMEMa72IzIrIYk5lCirDhYL+pfFBUBQeDUqnHq
QJdeFmmdaHRBk4nDSVIvG5GUN4aiwbRvyiYJ9cr41IrO27ZuBGXWSDDv8eb4GYSVMEFOD89mqr1d
Uxu0EWOpaRQIc4Wc1XJxfw12dalrU39Eh9zheG8U687BB3Y0C1v9YvLDwxaIbVCkmZ6G4Ceqaqu5
TdQwfpzVI8AGqzur6IP7FoiW+VUprUXZucQrR6+z54wXQm+QPMW4xqgAU5QnbPg0yzPtu9Dg3wv9
HxZ6nY4La+P/3O65eGrbp5ekb7913bvB/Y+/+WO9t0Ek0rgh6hhhMXiydTz/93pvrON5Gjc6Jqcf
eaf/6vi4tGK+d2GwwK1k6R8Lvqn9haprld6wJbxtFP9kwf+lYqDPw6HXQO3Kh+Hue9/v8YzZVnKp
SNAT4hXWqLdT3CryU5dEgZ+uzv+mNuGTyEdi5yOKVNd+qcBKszSXSeOT2Df8QpVfZIkmaoySPvjn
n8RncFpCBkfy3vqbf/JZxJ1CZAQd0n035n0Q9epVOxTsAfWfhPj/zcUDtYebBTE+P+ujtG+gw+yh
ZZP7uc1fc5G/Rkr6mvH///Hv4WOstSu4Ogs+3qOOyVmbWJOELbPGL7kI+tuEPjJkwf/DpeNZRQ+2
ukfQXqzl7M+XTqoFlgJ+0RAVzfmkMhQFEOyeN3+EBP5SGLuai9UOMaeH6QyHyvtPcgaiyzpvRMI1
4pbgcPRpjqcVaHLPCOtPpstfqv/1w6j9OUjpSGg+GoAUzap4NyvJbrGeZVtsRxlO/nU68aS6cRGk
Jg0ojTijf/4ork1b3CxoMm2kOO9/pd1Uvc7GIqHLpNVNz2axGphR7wNJ+sP7tV6wf+lMeXvX30ik
C6sCTWTe6vcfxUwOxHlVyL1CC29f9BKwmK5GN//8Wfz5U1bm6k8PCPNqTn0gkfbIkq2j3kz3QzGW
h7L5v126n37Ph0s35kVSDdQT+wScaoii8mmN3A3+F6+X+ut7TJQBGcke4vtVof7hqa8oMEGkyGIv
B06zUh04nM0SOd9iFvMG7CtSFq/RtjXmEfTh2FTeogsNsqQOQ02gQTBWhOG4ANOCBkz8i5OkReBk
kXHmQdXfrg2JGc3hWbxow4V0WiJg5LJmTXlV7VeSPzInUbFR8YIFPTvG3pnq4jQ3nv6QO3p1ZkVZ
9GUohjkcEWrvI2fJ/Yq+3G7MeJ5zZ7JRlM49Ml8SncABoPw467oEth113qbTnfKmU5ACq94yvrzh
9rUVqD/YQPbnDHbz6CIvDRLHhXRDAJr6/JZxm7Z8n7fgkwJST5gPVKwVfK0rMClYdVYdGNIM4ldx
bwpaoKAKPLo09KXJsp026OfdUMGHSIuWX7dAoPCLzOloMKFhoquc+2RzlhvbZguAFwBIhDkloEDY
lNRvQ7rLoPYdNZW62YUgvXM9Ml1RiOkPcTJYxynWsi+xW4l75PsQ2ltDfkbjoyPg4R/ynVGTn2Vh
Mje3owF9MUAUMNcGbAG6+rZJEIFiNuK+HcHPuwqFIuF83ZeIS3NMslpe2X32SmsWJk5m6w+Fm74y
64xuOnupzsZ1aUygUh8BEVX5thHqGlzkeSK5RmNEft5EGCorekfrCzL4ENProgxAAkAOC3DueJ1u
A8BKL2NDeleZHZevtkIsjlZlXETytErkFyMd57fHXtCUPCy0fc4T4os2TIz5mT2nKTo6M1AMGd+6
CyhQP0Zxhg4Chn1B2E8YWcmaatcN1RJUS2OLXQpYRl5o/SC9EDXt8JhEkkw4tAsEuJVVTqiQrZbN
uYIE7IGAO+t2KnPY3KT3HPiNcCo6Vk5Vdeu9CSvmvtJt7dYoK54fi9AvuvMm5ayPtQIVfz+RgdhM
nJ08LDRIvBHdQTnWJRkSSowUT81sD+BYw2tnqgsIZZMtbpnpInaGHICkkzuZgD1S4mHXu2X25IFv
3nol75HtYNJhyjGIXUtT9xPT7+FxaZZ8Z8m+Q+mEPZYRqyQiabNkbl77DR5XKE/om54XT665Q7xb
SBbI8+bY0d4NTkfcc2ZaZJUK1lBw4xYHVMU42CoWo5XjoARazp3AlsyJio7VYYpwEDcrWS5vslfd
TTw6qZDe+SIQ1mMSQRTUiGOYFHZyGeceWrd4JU4o3KHeYOvrDVY11MxuSKZddJPBIMnDRE7Jt1Ji
R+EATdimveb6mFr/KFvonEYBz973eh6EZXTLw+qVaCOUD7XSqUGLuBDN2bcOUHOYtNMNOZz7rhqe
cVinhwK06KZHAXdkK3ROSc9LqZV8LVUTw8VAi3sT57znpov/VUcz8eBqcjkC9N0WKLQBIE6yC4ox
b/ETp1kKalPwULMqEjIn5BwSD+ZdGRSV25qsjg08eubnRB4y30E5vzSsbsWIMlRb911p8rv1InuC
huRe0d22nvDLuSdjIACuikftllGWcZj61b3MgvqlX0OgVNJP0Rqu4PoWI6IPoM276krA+K3SCGDb
SEmDhGPjSbNpA5iqeLIsFsoGBnFgEzd0AqYG7qNpMPQ7q/HDMnqAo1XenGtjv4681kqr99AcCoYL
YUYSKuLqNREB7yFmhKrZ0yvsAh356ktilQjwBHM2r1V5glWmIqm4MmSHZGg0XG5CIa/aeq2rK706
Yj7nYRrrpEfBoqEpAIcEQ9Ubw8Lutc3bqjsm6ecudzWw0axW6N/AUqrEcOcgPYmUm+LtMCec50cq
CV9ROusyi61tSyAHyWbrgM4gjRU84RQMsCTuUM54V4vDSXZSnSYwlXYMeu7wGoxMGhjixBKhShwF
LhF1h2jpi1Pbs/YoMavH6PHS5wMquQHNFdomuuVxOWDNiXT12dP67jgoBNblVX/lojHct7Y67DJU
N7vCi5UL5NJXBgb2RyXL2qsZDupFlC0PqWqMD+7ahXVnsvvMBVzM4qXLpkzq4kpC0SQGANVmU4TY
ohjGRnFgdukd7/N9M6jxHtIoA9G4qAMGFvLKhB8g2BaRD9nms2LR0NbBXh8gQppnSpqI+7pk5UWk
RmhN4Wq3qapJxkPcUvl9kcVOxlSLe7Dl7DWCKZqQorhmGQyzmHr8npbZ7KAE+LqWSJQkkLMwRGDn
4NjPIa/mEcm8ItBiNT8rx1r1fFc6KZmJ6HXDeaDZ4wOTTAvfYKin+lY01oUvC/2uLfTiMGKHP1QM
XwCRun19METbhz3prLoIMUpVjn2cRwjpC5uPaFj/CkZ9n2p9TEnJQ5Go7EwSr5PDCPRxmHzMdIML
gYbcGj+ye9jbAbV40yMqIv3ktZ2zhCYLmspv0rJjsrxj52xyHcYD8MQYFRg1SLL6+wDBdUikCLqm
o2lnE2LTZGZPlAjGnmzTQTk2EWv1WK1Ze9ovQB7zDpaquBkzYxK+1GyGIBTXZupDtxvAvGZ5mEr1
2XT7vUS4RegE1CXMWAmETd4vFo7hRN9DuQBAqaxYhIK2Ht21He+pzlw0a7E5CLfb6zVzz6mOnvKE
eY8zMg/T1YopmFNrj/TDGAaxRxMcETOxKMl7BMAmjOWS1zV+iYWjAZFfpy7CQcyQ4fI4SydLJWUk
LljfTJvlG1oEubxQ67FTmJ6wQskP3uf9iBbcna1h9/sCe23lvq/jmZFz9ldxImOJ0cwPFTZY1djE
wiH2NRtoaOvjcNHFPeYct6FO6CgtL2dDwbioL9QVuddUR15469gRX536mvcnmvt7cz/nivX70CHQ
4PKvh92PB7UY7yHtYrHHqHlPn/DY5Kypo5M+laL/FM1sc7+/Ar+cDNHH0P3mkzTqce+js6U1B6uA
UY1ovKYIK6M+YoNiOy7LhHxM8o3/4P3+ADt/+4VY1LBCuEQi4ED6cHIqGwoc084FC0o9Kj6rRIV8
uxxkmDXFU6dUhAW3CfWg5Y7Xb9sOoy7N3iXELG8TIGpBlBOMC0gV2hfBQH842Bm/HE+4IBZWPst2
GF79ciiXE+BS1+xByhWFeeiHtnjFRcA7NZIhrBY+/c5pI4jeYgSYad0loaocZhn6X0mNQjvlR1DK
lFgj0KXPOifPNpUkkIq5t46mTmRvie/nPLcRo3VApqFX9ZG1jyNWZWPi4Ppf7J3XctxItkV/5f4A
OmAyYV4L5WmKThTJF4QkkvA24b/+LnB65kqkRoy5z/Mwip7oVhkUkHnynL3X3ggnD24t0pW+Ybkl
/Nvjj52rGc41bEU24ABg970ex8nT265YFMymoFgxBvzkWhjLb/HLKXe5FlSU+jLv8OT7YLewG4KE
3QuB5hLdiKK8XLVjEvqDJR7q2NH2GmUjHEBQm7JhfBo27See3Q/nbI+xgQvFRucn4TZdeg0/nYDb
yR4grRjx3uO8vZNaCORUDJ8tAx86FrwLjQqQEs5iP3/fiIE51EOcLuO9LSie7ZCFq6js1q9NWHHE
UzGynBIODxFKzoc/P3/mx2tMiQJgwsVXZiBseHccnowUt0U2RHtBcFOwzwSxnW+JQGin5RnIKTmd
PI3wzkJM9wgp61etkgOum16GPur7CLFt2GC1riG9kdq6aEWESJs99bd3npQF8cIgOduDFigOrm+f
/r/96k/61ZyJ+R3/fbv6n7a0/ylf/8cvkex/j7/9PKT8x9//55DS/os+I+ZEsFtvKkWWpH82rZ2/
6GWzIQB6+bv9/K8ppfsX9jRvsZQR+sh9w43zf1PKZXElIeatR2Xyr/6TKeX7PZItSdJJZiVgTwKG
8m7Fnoh7xSo86nsA6H4evhK0dxqn4JC47roYIHPE+pHMKlo33YORMomz1Pqni/ebbrb3fpdaPgId
RQIZ+c6mZ7xbBkq6PpXrhvq+bCb9snNvY7xchPnA9TBrfVgnmo6hJQsuqipMdvSOi81gPgpUcHOE
9EgLLzjuch5wt60HA9sxLuvIBkMk+xXCj7XWhxyqqh8ClwTg6FVXQCpInxJUa8s/TkIQuzd9UTP4
yJxMPG0zSW9PcjCasjC1zxFjFdNqpnXSrbRGWRYlYudPVnE/ucDluRv2IwaA3ELhblpnrKsONrn5
WrR8ATdDPehqF5RgyExINtyo9Byd9DWtzG4zFuHK1BDX296jYWkbFTrfsJGgo0yMlWeTum47dCS8
lR5Fm67M1gQl+xxqb0YtuEvqoWE3zTf0kjjMmfouzrqrUDlniDm/zzRbyKH2a3vIdnAsXbY4guKs
oviRj0LfpWRVrCZ9+FGIcB3anTov1CA5w1R+ZSvebN7GqXUKc3aE/y4rRRu30yfLyuLq5On79+vK
NiO4/vmXpeTvv/P3WuLqf/ESOpQROuFIGFwK2r/XEtf5i+WFfRzAH7OnN3/qPxUPBkmxDCJYSnRL
BxrCNvz3WmKKvyQ771KuQaqgny//k7Xk/UbLDcmgDxQpPXqGOG/l+E/beQi7anarstubZodiHu8T
db0waeOIzvJQzMmmoDSi17L2QAR9soy8K+3kIrRGBc71WbBkH4qJug5nr5/Hdjd0Zr9xptzeGDHn
PcyF+f6nn+U3K9Zv3wqcImoMZmKIoH6tWxor6Q0DesaOyTtx4KYx0JHB6AQUs/5/fCsupcckgpkE
mMtf32o2xrRihcLMMo4xZp65XnN0TP12dLpPindE8T/Xg28XEBc8+W4QNa0P9eDYt7S4JRfQo4EC
VM+8xrBqv469vQ6JXfBBYVHRk37oV7ooP5nucA/+5s2XCom72PgwVmpxNQZ0edqdBksWK+4I9tYQ
9fl/+sNJkJvmkmtkM/l9X44pwkJUXwcd3hkBKEK8YXPkWDv9Jqly6vg/v9278x5XVKLXQ7CGyojb
5P15T9a9aUVG2+1QjZPRkDYvjmW+uuCHkBjkZ6RjVJ8U9R8v4wLb9OiewCDi6PduNyciLYFkXnaL
7U8iJPJgnepeufnz93q3Yb99L5OdGgYLQ3jQCb/elPhmqBrqtNtZZHmsLE07RxZ3AhOCZF/P5Sff
6XdX8ed3e/cI2EIPa3IAOnKCB4MZKo35Pm9XVZJWyLo99I9p+v3PX9BcOgM/nY3evqHrUGCREwOM
7v1SNkWp7Q4Dj50R2eKEdzm7D8mfONjljI2oJA++q2+cfnL9OhPq2YbVd6ykte/Cptz1JE9suhF0
SjM41Y9xhD0/2YJeF9i127mZ6JFEId3vev5kYTJ+8/svo3pcMQty8cMd5yqk4mXLYxQPnaDrsqSD
YiqR/UbTLFRRyqj9ilShtcXV25g4BJ/02RmR8rrVpYM7k9iU0DtxEP171/+3UD/524/G+rw84ZL/
Lf/+p90h8TI7nWXW7kaQ1mYA8jgmacWvXbvdqDpUX8bYIvZhsL1sDeiPcUDBSVqRM5aiEUPd1OvF
KhUqWdVToa8sowrWAVzjFaTpiarLbCB1zNphRhe8xv6HJd9ZcjJow993TBvu294NiO6Ja8YqmrMF
HQbwympcap3x2KYNOQpaRtEUSA9zvzyj6/2lY5p3mYqJIyJg022Dsg4Re3sqPWfec0ieKR/pEJB0
GZzr0aR/1Ro6F0nBOCaQ02s6WTet2zLCwZXNOTtqT7xysf3z3frxAXGlpDDgqSdh7gPeeVSo1SXV
3S5W0aWWQjhDc3Iw4vGum4Nq03W58R8/krwjOEPMeYyVP3BdvGbsXW9O210TBAdDiU1mhD+8Qpw3
VkET3rMf/vwNP264CyGLNCn4LB6lz7tljbNuDxm2a3dET3AoYLJ1CMvBAjfL2OHPb/XxNkUeYtrm
wgdZzmXvbtOwQ9sHtIZd0GUuWmq1cSiHzvnkAv72XUh5pUyhTcY1/PVhYIir5Uhq2O5A4DWr2vG0
fVeH7tWfv8w7GhB3BXoo1AwgubG04Yl79z5prNFdA420G0ejXOPLTrb2mIdggYg7EQQEUVJw4yO3
Do+N+7Uxw10p0vizZcn6sJyCRyFmYYkVBAsg3v1+dV2KOe4dtRNQHzDXeNk2GJJ2K4Y2djGEzOKA
b9TbNHr5kpWDc5O2ybADF9df5PNsHWXKwOfPl8b87WdyHPRfRE9Ss77bVkJBAkAQWWpXhF1xAIq2
8fRuWM3MZC8DGAaM8LvqMZM8ylmtTaeOSdPCoTLXnluUuDiyl8wY+8vUHdfzPDxh5Db9Om6r26lg
GlW1sdwDghuOxZRdwoX4rLj4/RdY2krMGwTP/7KH/bSgBgaBIpM7cFGj6SZsnGoLUT/8ErGK+VXt
JOtAGbqfO3bLjtXkR8Ci39zYuVON7R26KggIumv6TaSX3nVJtAkI1PlllkFxtBi9bocqZLKWJhp7
BSPgJq6rT8qj9x3It7uTA8u/vsG7u3NoMz5wOSFT1pKQUZlXHFs5gg7TyBuLGxb5DuFykugHq0RU
qyrIG3++C6zf3gWo+3XY6CbE8nePu0u+Bnk5nWKKHLXVMgmR3ymrrhyhihWI0Ocy68evDlOqHwQf
tF1PLFJpIvW1IqxoodqaOsnfjS2c1RAbQ05WXUduC2+4QyKd+KQSGi9TYRgslQ54jXQjiYxZI0/4
Wrnk/hm91M81SbbCXJbfsObd2hNvFDKg9qvBU/KTa/6xdHNtToMMBGxp6x+kg4zWnDTAO7irk+xr
EeycPsnW2gxMBLeT9Umd+JtlG+oXiCHqel74w/ghS238LobaVSgyvNhlcG2gnBbj/Fmg63Li+rVe
42th2QUZTEsEWeSvzwI6nK5yAsmd1IR3KbG5X4nSQiRB7Ke9klMKVUa3NfdIaNJnffTf7L5IFoir
syw2JgrvX9+6JWzaDBJd7Tpnegxa92p06htdBK+Z037nyGuv/3zLvp9qLU8N0bUmHiZa2hKrwq9v
6PWaGmPyEJngecVNZ1H3TIG1ngr8A1Y/vyAQuivjbFyHU0VxQ3ye36uwAU70Wa7Eb28m9LbsLPTW
Pzic467tZdTz/A5u2a7J20LmH5HrrcVlSCDUZ+Oz32yaYLtootIiJHX1/Yptk9gb5t3Ijzw1mCIr
I/Dnzo0+OSP+9voSKoGhe7m8H+SUiTLC0hCV2nFGbnyXsFEEEgn0xACM0gAT3g970aFFqdHZBygv
6AZkm7HXzubZ/myN/HgoR0TKqZBDufgNYH9grgQYIeXD9DjPotAJt6qZL6aefJSQfAu/Unmxi5zW
XJVpp3/yAL+f573da1RDXGzqdsDc7+61NuxxFBR6s5sMEX2vSMWSq6EJ25OKDZmvBrtEsVd2vACD
Zyy2q96umevqCaQOVFMEy+CKnYaLPrIw2Jlt2xm+DKV6/vMz8ZuFBlOvbbPGMOD5MOKJNBc8OlD4
HaHdzbZjpLYRijBBavn4k0vym7diXAXqEdwEw+X3vZ84MVRVN069a+cgfxUkgV7PRYSGSLP1/8fX
WrIVMDAtLbUPq1qFq7itXFHvIKg114Dx7G05OcEZCWt0Ef/VaLz6x0r5s9vtN4sY70RbhBIRee37
ToVJuntSdrxTjGFoHeBUus3D2kQBoIhuHHNa5GU0fbL5/vZScr4WuOwMQZbFrwsZqUxFS/povZtQ
zPm5ZNwbJ7m5bnRTffJWDPx5sXc7BJWGvuhSUZywYv36Zm4qyg7NKLeIINFrSwBz2/hxJIaZbMKg
AKfaKBNNUtqS6Gr1g7bl5NiNm3l0rByAmOThii16jIdATdm9CZoNlGqRugTVZZkNdiWoo28M9LSL
FAW6wp2eMVdWxYIqKvhKFuSDkqGK10tm3YOlW9MZMg1vF0+NM29K0SBCCtPIuLM7c0ZGJ0bA6YmR
j/YGwFtkPniDERPLnNAsCVcVJ5jobIzI/Fg3cdpEX1RWGtMhA3Usd1Fs5GKj6ZVxzOdx1HaqS3t1
KXM8oRei7abg2kbcVmz5/9qwzYdGpbj2hZcWa/RJIrxwnWLB40gQyuT31dltr+GDQvKjlXujAV2/
msLGRDoXxfe5si2xGjsyqw+waEI8912JkpO0sCnc5NWEBjLpOU7Cg/Aq5hFKDV66Hns5jeuynwL9
LNfIJqTvkFfmusrlUlzFeDm+IfClX0I0x+jPIPqb20rGGsiuFgXc1RA4/W2B4Lwlz6v2nBu9zN1w
00192MF/jcZt7Y5ejEc5hIouqnCefaXQhBagKcpNFizUbB1VLnQ/Jd0vSVSTp5DlpeUrAVcNJlmF
xM7trunzbrteVl+DysweMs3Vb9rCHlZBnox7bUoyND7eCX3etqjVdoQXcBM4NFFFFG7SuYh3pkiH
deql+Tbs+qPVTwMIAPUtSW24Up0ZEFk8WrDCrWdhacOGiROOYdE4Oxu22cYTsb0T3kxE5SCInsBk
d6YA3Hx3WvSQoptwpzv9t7mG99tbI5Eo47SSMUICnQBJ0HBX0subjaEX8VVqDbMP8ck4c/MsurAG
fg9OCzFKhuB+nC3JIN64jkm8WDEXDA6BJ1J/TNKOogIbWMYusVbKma/TbDzUrSDhhmBx/khPKd2l
cRDNMR1Hcz3rab0ZCQVbJWhjkebBnBusaI3ry70KXHGTa9G4MQY32s5IPP0Jd9c6gC6+I3lJvwnC
rHrCaK+fF5GD2KKtQZfrbYO0ty58rUVT4tKw3uHDkweSx8hiK4LxYOmxeVCTg5NtJHzFGLexrIxt
KqeHXO9qIsyDvSPFbdxND3IMGCXqHo26LnjIbS1E8Jjm7qHvHNBKWh2sgZrcpZ4bHBUpv2s7LF1o
CgKVExbCFamJ8zri3HATN1p/VYeNe6PQ6a4GS523U+CA4FpwcVrxgm4Vu47Vxogd83xf5G7/KlTb
raZ4mOlwpX3czhPxgHUxWxzNTb0JCVuNvZbIRpcYA5Ob52uOZ3VcOzXnCDZTFomEaeMjFsj0soZ+
TXsEbIWbGged8JuNVqKatI3ZPeMfys3IA7Ehe09O6tydhnBQj1PUOKpeTWYghnQ9K7N51Axrqych
cCjN5DPvHM0sfxABhwfIStFbr3O3cZDRlky2zzXNxp+fkgQM0xnNgnakPasrmrR1vG8arhQYwSIj
xyLv7yK6+lcmwRZ3QV6k8WFI7GYjvbiG3G26W0g5w7yCCTgeo1jp3209oJ6kv1ttnFnPzio22R8t
OjkbGEFY+skgYwsbq7JvRZ8Grx7N/Q7wnZ1z+F5YN/Pkjl+YM+WvTdWAbplyZTwVuG7XHNHkySvM
6jH2imGtIjXtWiqWOxdm32OveJ1Jy8ZN2Zr18U0zHpMpdzCFpb7ShVv8qCqasW123AlwGuqHKHTr
H3Ul0i2JufWDU5vxPsHIkR1AoKbbeNLVV1nWE+dDsK1rO5A5KeUQ1EACmpr0Ux3qR2jb0k8ouA4k
n8Lxo4W84VTqNduUc1O+z6uS/76Nw/6eSORw3rgSZ+vKCxc/fKkLGBw5o0EEtFG23IPacITwGd3q
eYSY02k6c6u4nNo9NAG+okMUeHSG/4CPaqf9fW+O3XARBkF4il3kTSVR3xdl67rnIsJwUVnA44Ue
27d9a8oZdahDwnEVRadkUNUTrTtzQ+NMntAJ1famKPN5O5OOsh3KUeQ7h3COU5ZVveNXEm4mD1HN
Q8WvSxO+Pqa5J04EGlTfmz5srsXcGHcq5nrHpDPtIOFPOzfiomqNmM40bs3rSjbVd7mcMH2yXqse
CHwSY0+Q8V6OQAhtrRuvjEbUxwq00Pncq+p7O1XNAwB7E8OrU/9A9I7+Djg2l7Uu8uAY0o3YdV6r
nr1ByZOYa20A7OmFpzEGZ069m+fT80yKCpbcykQpxUR9MILp3GBbrpD3Mi3XgC8tqt4oKVihugD2
R6kbd5UxyVMsy+BLZUcheY9d+WSHcHqgxM5IELU5MFYEp6hn2cH7CFu3Pk6NHqxDrevPFhTanuCV
8YurJayLYRDv39BCla6Fpw7r7gz0SVKBF9jlT/AUs0NDFkGwwhmWJus4hWUT5S3/AfwQF97kAPs/
mStEDTPPOW2sQn0FbDm9uk6vnp1QSD8IpuxgNO1yl3dR1TFzMeVtTKDKPfKIzsGrw4fMpJ7euG1T
fbMAzt9qpImiVC2G6DTZeWGAhSuah6yexyvXVt29Xo3pTbz83CYkyHMJ2OWmFj1vlGrTFvOXbpJV
ArZRKK4a8rPpSg+16VWf0dBpo5DEbTVucIPUXRxqPYJDg/b/Ji7n9IaSffxCrot6nocef/Tc0BLf
AL2fXp2KNh8Oxogoa/otqlkBDhwK39ZKmFOIvdGzx5od3JBXx91ddaqeDnnfE9oTddxJs1Y3LL1o
yHryruvolKVJafi5MZdXmpXQxEXZzG+tKzfqD7ZVuoUPGPi1xJkPplInJqbOB/RdZWLci7Aa1v2g
jBfAVSRF8+jV16wW82tpJlXj22YxpTCeZPdiut1MeEyPeV+rKi6LzU6udvqQGs0KVRGYY5DqN16r
s5o5dv8yVm59Tdo0jf/arC7bfqoeRyCd10brhqfAxvzTeriJkBdaB9YxjzDUxVCFL6T9WmNc168b
zVWs8WW6UGqnkotHNMIFZ+JgW3VBwyIGH5C+aWt1DIQt92lGwH8Z5FW467Os3yP25adh2zy3oBnh
PHHC+OpNEV7B/PrSVD2uLbghLSkU20pVVbUO+sr6Lj2E96LKZswMaJdNa8RF31v2zuB6rZhoEjOM
Ah5RpZVPN0bejFcUIcOqEElwb2ahAJla3raeuACPCQ9J12POMk2zHjovuazp/+hd1B+TvGp429Q+
6UNuXEYO4l97EfmPeqxdjKDOTiSDBLd2gKfFwxkasujm8+LtQIgHP+Ig4/bYT1NGInbXX+jh0JyD
ay5gJqEUotSnBPQY/9FC/eYRjH0g3n28ScH5PvcECNWxbrCkufxhqXpT2AaQo1acjWMivlJv6+hy
xvK7NyxzprLdRnSWD3WAL86H/0OFR5DeV5fI0xu9iIatg53VLrN67Q3AGlcxYDF3mL/R/8sf0xzK
AHsOF8nURMhCzwnHd6ZJRH6SpuqQajqeiEDTT2kuYAB16FjzAP60AJN4zT84NOUD7a6rNZulzgtv
OsWbdDJwrjodnAKNaXRETiC+eUTB3duqzfZx7NyPiZ7vaJdG1IGUcqt8cfSX8RBdxC6Nm9IwDwH8
iO+RHgzb3tVISIcYtHbjzloPPQ+jIg93NaS0CsNpss8oLsRX/ES7Qo7llseJBRjx+rwKbdABXuZ5
rz2x6V/HivxaL/dmVAu5uKsAzfojNexWsnbx1VR2b0gHtW3PryR7NdZbh7pw1bRNuAGyXb3MjJpM
MrFxh9QJtwE0VtTgcJ0glFfVFK1Enih/hNzjM0BYAcrFaejYFPQiTL4lMJ+PIcK5FgxzspJCgyoB
6HvGZdbGWr7lUdzG8LQp1KSkIHO6y1zI4Aspuj4YqR5MpqMDBnTb+MbVm3md5pZ7piaIEgFxXpHM
8O9YjTyR9V6WfjR4BkOLbD5MU4mTQWpsOxiCUx44fIlVOCanLLEiWH7JnPHckRWJVUVLeIyYofUX
HkHKD0tu6k4aNOBprZXsWHNFS6OLNfKaAqs+n2hmLyS1PsZl1YAF98Bx36DkPzZAhvdBj9XQVekS
7VueqQIFnBJlxnB0ADY7qPacvu+0slWyN0bNe8A4AF5C+4bDs/NzwL1+TfiNnxBrDI0Nw9LDOInm
UJrOd2O2X4KmrJ+oWLOnTOUlixZkVCeT2tbqu3BD0iPWS5uKJZsag6G3185+OAagsnJ93Pcm9sej
ZpWDWPeOrpy9kxpwSwphlydtIL1oVUxOeaJ9A0/KdBMsKB0ScEx+hkye8jwprlF759cwZtNsFU8s
oMTStc+ZwrJTqCRCgqvPIN00XrBGBXCUTVLeTgKsyENDxcPvFnPIyTGas0vAvD9klcuO4o3VI7sl
vbM5gxlP059/VQaxeUd9zMkU2644humonvO0bJ9Vp2gi4E3NX1OxRN2ouQ2edJUY31OybrFgi2m8
UvUYPIGU5hAugljz/GoO1LMmKxyt5tx7sD5SWdxm9cjCoKJxKHFo4GncCm+go9GNEbdHZHYUOGWR
lbeR3eHcI7A1eJKG5O941Zg1ayfxUrkWhc5tVFhTm67R0qflJgHTgHAUlZbDIWbkTZNYFOosnmXL
uVEveiPyh2qIwy3FK688a4CSD2Kg/biOhDdpO21aSoCWCWkAng/TYxLp5MnYDVx8PwtsfiVtZqvz
MRJh5W16DBwhOZRYzUKJu7JbzLtdbWFFHITlPf3jYspeCwkzYjwJvw2pP6ZiYwbRzHmi3Fkecmur
tlXq0wvi0mMmKW4l+rFil8UE1CzKgpgDZjqm+8qgC3Qya7m4bOVM6lvTlrdyQFHBT8i81R+Cmu9H
dj39kKbCUHSmUDH0u3xC+HEB6K5/7W16o6vOJPX7wtaM6C6depN4gaL4muPluE4drwbrWLn6HVg9
NSExFUZwEt3injJ7nc9IVc6njouAH8+exkJj/lfiHeM34dml908CEH0ZrmKvEQjKImGq55jTS7zi
wy75Cr16iROV4HHETs8AwwOhstMJSR39TOf5WWEiBA1U0P87DtgKyRUoWyo6GYkqOeh2QxOlYbYC
N7COJSp1bEEGf1dj//Jz4prS1ZLml/vmPM7ZKeot3a+XEjIDeE/UFdrAL0aCx6/OSv3ITLrZDwSN
XQMAHGGbpfH9PEfDl8EEePbW7/yvtP0zDeqCDfmpNfwhPmX3Ujbhr3J24x9/5/80qAvRimhO3SRd
SCyJmv/UoMq/iIigNUGgzptekX/1Tw0qvd+/NaeW/heCB4HWFIkSigDzP5Kc6u8GJBx5ENfzYrh5
BN1re2ky/zQF98yycIPSzfaWGz4OaTTiJWQdYkj4QOL1bQPWulj6Pm5uPEwDndfOmbZY8Y7t0iOi
qjcPFnEgB7V0kApjkAdv6SqhRK/WztJpanuveZ0CVJDl0ocihZiB7dKbYqSs32hv/aqlc2Vl9NUq
N463gVaMWJOdGxhe7tUwx+vUbfMzEmsHXq1bjox1vVGaCQN+6ZbR1PLrPj9huiSXcumoJbTWmqXH
JlUgceANjm9MQ3eHwSj1w6UrFy39OUGjblg6dqoNv9oij1fm0s1zlr5eu3T4kqXXpy9dP8NWNFuW
TiCl/EbQGuxoEXZLr3BauoY57cOyIxewp/e9bpbeYrx0GdOl32gtnccqqykRlm5ks/Qlh6VDOQi6
JFCxntuleymWPma8dDQpar6ZPT1O2nRHdop8CyMKIf/SCZ3bItzwq66GpUua0y5t30KytFOw9FE7
rR73lUVPbsSUfuMt/dZ26byiy9nm3nANliu/SVG9EGjlNt0qYaKdcrDLLprKCoeN6fasMkWdPnSc
GK8Z1IuDpYi7tayCMrgK++a2trTgFvAfnq10Yk/Tcvnm3K1Zdar4simz4YGsOdoAEofrmFsp+PWy
o3FT0vWKei/fqAFCbo1e4NpZqCtFZlFIZGYv963lVo9OnLBDJU6f3RdpARU4o9Ovm5lxKYq3Hd/I
aJCHetWc0yxy1+TYGVw8z+xI7F6M5MqsMNiqhQgxl3pxrLWZKrUmuLwmfiPFXGeUeQx9toSbwMBj
aw5O8uSY1BfrNyM9M6PgPjHZwl0L8/iYQ00hSca4tOyxPBPLDkC5mzxVFaidlWc4bFlxigUxx1C/
aWk0XmHJhIvbpmGx6kIxblRMkPc8gHyx2oHpukT+uW5qV3yDBZbdT7S5vjedYx00y+oSPyTdaY8g
kv8m6scrLiBQgnGCioAjxLijV4TIr+Ul0UwQVaYTYn5lhtyasoOJvJegCBaxXzjdAKrgM+alzinK
7qgw8YykvjXxOxAXxAuCaovqTdbgY596nKZjm1ePEc/fLgYDtEggOfEGYwwoxIna7B43H97PmkZB
XOO/MzqrepEj58mgIxjx7ZMlqHPdbd8ZvHwG6eQ6nCNaBLKB1GEFkXstxqU1prX5a7YUaoUsujuV
iMEv7YmpaLx88beDKjPc9osz5vyHWZCYB9n/I8q8nDa6p5ALDiJ5ervTwPHxbjNytw6XL+eVmKjX
DVEW5WmoloRNijN6nDRY7inXzK9Dscwx2lw41wQsiEOZAm8wqOnw53MqMcPOEZBY+FG7DsAKfGJ+
NRPO7DYb8vb5zQFb6KV9cg17OsNJZt4EeuLeDLWWbyLuSFIePBk8eebiU5U5djR67LxQD++gcSZi
crMw0m7f/JqzTdVLSoS3K4G9bd5+rXzIy1sC6OFhqDQoWt9AhemXmIsA6wp5btRKBNCYYR/SXOfl
u4HBtpON3PUzfzADenRp+flmXca+SuZLVUSXPczETlN3wFnKVS/LpyKmo0Xene+5F2bbca4Pr6Je
h43YRvs8aV7l4J0RJ0/3lIq4MJ2bUVmcHqIdBJL7sFH2Wuqje27T4Kd5LLHVaBAbJrIOzaK8adnH
cMAvumojNuwbqp8vykiMS7tnDU/BL6xtp7J8w0H9GOfTJXGe62FM1iooj1bhBFdGq40nYzSTrVuG
TGsG1452dpmCkPZ6sZmgRq8c5sr7vgf710LYiMC9GM9FCHWgNl/qoi/P6iiuzhJ8URviXQk4NOWP
xmj3hSuv2SaBBvSdRV0aBo9aaD5AgfgxdUjN50LlW9IeW9QwBULg3CIZUhFOujIbs/cr2wanZAnh
Q5Scn/NeUq4xf1t0B1vIPbdF0lVHz0l36MAiX8qZHzi2je1YYydOhinF02F8sSeKdorWQzpO+UF3
TWs/sAivdber8DmlcE48kjnCudpqZflY6x0TQ9LDz6dUd44NNz7TC1tfyz541A1ABGCmV50xvVpT
dVPFrvMSm/TAxFDrTw5Nu7WRpnctgsZvpKBYG551tYqt2vUJb2AAQaP7KIikqlf9PLMeWH22Dwl6
onh1deHD3AFleFvn6jma2mCjF+50yTB1wMQRMoohaNkkv6mYm24z92ZxXhr2Zcaaf81tRX6SHRhX
5LOKzQCBBt9cpyX7tEirtVAkkynDrF4UaaqAeszDlJfpyqqqbx2cz3XtKo+I8P5BD0CG6yW7vcdZ
AiFo9wNrxmMdWTt9qoMvIHfQ1ltpD1GDnk2Jp/+iEeRRoH72bR5DTlZF+OAm7MOFstYtcoVzsPXh
hiLBfSbhrr9xOGN9SQEgUkMARGWiaE/HoQ0wevVm4I4oWZIvyUIPEkrkLwpU5Qv9suzoNbmzMPgD
xrMaLQlbDNtU8XfD3NpAIdYvnSAprwnKQ2YU1VRW1qIMqRr3suqr4anQp+xpAF13aROx5UsqrFVj
x/M64yliJW9jusdRIWv83rnrAZJJwvOeUYlxVGZgjPCAZoIOvLrbumGd6zwS4X1rj9rJNhrXTy0a
pvyIRBkFTahtekLWz9FaCe6YAmRzWcuKLJp5AGsyduVlCVDvKJjzb4Ja5qQI1MG9h1bzhv5SnGxm
RWAzjfJCu2xDVx6oFNKdoZf1Jh6zwAdoU4pN1IyvRW6aJyMP2y9DEw97QmnqrzZoEAT9E7l6s8fZ
1hlAYYuKVDdnPqQ5VRhdZO2olyxglWHW+xKdml81bcKsZwqYexkuHytDBiGy747CqaeaYDiltqZf
NEHRAIIum11tIu/qhjTwqRkuRqbyCFh3EAU4B7vzY9I0JSb7glDXcagb4KWpsYrJK9/mQgch0aRi
N5fzxUhE766B/rUyO9iiMlP91ZxS46V9qdi5evc0DUz760QNzCtT7dFqidUjTuoFTgEFiD21W6+y
w22XBRVxrgQPNk0cr7tm5hFHVL/MMG7YQcsTHCpGBni7V0of5L1VjbtxGMO1subbCbf25RibZB24
brJDIbkj4Y2MLqPZlH0ZvhBnvLNatry+LrNNHye4JfVxPMa9oaBIqeAAo/88DusbEUi5JoYoOUyz
PZ4FCepVRhtaRPYabd0bL2V1Nc6cDhr84vOJgMbs0nxIwmvLTmrApR3mbEZ6gyCa1tO0kC0hrHVO
u54eTjQKhmwaDyP173wuKVVSPwnzVG4mlfTr0a1M2nxd+r/sncmS3MiVRf+l95A5ZmDRG8QcOUcm
M5ncwHIgMQMOOEb/+j6gqiRWtVot7bWRlcmKrBwQDn/33XvunJcR722AB5WX4X6ivTBdPlIKvEYn
8mzYf8B6qhdm6QdDhOO+qsF+wKeYHmGQ6Z25aHWb5G4D+dd1bhAWvrbaznZaepcsbAwK73r4tmwt
tyXNVnetL913NTfLJrdq/W4qs7+ZKt/YZ+b4vUsWlnGuNd4E42hvQSU7Z5qZpnV0V/cIPdY1gkt7
Sbiq7KiYxz1o+N+IusVRC6T9beqThW1I59BkQQ9PZWRelORC0NmjQLiM2byJ0Rd4VcqSPAfVYHAv
nkKDfje6KK+0zUUbWeDTB7kROW1F2aFJF3bjfKQ0IqDJZ+F5SbRX73JzvfQnSCjvArHw0y/c/Hqa
asU9XtGB7WUs9/PwURCqEVHLXcZY4WnFSesYALjWznLtsH1/kGWlX8pOlDcqrT4YQJNq18A0QcTo
V42mjiFR1OlHW1W89Y22+vRHbz2zIJztaQwf950puleuL97OYvNw6WO6z7gDXewsd+8oTEhUZIK7
PQsnpMtu0XzS6BR+9uizuqJZsr7W5RgQOFn68q6oW9/FsWKn7xhCRBLFeQb1yUx5FQiYMT/tLQ33
gDIMPok+c3CMiWte2DUELz1e7ldtV4R4U5awyPO2A2yJXvt6M4ipfqrXdb67LvbjdcWvOBh3galP
2br+l6sRAOBYcZut5gBztQl4Px0DLjgBlkr51CBzNjxCCZeS/Ke7oF6NBoh2q+kAbPJPDwK359WS
MP/VoGCvZgVUovEHCKbq6K9Whm41Ncy4G4rV5qBWwwOq+nXRDbB4EswQXiXG+2Q1SNDihpK9mib0
ap9wVyNFt1oq8tVcwRf2hcEv3vph2uypCQ1O5U83xn9Un38peWyz7Plnqs8R0HqW/cowMP/6R34T
fSDa/gXmPn1KCKTIvB7uud9EH9MTf2E5QNM0pHN3Bar/TfSxLPC6OO0QZ7AUevh2/yYCmfANoPKs
0Uh8lKuj999Rgdw/2r8dEhwBLnO+LA9LJpHcP4lAZHlKnbuJ9ahYJvLO0RVUI2pLGl6EJQqydPAU
pFnZfUBhs57StDAuXC6WQ+0YC90sWeBuSjVjEhFxOW0NjxbX0KC5cB7lqxKCv4fHEdedMTbZfQ6F
r6Cl1EWtTzE4DIAwdz9NBpYhQLetnpKftoUGiPkFt4A+hgldM6lpDN9rbcCuwnfo3Bm8jO/muqQX
MlX99AYOcnnzbdBy3Kn4sW3SZGTsBRKk90zA7dldDPk+WGn+1ifTcm8USNwsLJbXpdPdJqT9zmco
1v33sUtM5pfSob1TmA9J6rH9NbIsalhafFlVn+L/caXbq3/y7/7Kn7+C1X/Lb1VApDHXaPqvOlyl
HSdfISTkG+3wBFzK3Ulr7nDwNDMMUNtqe7AIVhXeU9duXVNiy7cmvaChl6OAcaZTkHY+kvkp1MN4
o6Et3lo4Cj/pjjde6tZVl3Rtq3ezPL9hoMbHH6yTPCN1cEhSQJmDspu7IOi+9CVgPFdO13gRrScr
tQ50uHzmLdW6v3xI/oFrNvyjbZZv2hH++gCT8RVQp//s/ZfYg5NYyPrRaar41Vx/+0nTmF9Ny5nv
DV90pyG3u1OVT1TbpNweo8ro9V7xNqHSaxbvsjBX8cWd5rsE/vh5amz3MV74p5a833dLNuZVQpff
XTp4VABRdnnvBvEzYoxFTBuppKAffQNwSRwzaB2H1OiMQ8HKfLs0uCK1qHim7V6MV0Lbn7U3XE+d
ZR5/QokW+rLYIhAdyOal2M0upUUClYHFzGspw/zsOM30kaXwccrenj4k5/XpJ82xo/8pilMupHIc
9n02zRc+lMWtPxp8mBT5scL+FCwTcCjEnae2BeVgVwGvZPqig3nYZhmus4Yd0kFoCHtWhjrj1+zI
55rfUtTXWX5TpeveMSitlwU78veg5BrBLpFZHY47pQrsr8x9DTf0yB4tuyr7XtzEOBbvg5Vo6XJT
6RnZKaLatanOjwv22hDEZ2JdQJPOd6o3+YFaq+ilA2qz3PWzaRT6ocKX8eKk1F6H7AavHacLNwKl
7PafPzt/OrPI2VN1DHzJtk2wzZb1sz3iF+HawlofJ6NvXFIaRh+wZNQHw1SoaPMEXtGntY1cDc9O
1+gP/HE4V+GJLBviSulnLpv5VnpWfAZ+1774rUPLbFqKQ0t5wYxhc9sOXvWFVm0KfsbOxYI50ilQ
8ru/bmKW1qLHPqYoNKWcqbEus2A+iHwoubTJGcsNKY5sw3G17EcyAeuB2hTM6LI3d25vWLsMRZ2/
cx7nW0qr9MPPx1bmGNCyzFtuupbiJICA8Y+mDMTXwKjUS4hx/qU2dEtpWEaNRIWfL6UMoM7ea1Ec
2qYzqg1tXENK6mvA7bpoegmKIIVlKVqksn/+4/8zmYkf/xrKJ5NE2/u6iVg/2r/8+KcWVl2iO3xE
naROoydVEC1dazzmOuQ7MAE+U+6jjKd8ycY0ghkeypu5q9P5EIiM14vNZxBRqGzjc1CM8q0YPZzK
IVciygPMLn5FtuKbWTXfU5sNxv7f/wac9fVKQw3vZVyHf/wGal2oziQQcik9ejDm3JxvW5kk+9aL
WTOrmnMmbifOC8vjiKEd19hRiSapXBXulTnRdcpnj6o4a2ne7Nk3adjGuZBaOHz2bRnET6XfsjtM
64SJ9J9/7T/fx39/WazPPmkWSlsgAlA9CEHgj187CnLWaWdyL83g4uealIp/8DTHAVwrMMKmzvRN
Dv/trvTH+tBjZ2C1UdfeKZDZeMbkTQEWmuSpdCdcAhSNPPVehQtkAmq56dqhvtOByq4ZP+b7qQpL
1slqUj9owEBTCTPnXcXTcBJaB/iSV2fagP+1JgwH0FPm2L/mVfDsMe+9WNhWj0aAd0gR9NrFQCX2
pbKTvSzT+RVfqT500xhz9067na79Otj0ljV/N6nL6CBHOtRbKGmZOw2beG83xTu+paNK7bqN7ELK
U+mgeNU+H3XuBPP9z49eHBrJZxcb6bjzCv7PAf3srOfOujA+IZVXOV1nyEbpp5BK73NqHV958sbv
dHivJ8j6o8n9+AxqRd+sMOAM0wonn1xDlYtVFU9CWhpeEXWHX/0q/7AbfBVtks4nuNlq063CoIEF
6BqDgNq6CLK3VNnwLvnnDwKXRH7Tf3gSyAZyZyDQtSLoWCn+8UngrKZwrhjbC1N5DyIURxP9f+vZ
XE4zkgihio1P43kWYZJM9lzF5JuH9Zk1EGfSLqnUKTVa4LxlXmKsQqLD5yuyYjPicIHnl9T7vkW5
YqPvi/cF3OcXjv/+3WLY/z5kvmNsqQStfEzAAf7CmuvYzVj37q7yxcJz4NS03ZR2GZf70oyxHoS6
Go4Bk9N20RLMp1N9QW83SXfgIi5BfGcHzJjGA0rIgrV4EMMnZl6OyKImL9JgzppNTWaXT+3RL7P1
yrn+XnFE9C8KdwE1OCxVZgt4a2gvL6aUVKY0gAH5etIqQnKoD1BYeVhzSzkbD/7lB+G8atuNY3Fu
WKdDfi0XA8lBtweNbNTcWHPsYAQZivSZ90D2rIycQKSWAHWxZFX5i2LFwJajaL3kCNN33d7bnAb4
Q2T6aYS+eTHGab3gYA46i4AmHxjf3rbDuZ5Edgo4lP0L/XKkTDjyymZ10qip45/jfljNCCkJI4C4
ynG2JZ12T0nSq1OM6dmJtJnb76kdk65OyKoXVwZ8G64/4fKABQssrUaLea/KhnO1byuSAJzsYmPU
VPgk7lScFx4E5P+JRRhIyxS1kcDxV7PRRMsXqr4fiEvE7FP8fL503C2PvcFmM1LgQX9YXhGccFga
OzBvBVVtCLvUInd62tG3R707pXgp0SAmW3pneAqzllvmyuTb9vTgMcjKWMDU1eUP2iIvjM5ltnG5
tsZY1+hhL6eiuvX9Kr23QMxueBmgYqhw0Q8/P0j/8TM8LfL7f//X22cFFCpjX5h99L+OqbCrLN7c
f4u6/S8/w8vCFrRO/sGf+X20FQ6NwDZNBYBSBTw+BpvfR1sTctbKnQBMh9HBZ6pkYuzT//4vh+Yx
k9k18HiN4XlYTRC/2RvWFmFCZub6joMPRUj335ls8Wb84XgMgPOZmJRcJgbgHn8m7cQDkS+X1/jt
UH0mquSY+39GmD9OMPB3//Qf+FMGr5ttmlpn/gMBJVVpgHEqfMvG2yzcpNXnLz/4fzAt/QyL/nrW
MxVSAQnqkyOfQgPxJwrEgkZZuqVj3uRuuRARZRhCHiDhHwZW0brfVD4nwUfaxEEvDryglIEHr3Rx
Pp4Bm7VJ9cnxGRAjSAYnpYnngPYvDhTND98BngRZdT107F+cK+FJfSpBSscdBnI4uzQUNPHT0vZ7
KqLcs+pz8z5vG0JPC3ZM1pIWEJkowFXJzIAsOMGCGSm939Ip2abFY0tv2YgG4NSjD1ymCeAPcdEl
plgP1rkDQv4FbOtwVcYtew2NE5xM3ZiVdnXlU+a+dWdP31Lr7E7fjEbQBmYkVRYFvdWxJYCpdgeQ
BjJ8ThzSeJzYdYM4tMeEawDLwCLvZ4L6LLfV4T+nxr+kh6Fk84n9v0+NU1lmEGHVr8eG+dc/9LsN
yv8LO1VOANPFGgHFlr/vt2MjNOmiAiexkkXC3yh9v58b1lpTBYcZ/ILP3+fwcfzdFgUn1PMhk+Fm
Qg/jMPp3zg0gWH88OeB/QfpDecOQ5RPe/ild/DLfZF7m5KWp0vPcYu1gNdfQf8aG9Uq2vqGiZTYd
goMo67JomeXWpDSrpTFwWegp3mPHzqxAhFAJ4p219p14V1J8AaldiPmBdXHlHMzcX4yHIsy7lxY3
rbvBw5/QkRqXpC1HS43c4egTiMrYHaxoqITGGURY/DrMKZxYLwj6xDWud6I6BwytSy7BlA3DftvY
U0PkTsUAiJ3AYBTPF//jp0ugD0J82lrYNPnJsldQ5Ym0bc1kcqzr0OrTrQor72ZCuYmqcaB4jpIL
X4GEAC8/0sZL81z2CCp9eZhT0d92iVVdVstLvfPnxsAWH8yJG9WuSILIy+WldCUGkWRqd9w4l2MC
oOpsyS67MtPgwAarIxzTZM3erTGGWCrFI9wDTze3Mwc3jd2+9VKG7IMyuysfTYs0b5g63xJiGXdu
s4RbtHb7frDy7jQ2i7NNTeuehgou3eDhd8bC5mWm3fve9o3ylkbYiysmtXHLksySnP30g5SCPDg+
mVXWCsWVWVXEEry5vYwdYyMF51lyowbl3E7pepftBz1ci2nXWk1zG8uu+pGPXrgfgVztlcuVKel8
dbG88MONWZmY0IXRPlOKCxX/g1X7JcR2FnV+VW9k6Z7HqWFDRo7uMe+UfbHncL6ypT/dk+EjpFWk
7zkQvDe38aatTuarUrjL1sVDHjHwOSyFpfEwNnP1WHZFtamLUt1adpEyROGvj8PioSvz/taYQa5m
fGK/sGoA7arA0S8kKbeSkPTOdPlKaQFJtmKMkycd+DiAy6DFU53XDTUCdZ6ztJfSvLLTVpy5FX6W
/Pvri6R8YMTE+IypLrz4ZEUfALePEcpAHrPE0PrWMex+k8sRYY1YxkEbQ30RFk+07w39tVU4zlpc
E8nOdvYmj/1NA6bxdexYvu+4y6ZnJ6cekWxgycRnj862LYrpMORxsjfa4coDjXkWqXczjqrFCu7V
hNGagHLPfDaO1EDS16F4Bgm/Eh8cYpxsDPzPhlHuWZJfIB+IfexfOSMGaPbYrOKH/D61uzsDddRE
0tmGpXMxW1Hu6kB+KOn7CJLN87ISbBgnv1V+V+4x/faU32TWletMeIjX39TyaSTseBsTMI4exItD
ncdmXML4KKfRuJlo1tvFg0y2uXBeOQzVnSWreW+orgH+mbinBXfPs8PrlPywr7ZVzPRpsCH2cuPs
Q4CL8Lq/EtVpd4NfdQcEBwtz/1n32XVPwXRE23m0YNSqY8UA64Xgdxl0qjmvdtMks30x5fPGKXJ1
oQi1fJCBm5zg2RBo1YV9giQ2P1RzqQ91X5Aql7I76GL2bpxuJOZgT6duoZp9O5lqekA5eMZtAvS8
XdzbyTHTmg9Yo5xJYIBhFA63rdlZ+f0ST3Z1jdH6tuqCdy4k7s7zdPiU41PZA5SkyijI4vvFDrI7
lq1vtSOdk9tiZtGZ+ebJkStG2on+m6LJ4kA0U247WVpXSVlXe2A6PNIiKWnEdEpyrml5v3DsRimV
oMxVtKVs/Hr5pgcAyeiH8YaFc3+dLfPyLVxmgjngmtvHtsO1IxBSk6Cu7hrcaUTRw3KQ94kbYxyS
UwqTx3J8GZXuyECi8+Yki5FoXFb34PdkHV763P8hGzFtEguj+5QGJUGuwMQDQOiXRmSvrpqYnmeI
LBR3D26OTJh5xt7URGMDq6/2S0oWgcOdxP88PKflokznuDBd05wjaIIIoKt9FAZpJvYhOXyFOZ0s
767oggZbZzMHVEMEub6enc57mHlhP9pdzEekmHj0Th2u0K/KzLpzqqtFRcAL3feepz/bmKDU0o1p
xL5DZFP6l5bEvrWNWfCeG/ix53aJaV2lciQ5xm1/WgA73NGNVj4SrrT9CNOwf0ipe542tHylrzA4
1G60nOpItUf6FrAOCGnKYZWKGbd3rhO7M0kHOJLAsp7ARI4S5PNkj+MYsWthOc3R/oNmBAEo1rGm
m35U6h6ZphUkCpe5YwiuJRYEl9VMBB5peBGkbt7aTmSvvJPxX+KLv8E3Ud3Foxv+EHM6kDwvY5vB
vBhfjKLUt5XwT6iF5feqsr1Ptw5dxlVE9IG01siOHYjAyW3GU8VpS9+IaS3bpey48ocxP0UwW2nw
PIyLe116qvw0cpGz+R8sLrlA+qeHuHW8Z94j4U7OGvvHsljGBluRjCFZIkSeumyeP4osCx0OowSD
DdW6KwyJ7Xe1pMZ9lnsr0duuuldy6sWtXSJX8hT3jr+xQrpYwqEtPh3kGtSQ+pEUZiA2KY/luTCL
Cr9XyodVguW+061NOAJFD4S1Bbag2i1WKG5Q5KZXd1qm73GQtt9YFI4kraywi+KwSoA6tovBZT0f
70FboErYqjM+HLGou4VQFHAqYo/HwScjfPSNSX4Lkxk1b9HxcJImG5BtnuUt0wqC2UsbZHDDg8bu
L9Qq4ek2ZrvF7CTLE585YhSDJVDrF2emE6pIw53td+I1DvvY2dWZKOikp+jnMJROdolDiXIPSWZT
DwOlzxhqccTYaR5ErkkTjF1Y/vUy9e3ZTHuPCmlHUIEzKMxUPHB+KfVKcnN2rcBPRQ6ZVuSUiHcE
qebBHFS/VYhv1/Tsspb3cQxsZz+XJ+U7XR1VZd29Ure1LueSQZlI8Kr5Wiy4j3c9cZyWzG+rvwML
sW9iMcmtbXnv9LiEX3z2WW9Nopq9neIu3HLEx1W0UL9rIM4WnIgu9bunDGTPTagd/9vodiWWKYnB
00pcTSDfXux3f+rSqz427ecQtw9DUWXPTtR22PlqGp6OREH4x0IPRXAkxrZcgiJux82MLvs2hjDg
Ze3Kb/R29A9uiIVrk8+WeB00F8hdIqaBZ0moIcI3bX6GrdXmu7jyEuOMASL+iuuh/sLC1FN7G+Hx
alDDchhzwyC12ClKiAAtnPKkuBd6yL62tX+bLCM5gIrK4sDY4bZLN/XSh7DeQ8j1mE62SVj5tBDj
W78j7mVEgZn4B2RWV0ZuNzrvgEMtMFmoWWvngw/erpowRJiGbS4bU2WCLGOS3Kre0pgLdXyy8pLt
qOP2Wy3tcj8IMVybRrrzhq76nubWAMZm8Hy4MPBUoxF/7Lbw+u5L4vrxu4cStR8bAS+C36ZefWfO
cJNaMz3LXLMwSsYuDpOsS0A1JIWTf0q8STVUe/5HGmnJ0WJPNw0y7EsZz+VT5or0IDLXYD6Ih+tO
ziGFRNByr2hmCjeJ4I5YTck5IE+t9jVaPHW4ISR9BuziKzVppJbTeGKjkmYuxkspLW/XxlpfFYYp
zxNGg2u+w/LacrLsI9ZZT3Sg72EftOM+Ce361JaJvbUK/SLZlA0b0zK7t8Ru/Xu7bY3vpsi603+m
5H9lSmYz6SB5/d9T8tP3+e0PI/Jvf+K3ETlcO5nXUlpzHWxhVCJu/a6sCW/F1Vus30xAdnDb/yat
2R6DNfh2f6UXCyDTfx+RLfcvARXPhI4Q1+jNEP9e84XzJ8+Cy/rJJYTJGL+isnnxrtmiX2Zk0RsG
7sJGYCW0upfRcEhElstHMFvlrTaNdpeykY1m/LsXfwpuMJeMXwnst4+yMR5b0anzQJ0g57XPloV0
wwkOnxcfxiZPWdm0xtvgM+eGJBYpeAxinzWiayXqvvbdxX5wHGyCVWTUpekzB3eBdUsZkGgAOTG5
0ORV6MY+SBoE5U0gO+FDRwaRMs/4Ekc8/3x2i9yBnZMIwvpy6rr2Sxmwu5gjv65K85yGs2dF0AnD
fueToVT7lMidPPcOIQsLilCBrYFV17KEO7YA2jz7zWI9O0uiWoz/jYk3o6cQKTgElr+4pyFrXByC
9Jf5+VO8GGTfUdVZ3mxT7J5veR0HnwldQv5WW2om2d5hXxs9RHQ/E4+z7nK57fkS1IGuEesqEDYH
0uABIYlZLo2bqffhZo0iz8edbvK1za7JjxWQgNe5znpGutruj4zqAdCewH0FOMMr2E7SIyvlxwS4
CL+sIb9p8ewfc2t6zpvMPuT9xAlFe96xmBJAOm2VpC8ZrraEqEh28oP5BvbWVToNw4tKmGqHUt3b
FTnYqB5DhIzE+0CAWxlB0ysuI0UWga36TAXtXDzPY8+LLDTzM8ak9yRrup0dF8OjDgZeYNogA8+P
1KDUM3J9OR2Un/rcjusDdPXLqLNnr7TYkmf9laYNKKKR6FanLaUfQ//aVOpcjU19LPqMMFpmb2f8
5PjsJCqOpOm2a/U9pX1NVFjFMyCQ1YVrNLuiGr/TbOrdVJ6O76ew8TDgzgYtlxj2FbywYhmKgzM6
lLnp8c7KsYtwVcUNbtII6XA4X3Oj6W4CdIwd8qQ4+Q2xtnoGRDEY3Ky1aoP3bLBItI5u9s5laz7P
3bLsZOsaF1xMq6KTfI8xvd65Rv+IuZ+BhPQrqi66Z53J7EgZp0fAHDEUtqtrILjgJMHldeJcSPcs
IMN9UrkOGEkjPIze9L1xi+rUpxTYxpwdUUHkl0T8nL03Ng7z0a2rXZLAIQpFpbZNQwseO/CFsAzg
AkDC5c40mCIDa34yXfjhXUl1dBnjI63pd1WyjXA2vLiwyFjLzvk5bd1wY0jqQLEydd8G7W8oBIty
AnHM42NLym1YRHFNsJcZ3uv5xA9d0G6BGRs/GkogwSpAZnaxuQQg9bp8xEu5VIz0ViGGy2KOk/9Y
OoW894RV1XA0uuxWwmJkR5xhCPdjX23McsiflFf1m16YOjlksGfPNZD5iv6Znv8aD1aho3jqP4ay
tTciHsf7HDQIHl0eC3JEpRkF87x8wiYSYpf4znIe+qw+Wj335PDQ82jNG4PgxUpiN126kNXU/zDb
dgKzP8USXPQwpD+WXHGhDKZwpV6JVk63gKfVq0IsGC2mN0Y+bqriintndZgybLBpa1gE3mhMbIsJ
21Du4cICcZvPFCE3EF12Lul9chGsoYVs7R12W0BkcG0wp+qvyJPhs5/J+bbMjTc+Ui9wimC9Q0nY
VW1/xsHr3BIdLrZdaeVX5KA+YxV028yS2XPV5WXD1OJmN1a3wHGrBm1vtVmZ91gavrSlxcIwpDYM
Y2DZnM2w3+N8HK/HIZMXtjHGI5x5/82qXJx4RUjSoAoRrAbwHk00zbj94qae9wtbjBsvXkhgxb3a
JnD3yYhQ+8zfU+8bQ+C0Xz+1hRN7D5UebQwZEB+MtkyR88f7MnWyXbao42SK1GJVCgaoDXQQLfSV
PUz28kp9nnt0xir86Cz14M9OOkWqsEfCrv1Xb8kpNBLC2Fn2eHJKk/rqgdVn1Juy/xE3jrPLjd64
In6W7gOCbNtaQNPAOsTaA8DXPiZRHjFD3WZTUNxpQ4w3S8Z1rl4GH6/0bEWzyvloEc9jFgANnobO
HAnMSJswX8d9Ey7oykwL7P6G4Y3Nh70wH+F12oh+rk994biRN3VulJjTZaBVOSoCtvaNU5GYHJrw
2M4zef+WaR7lDuDCLFDVwupjkc24E6vwNpiGsZWqaLd51cCvYFeknsIsD7c2hafbdlVmVN+eQoOd
bmfIH7R5fKkyv9npcBr2QpHEoIVTY2dwml1az+keIP58Nor2cyz0TdnHw5U5r/vwifGJkaq+Yxcn
rq2ZXyw5lnzPal6cNATxo8G2EBM6Is9Y19kmSBB7jYDveShw/+Or4LxrvW9ar9kh7rq7tOi/0Wld
XLEnpntxQduL7WmJ5JKb1zwD6qAyUCxTUfwYvDLcz1J/SyR/K9wTzrIcDM1N3JgxqQrImLz4k/dK
miySy767jwsr3oApVOhVwcjL3ZKRJ5JXuBU/ZNh+xwyDa8HlwjDOzkvFOn5TFap9LgP+Kk2KN5LD
3P/o8K9uwAAUW9hKTIhqSu/hCOQPZKvlmuTS1yM89v3kF9+GinU3h2nDqZ2NL7TN8sLo7UdsX+QC
EvIe+RxwrntZ+W6RodpU2ItOg1N5xBr8ZVOHRr1XwJauLdNae+40sTN7eVdpjGEXyHI0hXwNU1oU
ZCPb4FkJS4MsVGhENVFEdpT+ABVoKiRfPjmA/JWPfdHf9FMdPOG5X7lnYnmE53fyQANtjDJMHgZV
TvdMG/mrn3uPrgerpSmTW8dq1NEegsTezGmO25e0LYcZUNAv7PYRLV0P60If7Bwde7DdlZ/wmx6n
Zatb8kyZR7v6JmkstJa5dnFcFkTqpNncjSw1jgJyKOXzbvCNgmcmUjF/5DLu71hdGPluHNPxmMve
vnMrb2S1kM9QqISk58KlhTy0xhDzhOvyRIjq0gahe5mAyIkNp6bBFcOSFBM7qvyhOjsgSafyhN8p
VagNMJ7OO6B1u3xkaq9vjp3CUruh7RVXaGI/wrEH/taLa2Ss/KtiXfVeJ2C8pjTW27yhmaRN7E9E
IPex9jLrw0xyrHka/RXTczbMJzk1uKOyIs0HlhzL/CHKoESZGdSjnrr2FHN4Qvw14ErU3j2CNjEF
v/e3I6+D+WgaOudx9kb/M078apNayr8Lezd7cRlOaVPP3G1XTSVOX5suskbqkoyxT5qjt5sLInuX
bRZ+FLdzYRFBETGLLb+XQ8LITsyeijS13NVBVh4Ss8uRxqd+j4sOhzZf16HvPOOQu3lcHVrsNy+c
ZsULr7jhK34j8ciuNT6K3M9Owp248catdyZ7aZBEBVBa0B4+0QRjZflCTzNyfKjT7hwapKyjFCTX
TmYl2yHUC9bnMywa/ENy642JwIqruoeefqoXEejhE3vyeAxUE141ed7foah0X/D+dgWfvybvt8BI
AP+4hPy5XennsOsr4iKuq6anxOSEJYeJHL+le91GTSjlMu6ynM/DFU6GqtoF7OC+THGgva9JYZC7
G4OZN2swOCEfxG7u8Tp6c7LDgOPdeuxbkOEnz+CyMjzSvYKvXKW1cVPWc/YaVzSWgGqrnC0s2fKE
RiW2OZycIHKcwiCutuaaRDzHDyP/6nGuOF4RAx6JGNdcwtrhva5oTDBSn/aJXidXXc2VtKzHto/6
aqyezHTC9Sl86zAFVUGtpWr3CwuAbZMAZJWGLhXiiXT3k1lPD6XjgvRywS/jas2K3Zibw3VV6wHg
TF4j4M3JvSXtGKnIz7vmbsbW5m4R80RLaBz/nsVlAftpSCo5GhA4pfrkupkRnQRl2U7OY9PD5cNn
PCzYDTp1zMO0gleQL6O+ojKHLI7KzV2pZd1tKf7iHJ2DEl4OGNxjn3rui4UZYdhqSLj+scPkZ76z
QY63wmDpc52Rn2JFsYguJ+SUABWwhlFuCsOfOH36rrkee0MeBxWalxnXPIy51liZqHDIexRMav/k
CYk63w69nV3jV8w2sTX4P7AKOx8CmVlH+Cv7/DBX8kkVYZy90skBaInM+E2/uvgCvE8uJSBB8L0J
ZHL0hooruNkTcG+zzn/WOZgHDA7a2YWqLPbKUvpNcLG+mhZJSSDzMS5+cYCTPpw11v4HKTP5NcUN
dyFl5p41ivEG86Pcuqlpy8hMyY0mK9SoQdneCCx5h7kYTZyGeXPrEBHbrr0hpKrHCi8ZDdK6NvNd
wruOy3m77LA09ruh9E+GrFHgGNwvkPfDfVcI6811ZudYFZ2M4oKTCatYEPlUPR6yxB4x3bmA6DJU
v4ju4em9DI2R0jbnzp6JBYi6u0NCZ6PZC8REy1qOrQlMrRiG5BrMcTBTBO1MO56bdi/D2d21C641
nMyloKcsS2HAV+mOHVvKNEKvpOJOTy+VXx2NDG89DUzTpp68mobwdV1tCAMTd27b+yamzqIOfeOu
J0qMTpkewWWWN6w6wd4l9f+wd2bLcSNZtv0ipMEx49q1+xCIicHgECRFkXqBUZSEeXA45q/v5azM
LqWquyrrPtdL1pBGUQxGOI6fvffaNjBaujy0CpR+b1vPuYljLP/bVqJa4ItzCqWhyy2KO97vaO2w
undFP/LQmZYLrvLwdpyTYpfXmXcs2EDS90TPg6ma5pSZ4j4AyooLjgxhhIj3pvw639YNKCcGOxnc
FgAPo7kyi50oUXHyMrRfE7wQG3tSIH2qLK1ejVa9SttH8xqDgwMQydw07fgNmVSx9jNhklWoaIKL
J3KVS4CMwssyWojvbnI/YZW9lm8Ux6TkOynmtOr5BeDRdZpg8lvltzovX/A76vfbYDa7oa8LrHe2
jY+ZrHmZhfEpz5T7Vqg53lSJCXgJ6JO2BpLF3HWov5paIc+Nl9e8Wyi7ESYJGatzsjM71uKe/YNp
bgcHOMRubM2RrSvzdm6OxLT1+mcOVHsVYo/YgZNcyY8H5vep5oqW9/l4rByoL5MhrQvbczYCLXja
dO5P4ATzjRkU/gnrxzZNlxbbsid5ABvFyfKr8bIWWFmTTH7lvsYohsRJN/qaV1f10I4AXka1fB57
DZMcpxvbruJnRqmnzJAy8rvev04hXkYAvBgcm/QqnlZJuGgwum09Dl9CIW8mQWMVu+FnEDikVUfH
2bceuenJtYPP6SyqjS07WhhN/M/kgN0nLJTYQ2iZvq6X9JwZ9Wvf+uq4qPSx88QPqvSY/xamozoh
7ZI21ivFdsBtx9r5plx4YGbS2VsYY88zrMgfbVsZ6z6pA2rv2HowfM8tZtDVqx6CpUcQapJcbGHb
w+8yIZNv5nFkVx4u04MU2CwQ7zGDH1hATHtXOQSi8griAbQZ91AMdvhQc2BRAWdjK+DHi30W/F3a
G3wSqp1nFt3Jqhkl1yyZuerEW35VrX9T5C5sD/jvCRtrgxDkWmQCG8Ja1rsxwCyzG8y0vbWEF1zx
X/hXRR38sBLrwckbDo8gS09INThOXR6ugkhMXLSDPBRGkexmD6CB7+cVnrH5BJ+s4KMunpGMcYFq
BX2w9C6wrZNoCemTQqmj0sxF5Y6pUjhYLpNwotAYycJ343QEx3/0R/klCdYT9bImIbXWvCoS4yYO
FbNO6cpdLn3gtmMPTZ6shF945al1Wf/J0IQJwKgPDnm2IigI5y4ZL2GudCqHd3y80HY01xdyI/De
q8W/InyEocHo0wN3FxaIrO/vJsv5nAlHIc8YsG3J70dJSYwkNVsgA00ljjNSybZzB3VV94nJ5oIo
vFm439opDi+DYbKGiyeSJM3ypUjIbVv9Yu/9oss2eW9/jd1RPE4BqGNvXqYuyodm+u5CHn3k7MMl
4Lld5JtyOHWSZZQp8kjEhnODZmmwZ8kya9eZRXEMvRqkfamieLXp5bCyKRx2fiIgGGCMx0rM81FA
MMLjsLRvSkCfcLF7VtvCWNf3wkrjGbpSYbw1XtXd+WZpHHMeeOiDPmjDoKCFzi+4ImEUzdMtIvup
M5xkB4J0+cqcxUcraas3iiGCOzrJ4pu1T4d3EtM/kk4sLYB8Q51A/ISXdXbiyM18qLNtZk6fgtkd
7i0rddbbbg4aksp+1RzYglZQJXu7pVYq9PYCQIC/9Yps3rZWBu0Y3Hq7z1oK4R3InLdot+4YuTwM
jlk8Pi2J+4kJwX2kE6fZJ6SRj3wOlp3XKcHlKnieAo8TPq2tx8SENUISAfqLit8qCHJRXsVBhEfW
yugfqArjmjSAZ59L8v+4Mcb0mhmin/eJh8WjyzNvODk158/G6802PyTxNOslUZnilg7oiyoqTwDV
WnPGu6lpXV2B0D13rSOvpQyCEecUicLNYLLjW9o8jhbOhVevmUP7dkJqehr5A7xtIIf181BQX8zH
GCu3zYIa5h8Eqht7aCE/8O6RkdlOlL/KOjuv2utBTN4ON3Q4JExMqKcbYWEq4TGvJyFOmVf83mTe
uxTUeTHk/ZFAOxw7Y5YMrbR515vEKMfICez50R3anuWTWbTehmsYuCZam58xzyTfXJA8yRb5OJm3
7NSWh6UYZ9hEfNB2KxADfAGKizd6ZQmU0qza7Wi3PybGa9qn5WWBB7xZlWeeWlS7rdsO9J5l0Hrn
ZLQ+5zkT+NZ1OLDXzhXAHRuMBqUc4czD22Pi7ZLmvlwNLABONpxwN7GXqVYwOB04/c9Fa5i3ZjUt
B6ulop7Lq7IvNB34D6ERc31BwwuhaafW16XMihN09fHRsmyWoWSb+JTCVkNTrNygtpgZU9j9rsKW
5U8UZm9B9eRqY3dhkt+y4e95noSdXdI+bS3uvvdAPnRthd7aoy5u50LdE6F38H0trbWzWUM9UT2Z
nHKHoxIH1vKjbCvxGguK7HlS9MGWTUd3m4YhtpYkz+TnwYOOMGnWWtI4PMx4S2257GQ7M1H5oTUm
yiBZjV538exfjZPZ71rlFWdYTxBhCizb52Ztpk99XsMp8Oas2qbGRISic2KOkx6bRiHbW3eZgmOV
imSnxrU9TApcjN0WGojfTf1NUFb2C9tbg4fY1D6ZzHdnYh3TfuiZ/lln+mxpjPRhgUgT4VXEt4WW
Qa2mqm6GPnw3RiF2HE7x0UvRdI1lFRAh+WjYuZXuMqkzxSK4r2dvvqKZbDx5ho/tklDX1sG2zJsm
9CP2zd0JdPNwY3R+ccZT+rUOZrEbY8xgebC8ga1IIzonuBngoEk3IgaKJbvl2cjseO8THCOdu9o7
gzf6IR1bFY3dYl0VCuR91BT1YrFow2Fiz8ADBFbK3m2YZUmMvWYlOCauCiuRSmzNPMjUcB/4DXtg
EZbltgY7UT7Mbpptl5SHTU55H8RaoiJnw4e24SLfsGMVTBpNuhdFAA6sWW/JyPD/m/FF2fNyNxEB
xYldPIfKerETDmvXqHeZY69bNiVvYa2DxQmCxzSlAEWM0tzWvtHsLVE4xwncPCjeB8qouSo4FOGG
gwkoOFnv7DQjzZrLz62S+b2XDMfYsPB8yf4wrs74xSDSGFm28WLj/9+bKxPyLI3s0I48qOdgeKvC
XF6mQV6GxiphPTcBj3ahL4JpadwFpFagvVrplaxN6+yMxjec3cNNY9XdpuP832TIYCx6Queln2BK
JdV8HtsW2l8pP/9Htv4rsjU+bZiS/0S2vqq/ZW/12y/ebv01f3i7nd98wmi27xDx+Fvu43fdOgh+
A2SCcdC2P/Rn66dIiPjNd0MWbGTUBTyEALX7D2u3/5vPv9Bf9rsj/N+xdjvaJP5zKARrty34WwC9
xGwTWFo8/1m2HjAZZ2s6GxqgPbMpKrlE5YSJtZzGCjgFWEVBh1qIDA/ktqIiIfbrgQi+Wb3YYdih
vXkHk3j85g+iulshun0JzRw+d4L+CMgDgO52bmKsF/Vaf6lcct/gN607mEcM9OyP7JtVQB2KirwC
s6LC0oOzFzz6wGAfunkY78zxrWo6rB74oZ97kFmvTZGNBtGIksBkYbY4C8q+mmkk5gTEFJqAjpzD
Gvub3dOVu+PCVHxNMZ+QL+sqkMQLbQEAXZYMwJicMa6UnH4ahWljiYlXZ+t2VkARLRsbnNA2cWPI
kLl9kKFuV6BePD3buT8GO3xWGcTHuvRsdi5F897CjHhtenO9HdRiRoNdquskVNM79+P6lSU6TF08
eMt1NhU8sNs8eYMpgKE7txo6zgYYgVUbUdpkwkoJptsVQPm9ay8NK6NglqyQq8k/lHNW3AboyhcK
g9d9u/TbRTVXpMZYO9GlHY31QFzeWQ6Tlfn3gPFCLsl29T4rNDx7roJ7zxXtFbTu/tFeSGVm3N13
zrTYx3htRclKoqhPbo/8ni/rcB3MU4a8qYQ8jWsJbNhM4OtvMlf658CsrDrqjKV8tqt2eBycAgPg
IJjkuI2JF24v8QtLKL3r5Z5Rs7Y/TyucI45lj6bIxYmmOV7PayKGz2WxtNw0wqo7T3Enr1MGux9h
F67UWS29UWwVu5G70alL9OFQLxmQEeuNEP54gwu7EzgkhuJNfoCA4LG7DEAV3DqLXpEvTEBlqYHK
st0U0k7u6yCsxZHYUfaAN9D+bJGkuYSry3djg9g9CnBM+0GmzrWwcryt6dCkR4Qk6D0LhCyrH+Vx
4vn9kKQVpV9w5F+NOulODGzh96mb/G7vmVWCe86egmwHqTV8IK+wTuTvk8Z4yRPbu0e40xpQAOl1
E6q1eHfahmFzSEG+JTw1tiGAikhWJB35PRZcFlV678+5ulFiSU9+x3p/J5pJntO4duCNLEmlV6p0
sNrS1A0qDRAxyb8XTeLcyNEZ0K6aqr3Na7R40kkVn/KXmR0ZA1WZhKHDyzNTQg+pb0QTbE9NLRAk
N3M4Ir0+sGiezfJcm+ZcE3ECh7pCo6LuNh7B8z8spJ2WU0pl41FO3r0IEINax18j22b4AsUePs4E
isedmofyNY7DhQL7GNOfz0JZsfqwmqiuEAyoD4C4tGQCxdpZJIi3zLx1cIWfe/aXBweg/kY1ClZh
QTNYGI/FLrBZd3V8Xh5iNTNpsB4tP+G3wGWNv97M7/0MWGG4dVo86I/Oqia9U/K92uWmLo3jNHTP
Ds7Pi1EEulSsw9ht4/AeExwQjTZ9V9r+XWojeDtUywVzvQWXA5t4ow3jwaLKy9TZ3UP5u50cgq8d
ljsSWWwlcZ1TGpBthExv8cgQY2ESMPvsPOYnQrv8SbYh6f7ExB7iZve0rd3F354jcgwUv2xApSj+
GG2C13b41LEdKuS4PwltludSqe4y03kNtZEemG+4A8pv3ODGiY+JPq2Xwfxc6wVCrM34xfKtU+N1
v/Iaxr15nX/49kVYMK2o9NP8YerH3R/4XOor/P7w7yinzKwHU0cBYjIBuJXvvCnP73vSAsDT5o21
XPs6RlCZzeOY4ZyoZr+PJp03QNQYt9ZHCGGY2+Dop4C8Fp1R4C6h4woEF2Qm1Kmz2RPoTMNCcfYB
RdrZCrUUkqW8j8s5LNJTh/0g48dr19d0VuomnCdn702Qangb4aHAyc4aydqYHwkLmqAOhlsbB0gQ
vJsWZsTlI5ShGjFuAp3UkDiXHuy1K9JtkvXlpdCZDi/svvlNap6KLBHXKPdyZyh0hahlP6mPWdim
dGQtyZMP7moL7YhEn06RrDpPknjJcktrF/V2o+g+rdhMIgOhDRZhdnE7Q/KRIJ1C2FoRACCx0lVl
9TiWcXxxdZ7F0ckWtzEXhIHxOsQyuy10/qWc47dUJ2IsnY2xdEom03kZTydn4LZXUW97J6VTNViY
OPkN87OrSNy4OnuT5jPV9Vx/MD767xOO2IeAWDb1p/Oyt5c13A+TX/7wVFzfEl1WOuMz9Q5xn04n
fzhjjHPeZ8SBZFrJB2DE5VbqtJCtc0OuThCFs0rfnY9YUdgoFfnF8MCbsLwNG7O8pwcDJV8nkjKd
TRLCvKch2dnqlM5VpRNMJbPv1hh0qmkSX9yxw9YpjOKx0tknV6eg+saRe/URjeI41DGpkZUtVZv1
fvmIUbm66UUnqwwSSSekrgW2aTZfeT2PyLlYvSujpEly+585+a/NyWHAZPm/2zvptf9lSP74gj/c
neZvuieFaftPE3KIsdOxWMpYPjUF1gd37I/wo/aDegLWIMlIPSD/fUImNG17euY2CVI6vv6q//d/
3+f/k3xvfg8Wq1/+989lptwW/zwhE8i2Sc16TO+hSQzyo/X7J2Mn2mE/1n5G34+s5msjV6wv8cg9
zLZbfKvqcb0C+0fsgBIRIgjFRxrhI5fwEVHAeWXcY9tmT50irN47dh8/Fysf72upMw5pn+XJVSN1
CCGuOf/1Lp5EBMuUHR5p/3lx++kydK2tNt1SlRRv5UH5bdTZilEOwXMKvpPMx0f4ov8IYtQ6k0HE
4AqLTXY16rxG/hHd8D5iHLVOdMBoLr/XhDxwOq63eTiPFMpI54GcCmEQJMT4B0JSdZcY401RDqS7
EBby11UnSRxQQ5/nRFLFwE7/B3zuFqdc4kqKb2b/vsXKwMi/2IpPejLfrGwIMCNCsPnhV4Zxaeoc
kKM/VsntaFhYK5yW5EFCiIRkKf67s5XmBfZUDgxiFtOQvq1Ufh9LL1Y7gL7pK3oEJGM7qIKD0nHV
DRnN8nERtMcxMRBLGZrkmE1lcgCiGpxcIngHs5lbXFtV5T1WaUI9Ez27pY9win2dUJo1EIsqmHK2
tdOE3xB+5pYwaOcTGilHPHlo5pEVF/I04JPd5UqwrCD0CC9VzuG1Zld8BGIBcIRtcOswr/PgH/3h
YfQreUwgSRxpR1LcQgikR2EGgiJyVq99lOXUn4QfEH+h4eTSsPXoN+iS5Z3AtWdSKbLmd6inDXxP
1x9fygE7EPJAH5AZbXABp+uCKQf3Q8jY6cU9TUVTvivpv7irU+3nnzNyJrbXyq0zzWwlTdAIpz6v
7HTjpcjbLB1+0EC4DEezX2W2NQK7+UGVTemwZ13LaZM5a/9ed4wdR4SU8pkip/wKBJTEFbXklPnV
3vjWipBLxdSxJCFEsQ8Nu2NlbkubnXPIxWum0P5u7VWSP0sTsjjClRFk0FjFSq7x4Isxw5Tip/eV
FS6i/MZvF6wKzocu47XF+sDm+8zKaGng1Ht+Fd+ytw23lWhYFTn9+Dq5E0ifRVifkoDvAZZ3S237
o6NwJky1LbAfCzHWx7gWmhqN4E+Q04tGmBAnclfo0hWdokS2ugjcGZVNxYT1mYQB+5VmpzCbRrIX
8T5Pi2Vj+D3gKgBTm07vk8pCXFt9KG4aE01zbpwHuJ7HcjJd1sfs6ZHnCaSZ9XL0ZsnrPlANVW1G
Z4m3LEV5Bzq1NG8NIrwedaiDHZFNC/dZvvYnq+oq3BgMYKRhp/NAtdh2khWQK5e03oZiRHntKXQN
Kx8qnKC1U2+yxnMP6JT9gxGqCxZgSddK/gOC6CeogRuvDIpvAfr+NvdwnDdZrp6MARke14of4bFI
2Sy54pG6NU6toGI+C4lqbUyPhCQ+sRRQdxJEZNj6zTigfDr1c+h0rKRRNjdGYx/zPnnwvDqF247Q
AhSBJE1mIr5y/wTLhHQXzYWnX+1mejJtelxNoqA4g50VXdkb8Yjn1oNHb96W46nYcWlwrzAPo8dB
/pk3iaOGG5c5dSfnfD4vFUliu3ScF78CkJAWzPQzZZInf+j9J3Ysw3U74eDikFKcKYwpBNVAYRjv
+KqQStKCbZ5J+yOJxSS/X0fOxiJhQG0AER4HI4QiK4xw3iUqmfexhQGqr80qotaR4vSskLfVQDuA
31U6uWK9mR53miEBAzvHVL0BmOt3ldIIeZsX5UI1EiuTlTRu5CUlr7Zl53xQGcLC94ySYw2P0K6O
bO7nCFxRfc4If97lKpi+jSborRGfLhcRy9yZAZobS+9h36mgeuE2EtynPabpKOHX/5IH7t5yB4OF
6FzfCaykpPQS88kKLcxei9O/+iJxHn2p5TtJvfBCtHdftsR6xrUPrsjiKrj3bDZ2dK+UHLppNjyy
OW1OQarsN1vxlrZtOZ1nS9Y3gWjVcaYQ8U4pl57fnn0Gfp7lkRW1F0DoEBkVgiGTOZe1M1Iv9qjU
zaMxVwW71YAjs0zuRKhy1Ccjg0k5+AEw6cAnGmknW5jxrEpi1sUn1KZ0X7Eyus2sMv6U1kQrwcC5
6gvjH71iqBjZmZ2vOoIAR9Fexfy16ocCV2m7PtmjjT0jzv0OsnDWJxtfqk8ymazzSp7oTN4LeHPp
mTnvN5k+uN4gHoF2WHu27y09KxIvOOzq9HMrW/z9kKLvU9WwNONgkkee6PNbSmPbE3UhoDqhLc5k
jO0iMi1npcdj6E8ILpd+APrM/dwWff+Cn0gPt3jCRGG+4IQt62Mz+132GWieLjvoG2/gSVSYQX63
Nikb8toeqt0gPLld7HGmvcKc129BP3q7uFi4BuPb8Tep7XDD6bop3iTpMhwms3qaZmhYGQkGimVY
6/CrLLeURZUXW2+S3No/DQkiraSTKfrPfPyX5mM2mtDI/vf5+PqtVn/OP3H50F/yx4Ts/OYSLvKB
7LiOE1qCKfW/808WZCHHYtxlmws5FADeH1MyII8/9sYgQbBgCNwstsd0Bzztlyn4n03FLKH/YSoO
WYFBx6JRlyCB9wt/R8Z9UObJ7F1XWg2McNsKzGcCcRRzijLaXm58EodshagcbOLbBh+gy2rGNNgc
rD3vyseykaZRQebw7A4n+zqjnR2DmHc0e9PRVXwqscXdFqnjBf6+6oixT7c9lWIpRgwL3TAC0OP1
yb5XZeWdR0eq9yKZLiDEfXLEluFHTur5+9IJQ3gUMkFpXZdHI1hXcUZYz+Brh6ImZch5mK8Hwn+K
gvAZsBAWZhMPCX69TB1LGQzyHiBt8djJOHxV5Wpza+ehqy1nY95e0xucslBewhfDJiXJt1i8dTeH
JQC3lnU+2NSFSIkOY9wVsvZeJavarRE205dsdHjicKfdN8MCvrZLqT7L6XDl2W6nGCL7xoAwv1bl
VT6U6RectPLFUjbrYsT88L0Jg/dyXm4DHID4ograp/hHfDMOnk1DcGYeNWBq1+d2GM1aSN6MdExf
hpy2z8jEOIjQTEnFhiE8rDaMzhyJRAyWDc678YgzrbofyP0+g2QjPtot0wGAy3JBSltOPBj1Rjpj
cCU/ZmTHtMyzb7wf3EtewIrfjY1l3KVVHRxm7M9H1cyCtW5fP6WrzwgeDNzYSPNGWMtArTkwjG4c
F6naAC0M515a9l3jJMM2bBmXK3KBV2MmsE32LsnZbHCGnbDqYQfa0NpMRjzv7Qk+cunk2NCg/a1f
sNW2e+y7xkHSzXPlgI57Z13tX6VKtI+4U+LbwZDNuaHPD51vNZa7eVg9ZNX9PDo9RDfcRH/7T/Z+
zpjeGK4FFTrKTJK5NBiMoVN3p7xVyVSf2O1NZbP1+1jm4d7qDBYrIpjMzTjBElx3kBWF+f6fE/Wv
naggj/7pifq97of3YvmTNMemgC/6Q5oTv1ENRm4z1EsCLb/9ocyFv7ksIzhm/dAPWNpx+P1+otrh
b4JspzBN0wb2KnSF3N9PWCDO+ECQ7IRn6q/6t07YPx+wTgBAziP4xPoBtK/1wZz9ae1ge3baBWuc
nEbBxMOmUPiXibZI3uN1f8gk973R/JobE7qKdJwJyEVACrAZ+yM8nfFgSyEP7JYpWvjpZfwf0Wu/
bET4q/HDadyb5em066+a4azcxcUv7135dKk1dyGD+B3ucM56DkliX2Kgp0k4hrPLOjrDE9QMox1V
VHFhir8FdS0uSriB7Hbt4lf+57U1ktsllVPPga0w06SgCToYUS2t7xDUKGN1QejeIQoEytg6Xm8E
R9pL1q1jFjXWblESpJsZIbGDfUqXMWF0MgBlR6FbSnguBHG3TGIso5G1whNNb0LLf/lu7sInTveU
Zp5wCux7CjeHT2FDOS8mIPR6TvASKXTK5dcKFCj1IFQqc3HrMMoCs+YqHhRsgvdjjCXnRKYAfzM9
ZgSA8sF2LrUEVz0lE9n1+JkiNePQZWt3khiTDsNgq/fMTLu7sIKT5eXqWiTNqW089eTXGXXzIa0l
+H36ayDL42k2RmOb+SsnbomGdCsde6EoOt0b4OG5wwyieTCc8NW0MdIYGcbc7VqU6Qsk3NbfmIM7
3RhoThfgB5B3/HRRuykb53Pir4/mkJR33YKxdl5DzI5q8kSyDwrD+dqpKsdpmJKGdV2m18E2M+8B
R2r7MGa1TcVpUN274+oD8LY7UdxwrVH2pzzB6zPDI79bV7njomvtZVhOTwuiEfxgovez17qHsqzq
fev3aRGJzhsixQpDg29xA9pxu/PX0NjYq4l71mwpdl37KRIy8S686vIa71m3z4HZnxKw2KcQq+Up
FWaZbOPaLF8ATKunxufiKydBgUYxGKxbVLZCvrLmsz2a/rfET709uAdJDpCfHimtj8pl7HZWRuwS
LPlIJhrwMeSKok3fCt72QI67Oep5p2G1SqYH8tLTLVzi8dqd1LArnSxEmkrLXW+ApbCmzOYH6u2H
tK861OXVwlaUpbylaUWK9xNXlCVapeO9uPwhkTGXPEsDTIduOIk3K8nJWeXL8t0izXgjoe9siWB2
R0BAiPE9G4xXnsQA+wmEiytr9PJui3FwIVfbA/chPm6htPquIp5gycon6BNSkLoxMZdsy6RMsNsp
KrndWSGXOUbZU1LeieuQPmiXqi2zvBr9tVObSpTpOeGOfA1Yh1fPGeI1cka9CxvTfblYLlm/IHbe
IVBMHq2CU/e0Tm191m3avHyrLG5cnAX4OsM40pkGPl1pICFFMG+MpHIB46KoUsroUzrrHvyi8a6K
vvsUptP61R9X6q0n5VyFNMNpXiI7xlYYzS0n4fRKO05AciLwFhPzNnb/bZF1BQiJqSYg16jO/1LH
fjhsXXBGOQs/EYy3qNXOFQBdKkwqttUEuzHmVOeFfBGOpWUcr5rEayga5hCp6FcKSiBrDTGuMUus
O4To6eJ1JOYoRUtHRtJalXeQ67F5kSWijoXqIYN7ucA41LLzuPU4Dq6rNCwzyFtl9cwgJClpsftm
N1NldQOaU54NGqDU1tfKbaY1XJ8RqtyKIXO2ptZ4Pd6j4a7Tyu+4ut3NZKXpfWZNxScMb/VToLXi
hFpnDG9EiDieOXxdVRTveQKqll2eFptZznn3KltK4wXKHnL0rJVp60Ok9j8E66TtvG7vaB27W215
WioxvSYBvsNR691CK9+sTrYEog2iBVoXNz8k8l6r5WlIv6Y/jd2jazeI6bHw0otwLetzM1bZg7/M
+H1Vp5J7QKUtsXiCAmVkQT3+0kBtrjYOCCP30GkVP9Z6fipDSd+QmMebHicF5hIxuSnQl0DHG7mJ
03+h3QHuCH4KDZtSZM53xHaDTnvpe+qLZ4R8iyQ01zN4KHufLzZ9yoU17+SEK4GzYb7KtVNB5zf4
B286znk+5AUa3WYx6a/eDLq0kUg4dodcOx/EhwnCXyxtiFB4IxAhuU+P7D2u+8DzPn5t8L5xunKb
YO1n80OOwt+p1HvPbeS8KXAwtsrZfkblbq9yLgv3RBgE37V6t5D7eSO6hX03G+0ZuChHjluekyWI
cXJQbuED4fFcQ4ftK2MbmHW7a1snv13cxj84XBz4gnW27ghKYEIgSj3dutpaYlmDta3SBVUZpx7F
iKbxhaS3vHSWPV87LkHYSGHrfXXccHwftYmlsF2fKF0zH/Rc8rXUZhfepa4dAZ7BA+N8+GEWbY1R
DYFE7Cp2d20H2l7j2ik+GqFW39kNiwGYENk9tPdLR+MklsbBfPbyvq93Uht1nA/PzvLh30moWIgp
GNS+nv7D4xOk/sRdOtAC/IcLaNCGoExbgxjh+HWlb4aTj3cGPOiHxfQeizl2D/mHt4i4HzaEGpfy
jfpwH+k7+F1c1Ijofdp8WbRNqdeGJRw8/L6or8THZNh5/cV2ZcWfic3J0oYnFu2o6b62QQVSibPi
OONTpG1SyYdjirkL91QZ9CyFfN8q3hC4XpWB/9hdhI3jJQ/bU47nQ0dgAoNVO+6jFFxETM2c0Uii
TylASfJ8y8XRkMn5gzep0UkkkzWGclDqIQknHtZu4N6kboOdvOEjds5Q1IioIYrrTt0M1ptbYTHH
SD1uY42+xJkgvwahbNkLrUZ4Qnyd9IDpWt0OmF/IFnDtoSlqpCYkX5000KDN/oO5SSgRWuFsrFTH
+sA1zlKs4IimD1pn90HuZDzpPlu55nmOtgPbc+ChTxWGJn7i0oX+GWoQ6Jh3PAkg89TyWEhez+08
xWnMo9Vh/mpKO3icSe5vmw/GqKNxo0GHH3qThnZ7CBqvzG+6dCnmiKO9wswSzCQkQvmA2cb/IvGq
HhoP98umoPTlnXi65jT5sj5I1SGQQc01ybWIlUeG9NPhkGERvqfDI61ONAOE8Bz99kdYm05GgXli
XrVBXppRTYfhRtkD7ZIzziC7v/aCxUII+s+17i9d63QNzk/3kX9gcN+8ZfX3P93p/vYVv9/pPNZc
tE05AIFcqLlu+HdOkA+AOzB9h/sZEd3A/8luCX/XDXwaPFB4A9sy2aD9fqlzbE3tZu3mmyL8G0Ho
37jU8S3+bLb0Kcak1Eg3HHGp8/jL/Wy2XEIcoqQuV2obd3By3OWGZe5Pr8b/dDv7h2/Bcs+Fncha
hzuo+OVbxNNQUi4VrkeK3jBKBxtjIaLp8ZL+93Ly/+O76B/0p8sp6tSMKZvv4tdflPGlmb/37r+6
Zv6LH+QXmDiRS4fPGt9iWC++eSG2Jdd/wSunIOeXNSb2XkY9hxPY4p0Bw+mXl0uVBhbMUXZHLOHd
e+N70Gwzctw7f+JbuzEeVJZmMXrDEJ9sZQ77GU/5DiVMHJZ5nA5Z23XPVrragiyNyrdd718sF5TN
lplwOocEnQhndubW7ucRrkkcP/JoIL/m0434tBREQv3cz68VGXYglu0XfFa49wKF+1SMx4GEBBN7
CuuU+w0pIz+9Kdt2wb84QCWhF/ra64b8KjVL/5owuPdqVKiWm9Rd0htTGt41Qz4XDNNQAKhczF5J
NQB9miFzchMczgOwxE9A0cDBtynoBl++e9QLnOKMkC3ZqHFLdTyrMUudSXX1n+Z6cS4TS9qDMfjl
rrG7/Moh2LkpB+HsVRHwWJhbQcSqqHY5vTakP+bxwfZ7/pAi6M/+SjdXswYWjAYgnuRQWdk1eYiS
1gzpJc7H6T3ssdaNqz2oyCN/EfnEsg8kzwlMevFL2uKL2tLEsn7yJtbTON3E966bjTL6L87ObDlu
Jcuyv9I/gGw4Zpi19UOMiOAYHCW+wCiKwjw7xq/vBeXtKioYFizlQ10zZVFyAnA43M/Ze238ffIX
NBeoz9g25ZOrRU64GSxpHDrOe0t7vsFYYK7ABGlkGMtZbIsDj92yL2FV+josdqKl1j5dEBQADQI1
5Jc2H+ZYuY4D413ChMe2I9uf8TQ8GpP27qKq+D5otAKNVom+SYA/O3Wkyb2ow0ps8954n2RRu4uw
ryYvrjgAxymwjIXpg95tVf69DHM1rEE72Weu2TxFymgvU9gjFxm1iasy6/01dn5qBnyoaR9q8S7I
MSO7dVlvOGzgndbwHy6AUQRLlxzYtQMtMSauzgnIeTM0j7oGA2iTtayqGGNT5iQe4ILunsCl9l7S
CsPy6zZMDLRwhzRg26OmfrKHS44MTSnadYcs9MbB2A5WZk6Xz+pSW2msndeyB+CyizUrI8aGMism
hwjOc1v74o5TYnAYA4hdcd4mA2CxyLwhxCjehkGgboVR+z98NBwIPTTFv9bgS/nLJLTxYHIEAADi
+8bNGNYasInRWqKMMfYgNavLSrHFnYCDs7Pc0rr1FV3ZsmPVb20SdS97w3zys2o6EErezOyNTvXa
sLK0XVVj/GrbgV4mfQT/h0TRSHmjL+RCV1plW4yh88uIE+cXuGK5bFD7XdSok36ErorVpq3gXMGg
U5EBShcAuTvfD5/e8UpMw8+0ariTTTek6zAoVU80YvSIJNZmi7DxoKI7W/ujQ0OOhGOxdey83pqc
l785mt9xQjXDg5pVqtfR1LRWRjtEy8iOOn2REZj4JrC876usza4hu/avNXlXV/Cb3BvOsPpD6soR
mFQDSnKohInZLhhvdag0G85yzi1Ax/x1DM3+AFtruB3iUF4PTWVdisEer5BSmBdJiR9TVBgAaQNa
9yWnqxWhnRMyXgVvr6mSQLio0MqQyqKByKwnlexRJL8J8c4YLFcRyhFKYb36y4gsmS3CtAjhB3fx
T3OyGg+fU7NOyO/aMjXM1YAnAel6CUejIAp6BVynAQESckZQ8fSlvcVRLiyq8GHSMrbRQccBgJcm
tMj5pMEDXGfCj9kFDxr5LPsxGasLyoTjMjX9qFrGVq6insxid+ewY9iwlbZWQDXdndm4BZayoaBj
OpfkwiRCDGLpzAmHML0NuwS5RuFa7xQiYLmMyhk37EyVNX5Bn9qQmrpLULPch6GYULyy87zN07r6
QWNYsox1yYF4WrxQsTouJavACyDbiShi2/YQOXbvdISmjRY45oWWi3zbFxGxWOCCcZQmhfhB5aYZ
qfJF/q/GbclgapCiUpPG8T3/uJZbJiomo96NQzDTd0y7v+mxMt3AX5K4jxMSzpjDv40BzsoQQVYv
fg8ZTSW4AasxSH+GcovhLpXqjySRzbM9QJ3qTPQ2+AB1ZQ2EZ7yCIxyDoZ9Ny/ngf4+NsHjqoizb
/k6YI73dX0cTPn0EpqghKpVwu6FN9lbRvlIolzs4B05CdSA2V46fqB5nzITFs+6uXaly+34HidXC
ja6shKO9UCRk3VEAdikUl4OpUwp9x5mUbrzqdNke3RVBQnaBiHNlxNPkEebHL6xiHfPcKLHuBWWs
bxKv3SEyaAouyjndyywdEo4gkkSLqQRABm2m9/cDqV4LUbfd8nfmF7jpvl8oA4/e0ekPFjYhWm2q
hz9dwU8nKbCfrLbMCx890zawmmZFSY5zbuUrzpbdaL3TSyV56l3qfznJg/dzctPanBP/HM62W9hf
xInNHztYHFRoY3u47S0b/o7o3GXhNhxGfIQEOiDxVzLrIayXTHAOmsl+YkbjXjaQkRhq/k5idLvT
GrUByGFNT0yk4NYKleBGxq0LYRyirGU07jaqy3zrINz6JtmQSiw9mk+MQh6My4bE6K3mK8MtAUkE
YMHreu9yX3nMZgYz6dBY6h3F+uc5JTALf40qv+xg6P1GNUpxbdJVewhQGtxSIBn3MVyFtWKCeMnb
xjm4RQe8narzs96OxjOGfOMZx/x4zZfK2oRVqKzGKFJWQPFCzyYc4GoKlPoOGm6+1mp6pbh1huvf
d12aZPsV4EVugN1t1Bz6i1s38YVZFwK4PY3DHELvsmAibgbU0hd2hR82d2O5y0ap4xPJxHKoVTIJ
KAGCrNPG9MZ3RLATlECS5e+5PDliOriKgVGU88bFhFT42m5yf52ldoCumHrXgnS55EatQCuA2ba+
uT5lS0nulImAnI8hiRQ8/qmarnA+TleC6g31R1fPaLMmIUugEHehEv2ok3G4ZlEYd1rp5zd2PU0r
YJjIksemHJ/gXZhERkyI+CYEIhtbJPCWEdrhprHjGwTjnP11LdkbYAsuYhiet8LulbVfl8NNZTd8
uqEpo6irCkWnnp/ZyYrO9gzsEaCj+TZ1O3BgnMVBGJVXvUxzsSRqrnhoiyHftCw47IFym3aEoUly
nYFp1q3VLYMwna7GHrBu5Vv9RteEMmI2ypUHwBco5qjLsWM20KmmHcsGPlpeTWmWsyU5QpbldJUO
72zO4BN5+qS2TKesnNhWu5H4oQYGUZEZDROj7wlXA80G4SMiL1QxGkSvDS8mbANtPw39dKgT295b
vTGuHTnWyP60rqSE0mE2zlyLGoHsihmsAuX8oEIdDKnipMSb+/zhwVCqQAIqD7vLViro0/jR21in
roMbqfK9BiPMNlL1aUeBxsIFHm3nK7qxw0Fbwg0Lr8kUJNiujbJ7bUjImHfifD2VobLF2Srx+puj
9jLmoxPzbajuURuNVCkj5SLwu9uWntcC9Tq8jVh5d2DybISRf9NbnFkpLPNLLiNZpWrBymkGTb1x
nLpfgxjTtiBbOqAZvrzAaVG3aE9Ve80OMdyXk4nkNxxhFUXFMmms7M3OlbdmMm8GxAIbbeized9W
7aifwWaYogdoH9OydpTAY7XaciO6pVCNfBX49CncxPmmAE6gw6AXlNsb4rSdfpY367VcqY5UdpCy
ccjZJddLrdZgV6WBsUSPdjWU/lWZg/5KsM2sobcVmL/hM6IciMOXoO1ML0FkQRxDO3RwUabivjQg
Z1C3VZFqZVp4EcZWeZvnSflNCZJ8wVc9o3pWtm9lZ1v3tqipFqVOmexgzE97LXJBkKZh6ykh7biZ
9GTcGk493cbABe5LJHrrLgPGvqR1kgGKsaw10ioE13UYblPMZZuuSjiSq2m0pzc3EvAmyYmpp+xC
oGT1aKSZbr3qi0Dv0RNA1kkumvwH23vxnaBn5woqjVSXtWYWh66KUY5oRdvf+hO8OjmG7jZWwmYj
nZZXMctgZM+ubup4NU9xRX3yhxEaVb/sUOHeGELGh9wkir2Nxvq7VbO/opMWatej48rvtPTsfUIV
/9kfbQC6FZrxJ3X+QloiKxdq6ITekOftRRg5xlWYNfKZ7pPpIcbr9yjUu4teGZM3acQkt4bwK9B8
SP+2s8vsZ9agd+4sYbw2sBopPdM53At0D5cEmWHZUDhgY2XJDc66DeILqADGo56DU0t8E0AZbqvw
ulDG96SznW9aYedw9yZSYIJ0Ar2SxuBVYN2xx5v4FBLZSpoALpuVNdasZHEaA7HrSKKxbJXHy9d2
P3KqAJGuT8hRHLKEymlFqfVBSSP8akiMAlb5BYUbZ5W7kBMTUT7Xegwl00phjqqGXdHyYWe8LVwr
eyiSrLiUU6rt6tpnK0Xi4+gD7DOS0mmJR2l6JfM4LlnK+yhTvGegL3aitZwnCKFzRFDrbDnF9AsN
GtNjqivyko9iestWMX4dhF48xlVSfStbsnS2pUKldwF9IUrows2WF2xqGocpmR8MXcDtaIpoeElq
C4NtW/fxvtPa96B3eiIWHHE5uE5+obOzfctLrC0jRoKVpSTXUzETExsdIp6EMLbseVSXZMaif6Sk
KwEROsF1zGZoERtp3KyJUauu6sAi46BGVMv7/xPxKs0Ivmm4DKlNL3RooXuMOu1tgiZhZQRp+DTU
DWitEemQyDOM9KVe/NCV8sWIm/7FGIf7CeuwsbEtqspK3ottXE2s7KWiEzfSEn7h2rTzw7Cq70w1
bbKlDxffCluVjj6oVpMZT2ekMLYhEi2Cb3AtLpK6RZmDycfD8Bb8QGUA9piVkAaCQjs6GOwHjjp8
T+Div/iEaq7KwH02BqO/UEuhbflXgC2BObs3IuOnnTrQuAo5/ggmvyOUqHewI+tjfOUSxLElU4c7
hmAWTmw81NRXuCm6bz/bXWg8RF1Bb7mNeGFr4Il9zp5qDMk2MglakHqo3XIGeWJBTm7AbFr7qrJI
DemltS7T3H8t3GRapjXwB6XS42sLfytleIVTjFazu0VBUUFm6vO7nB4yO1zlkGWZ3ElnzA5+pFi3
dgXn14ot7VqEnf5LBEioi7gv13ULM8ZH2X+Tm0N4mZqJeW+UsTujgCbMG9/jnAZyCBItY7ldd+WM
fpGDevD91kKSjnapkEmxHenq3EtWXMTotI1ct1O3ddo+BC12tcFWrb0eFONW9vULGfS2FwchXyw2
gsR42IqX6W53yVbO3gNIIGEgqBL2v0X+q4VmBe9Flj/0Kibv3pEEcSwCgu9+FMC41QtBJvCF0/sQ
55SoZ7I12gM0q2FcKgSguddRSorWssirCvt2DedlUwGL5mgW1u51PtbpQ565ZE2Yo7sNI+hFJSWs
B0tr3ocBiImKeovUXr3eq1P/ZpucGsxUy5ZsqjgkVd2IFDiJd1nkitnG4Sn0x/e8/ybacespC9gb
Gz7+EXaF6Ypyx1tDoPgKpQeBZjHf17HvIatZrzZHkIE8GbNWD+yhIEfZlImU1hFvhpv2F0Zhwhar
yPdEolLfBL7wOjgpv8BtmbeoILVDM7i/KgCATwGv3qOm2XW4MpuiivDKDP4KP8zsLDeLreoOLYKE
Kl8hdsStCK/qi/zwz1VQIk1s03INh/RczT6qtVq0n+FSOrUH+7VadNBvl1FZMCerLefxbPuXxWPC
ylXbFbrqoLuyZuvWx+IxGNOBfZJde2NBOJra8J8os4d1GpTp6u+HEhqJdY6pIU85ViqpjVVSfhRc
GGSehyE2+GTEnbhSJaaS80N9AilwVUKzsYkhJ2XEo3tIHqM6pjpD5XXeXiapTDyrjtlyMnkXVTBk
W0Tl498WyRlUE7rQqcOZUN6PBiVmD5krHm5vJCJroRn8x6op2XEmNb64vk+ir3koEBGoLA3VQnL7
51NLWPxBISm1R/6O7pPDpxBlXTnxLtGoaOL1rG7LUVBBTKfwqk3xJJ2/v/Os+BD4OYM4yH+Ao+Fi
66NHczRrxsAoQzUJYAFmCgX4nAu0qv7x/CDzRRwPomtMTFOde0VzfuvHqTkIPhfS1WpPSkq3dh/O
5HJb969TTZ28acSq07UYQQrytjbnhz41f3TNMjXVpXkj5i7Yx6EJOR0EMSr1XCQBfq8DX6CuQiHY
VtQ57C1gBzaGpJycH3aeIZ+u2EDJZ/Bk6QzT+vo4rN6QKAFXnJSiitBrkXWPmFfAE1rMWtdm/p4f
bm4MfRqONUY18GzCHjm6wUFdqQJ1NMM10nwgQmfL4R8NBla3L1YZMd+wz0Ph7uMEzkKjHt/Qafrn
WVpT2781v+fm6Lc/cdUMCwUQBsQPS91azqS+QiummNRTij9/uacmLZwWy7YIDDGcTy+NrUvArWrt
6XZgHExkMldlwBJ7fpRTN5VHOLevVBqfv5tcH7pxBsForZGx9PxeBTqM80vSlmCNGnH5xfM7dUGG
Sv6eoVOVd+cm6sfpkgxtjryxZ0HtK+RaffFiOcXL+cv5aoyjRS0y0V3zoa49IGtQZuqt4WSH80Oc
nBzMP3SBTEUToM6f1+G6sdPXmqy9kr3rVdCq2p54ARplXR99CxVWGEjN6mzOQbyl0/0nFPCrFe3z
q6erKmggRzcIrWei/vk7GPDZdKVwsYcKDGsSweES809FuFZc7ZLSzVfnL/rzfWU8UEMu+yhN2Mfv
XsWxyhlLvfKyfGCDYo0HNIP2F1uJz3NRp4eOZprS7pxoe/SCu4GQMBTSysNWhZ6zLKIlFNdLO6aX
cf5yTozERTgmodnC1A37aJq4TQS8cHQKj6UtZ9PSXEDjeSjr+On8OCcek7Cx1wieFSvXb4LSh7fL
KrNEd2u78KZIXdfpq+KkyzjJl1Hl78+P9Dsj6M8lCxX3h6GOvrHUqCwCxRiq7VwK97lB2l1v/5u8
0q6rLp8eR1yQWxTtfr2qDLh2KpaU7xZH1rWcCGuL6f5utYYyWgY+D/iGMSV704lLxMlAnoI+nK78
lHOgUREq0gZ0izhXyXWqgQLa2106XPdFSwV7JEJgSZkNHaMVTV9cKGaj47WZLzh9PWT0psBef/T6
YepUdJfQBm9qQvnsEuF4LTrnbrSs6DWbWgxoaUr/NPW/10MSQPmEfUna5s6yMMOadGZFVSbQZh8z
n4ORtEhOKzKox87V5FNYImSpWjdJT70xwh/u17GO7LYvEDx12H2VWGmXg1EYHr3tfiWloy0ZJ15R
wrMvEwMtQwzpGngGoio36JegBQeYMUXqcrc0lGGkn6k/bLRaX3y0Tsw1zUWHgIIFQ6Vmz5uED3PN
zzrSwfE4e1OM3bkTrr7jqQ/QgkFbL+BT9d75Kfd5w6Prmo1pDLMDmt/jDU9VGF3Xl1nhuY5EDAuI
dV2hmbq09FJufSeQlyGl1wdEzcHF+ZFPvL7s5tTZREH+1qczR034nRK2Foz1aBy/dfgeXyr6PQ+m
sOL380OduEgEHqxG1Dr4v+OtI31Rzptjm3tZV9MVwVBRU67FXKzEeb2zmoSk4oYGO6YnjaL9+cFP
XCf7KvgRePS4ycc+DhvoC2WnPPcav4i2VZ8/BEOA1CMe67/eBhjzIiVsFEa2a86ulY+ThxpQE+C3
Tj3NcZ7HMe9XmkOIRp3q+l9PU7YbCKYQRnH6UI/NfyXmgjbo2hRdQUsSs0XhVY9v+t60NhSefv7t
DTTUmZCozbYa5BxHXxTixcrcSCsuy8x0TynHOTcHPfKySefQwfODfX4BGYytDVsDk4b28eerQhsS
ArDnyhTjIdSV52pyfsaD/hD01hd7kPld/nOxZyiOpSAvNdZ88+i64C9EY64gxNDLdK1TK3UJSiGB
s5sQlHd7ypRf7UZPj+iyFcXyx0t3/HnB4+cU84iVIAfVLV+LUTzoNVylNrRSLCTa5fm7+XnuGyob
79ko6vLpPP5Emw3nDunbiae07Z7EdI+MB2AW6hfDfN7YzMNwNAQdzu7juKDQOeoQkaCaePBElAfF
Rs9bDnwRz1/M51WEUQTQGVZmHPyzkezj6zUo2gAxQiRerVPRotKzTOP2l51bh7iSNNRBGMLp+2KV
nC2/n2bJvHDYJrmqrJZHo8IPkC7HPsjUJhroPnUpw+UlWUODS5d+ymliNyM2JbgLBiwpHDMlbS/V
3sqhCnYpfWRY6/bDNJrVndsmySooSzYH87agKjTzAlmc9ehqveUFsjG/+O1PPpiZz0Mz0HHR8v95
y5AkhORS8epSnc7X8ejGe2Wgznn+wZycZbMb2SWsxP605cyMis9IUKReLm2Ew0XnqYl4cGz51a7l
1KMAjIWq0rJgDx09CtOGV15WOQvRUOoIWfwQE5M6bM5fzakVCHc2ZThs1RQ7Pt0zVRuCVkkQDzVY
zWw+U6C95bpp0h9djBj5/HCnbh6XBNvIxhuJh/zPR+RIkocQXCWcHf2f872rI+uQ1f7z+WFOvTyz
X9BGksvB4HgaDw1wnang5Ukj07lNRkGLzTd/0mwpNnVgOm99WsY7qoXNF5+qU2veb7s7haMThx5K
pyoIhC7xAjw7MldepzjYlPFTGU/3vIhfjHZqwnPsAcAOR8r5VCRLuUbbImDMA+OebDPLxLOpxcrq
/M0Up+YIN9EmclTg5j8+8LutNrQmJXfPaXv1KQrVYgO1Bz1arHcpvTm7f4QgTxRHIbubasyTazO1
9W3ooOkE+E6GYQDHQlQ+fjUQ7puwbeOvTrfi5J23OWHzZur4a49el9pvVLPPMr42g0GbQFavQrr4
snWnIcjZeYYiVC5tMC0Q4fXoKem7Zue7xUuIogMykoSImBk7qkgulG9lZt9zHedv5In7SE+bLaht
6xQXjz+Iqc3vEBHN5vX59LOchNyoJWJKP0W/Mr6eH+vE7YBtzYtNLCsF4uNtjCawPuJwZ2vvi58q
BYdVZqqvzQjnwwZkuqZULr/YYZx46YSgY8eOhi/Wpy12V6fEwQcFlxeb38IoUJYaqh36GPW00LWx
eqzqvlqhxui8v79WIahiUpFig3i8UhqAAaLaaQqPs9p1BRWKqnR6oBoPBC0JnkZQmX+/b2PAuQyA
N9llKftzGeNd6WVjVIWnqEG1xKKGKoGA10NfuZmXWRykz1/hiWWT8dhDzfRkNovzzPpwUMv82gij
gls7EFSH6bPuV2pVkCSBIvY/GcoFQ+dYbBid449oCedSZjlHNOEW+S1eRBKZbGldRK0QXyxfp+ao
zgs1+xDmSv/RlrRDEpdPVAa8Jmsf2rB4N83qAXRBTZ57dXBaMDR/fxt1TBeaicOdHeLRYxOEWBTE
QeXepM3RnXZ/V7f1qqQO8MVAJxZmSuqqqetUnjHwz8/zw/Mqpx4FmM8RMA3M54CgSGeqHr64Fp1/
42hD/8cYR3PCVcDWGQZjIOgXC4xN5b4xG/NOay0fxHTfcBfVfmH2dblqiDZ+LPoa+xdpG9sWZxPF
v1ZZ1zlJtIUBzkfRgfv3zph6kQ6hHxRVeNBIHiMkvvO/+6Wab7MGcRanW5Jpu8DfhaZDk0IdhltT
1Gh1MXuJu8nNEFvlokk2ZADXW7WDYcIBaghu8DOxOySOd5Fjl70JBzvcwkAZd6mJRLPTw+yqU+qO
2BL3ISqSZskdTjYZtSJg3AgFPcSJMEP6qVz7bWgiFk76y8LQCcmM4nZz/vaempuGsG3BPNHpUxzN
TatqoC5ZzE1kwq/VIF+dsLwxdGWjZ8XaVzDxnh/v1BvOnpvNHuV7GkJH4xGcmIOIHnMPR+tcc7ru
tWRHlMAXm9fPbTWDWimNLWqZlOnco2GMIQmh37hw6dTkQPBZjWbQeauSR5rQVwhSlq2pvQR1/sWR
6ZhqSTttHpcqLXeUw/XxhswtswqHsElNpBgnwtZg1Di1oRwwuqjEJaYuZ5zKzPy1TMjkTmE20Nwm
eAAoS7czUfmbca/sdLVVNkIahCcjDGXClVv6nXSw3fiHKfDp9gNSwMSegpUrBWB3zOQrkqHvtcRo
ls5kQqaTMSHIEsbjOub3Wcm0fMfzIW7BXOLxHPpqg6OL/z2bzGXYyHhtK7b2VOnmV4/i1BO3AA/Z
Lm04Hsj8qD6sEZHamFmegAhU5etIO3Ix9uo2EaRonp9Zp9aiD+Mcb4y6soP+6Pa555izoZB6wxLi
xfr8IKe2NpZuc1rVyL+w5gSBjxejVlpZVEadezSdnOVokkOjYr8mZ3MRkmn5Hww2hwew8cXddnyI
sGoWozzlXVFCC8ZGMW07o9ygAEVLLaMvbt+phcCi7M/XAsvep81vOo66FaOi8uq4PpD3CfbXH5+L
tH6XEZqF0PriTopT82LueXOARUJgH/dppqZMub/s0+IhDXF5aWLvTHW/I5kGd6quhNAYKrkcSle/
i1Q/9MYAU0NQRBDxAifZuIUxPtpYgrBn+AGBiudv/slfjwWRMhL1W/d4YYSd3yhJyDanr8p33Q2e
Qq27T3V0JP/BOLbDSZHj72yZ+3NGNWSUhiV6PI+TaEk1R77mo9Kvirb+4kN6attKcQrRhjr/xz56
D3Uyn0wf7aUn8YyEDRLXPj8QvIhfWtwADXvIUveLQsWpt+XDkMcb1ngyUjR6KjGL/bCFZvDuGini
dmtfF90XZw791PzlREqTjO0jZ+Gjc5GcPf/E+WYsM9r4IkMCnCIXECmZ20vKt8FSKZUIVo5KRk01
ew0UMSsza0R/btc8A7cKn/3KabxWw7GAqw2fUSjre2C3xcrJSTiAQ+VsBrt3nhyTVRPWdoNgSmkG
iDBzabPQfqm9hp2lcFZEAr/ERXuNFKdcY4J/j5yOmMxRj9bw7TUCfomdDzPN/GI2nboL7uzUpcTB
vD1uwKZp2YCoLdn5ldNukpNYSNV4NkvzgpopLOKx/2LAU494dmYhlLEpth7f9jIWwVixGfKiygWh
WbZ1uYFu66z0wCcKvJk16edfmN/aiaMNIYoZjQvkdeGYefSkAyIx6JKmmWeRorUM+9a6N0LRLXN9
NC/CIk2fSi1z4HeinPxtF3BCkPrky8u1RNK3VXrox1/chhP3nc3GbIF2MQZ+OvK61uhADtVTj/hv
Yx3Wo3WVh2wbx7honuNaTNCjwh9f3IgTRUxUCVR95lUbhLb259IRDOZUEg7B0kH4NRWAwCD1jbCV
xq+bLXQufcFMQTlppmsXcBCZAE2C88L4B8/+B9z7I8xbP7FWzr5w5Biwxmm0Hf0iKtIIK5NRhm85
1mmNzL6GSE+nA9rq3Lzgztg7GaNGxmLVQKahiCwUoPwLuHzdba/36mYcffUbMXuEXcpJ/ca2mBDD
nimFYwqI8OCaWyT574DnFizZ3dqw4nCNVthY1UouvdCq7PUQtvbKCS5Ic9fvEz0fbnhtMaERTjA9
h07r7lPV/q62Y/LFwfzU9dMBw4Nuzx3648IR5bY4baTO9afJcB8iS/MGwstIZlTCzfmHfmoohNdo
DXCj89k42oDQdKoqYDeZ58IxXJWVM7v5hjLZu2EaPJ8f6/dzO37T5uqvzumVz+Dx8Z9k0rTts4jD
QWf6MBNpGGP2mgyx9cuiI84rFReCtOBbOWj9taYpwUGTirsk1aDclrla/3tX/7//mGn/Bma+FeVY
Q4WQR3/8vw8FivLs/8x/579+5jc74L//dBW91UVT/JJnf2r7Xly/Zu/N8Q/98S8z+j+/3YxM+OMP
69/ghUP7Xo937w32nf9PMJh/8n/6//xf7/8TfAOyPIcV579QAifwDfWYvuY/PxIc/vlL/xAcbPNf
6PLnxrDKcZLiAAv5P1w+2/0Xuw90R7Tm5jo/U+6/sXx0eJnZrjFv3T8SHHT7X+wlOF5RbDVsvob6
32D5jr8i7lwin7WBFGQ4JhzP6lzFkJ+FCeCDQJgTiTdGfkk/d3zMYBNhdCAf7sPtuf33HP64ZM2v
yceZzYA2+WB8sfjNP1eUJQ0fQGLW6A0D211V6fD2WX20PT/K8SmUURDkz9pVk6Xx08dR0qnrKjMc
vFHiduq1oTokBcHzkW2Ua2IJyV1uKHERuaPcNb09PJ4f3nSPvxDzppIXFymUo/GMj4/BbTs6cPNs
SRiTlQ6bAZ3KJrVDrNAIJaBLh/Ue0jdfC3wQmViUvk6icV1G7JQauqz3pO8IQhR9By9zD9kVQBSW
JGfqk82oJfws7q8sW+qpMpHCV2IOxkncAFxFcj/+orKQ3Omxk6wm7EheCIQUoJpV7angV99wE49b
wpXxj5aBIMdmTmuoFhRcJ0+tBvGAJq+8rnuaTqAOcFTqsCJ6qylfHQIlVXwe3fgrBLG/6ci+eUpb
uGxNPOSXvgBZgDMPfm5Pqh/5TSrl72gsv4tA5S/2Q+ReNtWgrdmR+3duZ2dy1TWlWuy4VeRmB0Ll
7/osvvoWPvUc8mw3sCuwpz2Mxeis7KEIb0ycGZRlXERmuMjw19hRfSjSDpJQN5s0Ygllu7FQBk36
EFGIyPqV7kf1Pmm16tBk0t8jyRm2FlnmuwqZ0VrosnuK1ax7quLJuufpkHjD+XKda+SbtUDu30aS
h5aBzW4n6vPxEeFq8R36HU+mYr31rBmvYfc17j+Zu5cWpEAPAvn4q8cf96jW/BWg+c2zhUHj0h8C
Y4dnTzy06cQuRfb55VAU7mWWsZlZQaEluMrIcO+QjDCpSJDTct2UPllfeaeti4q0jtIKcbuIAKG+
VtRvhs8fgwSBIKR0ao+eQj73IjfaCrIWr7OjyHFrRW26I+CpvB7tsof3E6fhqtEReAOAatJdiSmV
ygWZw7ahDFtF+MldgIRvYzlhdW0ggFqmhHa+JyqMoRyjLbUzVWXREMVLNFTdE+2O6cqtOv4pPRy3
JTDFhRi4YrdXyms/mV92pTJvlEAlPNblWiwjJofWDbNlh52IDIEw794FYcRbMLzGTWDwJHzEYyQK
lOMqU+AvrYBNcF8B2r/aqWsuoSzF8UoOSpRjrfL9O0v1qzeaz9NV3ofjo8aHdJtjPwRRWCUbiJny
pxpb4gF2XL8KZy+XULi3TcBzhEnMrZ6nKOGy3fsIAXIz4XMihm7iSRgWHhIA5OMvyE3l9zSw/X3a
JN97pWn3YVQTMOL8UltX7RaRkhFG0PiZBpzXfAE2AOcY08pToDE3sVwl0VbDFbkyjPTF8O3undCV
8rqMTSbloHXLIeRBYaiWG78yypsy040bl2DMm3b0xUMeNeX31rSKF0xrzFYbe3yt+cWLjpPkIobH
cD84o1NizHZwbOd98Ro4OIDZHo6Eidekgf2+OGeOKid1TLkbxjKXRDjH0xVV2ua55Bh+NxZSOAuK
selSkBaxH9I4W1q9GnmyIOVmOfhDtMUlXb9RVFB5TFnS2jiLnOqbiDD6Qgyw8Y1oenUtLYzd2jPF
V5FY37si7+VbVLfG9whHVhJ4nT7lxDTLiTBThHZ9ezVWvW/u+0BvjTs82bhzjWF8FEABlsDjyXAR
5oBssJqsDfPQVBeSony+KAbJ0tTm123hagucge7eUJJbqTbkkajpnWK210ZWZhu8Y+Zhqqklmfag
X9dmcO+b/nWGx2mlUuPzAm0Kd5mWPDY0LtfAzNp1a4w/Iidr10bX/kxCLduRkPc2tka4Cyf6Qblo
y8sCeto6NYlLpUAifwr8pusgai4GWfkb1MYCt37irsRYw0WxzQARQxBdGxOWYcUtu3FZYyO2Ymev
JMScRGmVT4vS9asduhtUyspgLPFTmYssSqhJZmn6Kygn6VB7z22gKmTQgnG+G0n5WWuZ4l7E0Duu
KNH3ONZ4YbF8i4toRKfeuk6wmyirLzXRqTs1VzovszEWl1J3SCNTiBWYwyU6wvS2oYpQUVMy9aI3
I9drA3GvZ+R6UFxpLkXu6ula496/NWXfW0uTYynKRWijkPpT2XlYee2NJfqXHH7QZdto/4+981iO
3NjW9bvcORTwZnAnhfJVdEXTJCcItoMHMmETePrzgZLuUbMV3bHv9JzYETtaapGoApCZa/3rN0VY
mXoPhzMg7r4I8KZ2osX8P2q/WPXY72In5szjAPe3KEnJw8ZEfJNVrrwwnjWQtObtFtZWgoNarmHq
6qtX3xkgeFq5OlVkRK/8Is9fUCnVpAIrd9oF6ZCOIRNtf03eEuySwbYeFgrxHdWZv7V70ncO4Iym
vp7YRDBDyIXZrgTr6souWnEa5wjfC1M3D3AmSK5LElZVu4ljOEcVgMtq6gznKNxGPc6jlREDjs6O
IdR+LNbWoNVHo3HnN1HoDmhbOT+ITNTI8dtgr2YnOJSEz9+mOUG+Q9TLY46hZ+iaBWovNx9WBSE2
m9a27DuvBWKuo4V1EDcooXXhb6U2MGPBRGg1khe4tgMre/ZcEkt9fRrxhJ1QZQaDtsXKtYYoW94V
hsZZjjnUIU0tZa1gTq5jLSa624+NXZHyxrtWnRz8QeFwN0b2VQ3yl67yUbuUnfKvDTlPR3xKkbji
q4jPCQEL5Tc7ltfID7xzoOC9h/Y4NmRPwBuDpJPkV6KdjYNg2iIxHHabU0EE00uPuZ6Nq+sIPdfE
W/yUTHHuh5mR6d8ESkLineElqbWe6cNhljIIRak1ux5n+5ex6NMUICjNzjZBll9KK3P1K6O1ByZw
BhFIzgtaQB3FVE5SIb6XsFA0VeVbL3GGz3Vm1GFXjEtdIOQdkrtiDVm/qjf4c6Qn7Gvh7aJMzkie
MMvkAH++OQeyrW0YtgCHuKI6KQJlPJmJhKmdm8mM0v2cVOKzKXytDRsx5cuz0VfvJVKWWZxD8Cqw
K2oxkzUjh81ZdF/9NBoFsxJa6K2etxw4sH+n7/TRBKpPWnQRTB1YAzllghfpIlrHTk9BlKTk+CTC
uZmxn7hoZDrydVMr2fbYBCIxZhIUlhR5CTbTSnxWome6lUC2QPTP6QwtGjPU9+JLpqbxgFi8/Sow
8PLXJiEt1MnlgiapaTI3lKHuvcLakLh7CkaMLTAUXWeJWRwA7qtzgfPD3tbbcV3WmMR3TUY0bSlM
tPaJ03K4B2WtXao46J9S04pv4pJKo3JccR3P758ikM8W/qvpikTTZVOey+l7h3fYKg08ypNASuOW
bbD6agmXLliLQTtaysSjS2hRtCoJ+CE3Vky7hFigJ/K1eXaG1Pwq1Mtm2sWlO5108g02ST+M63jR
g9YUWy/wTMuwnZbyF/XQi9epAjsSvgLADsSrUk3fERqkO5IP602VpcHKSEccbSaHOOtVLawC0Rgh
BL9uIox/6yEMSDH0S8zlf+KBNWaQ13GsdftYM+UxAsJdymGvCmUmGxx5lvLekv564MG8tlODaHys
uNl95/yuoTE+YthLP7N8EsuD347r39JH/mOW1NcWAavwAvd2SuUfIkFybjyX0Ki4w01msikIk4A7
28W6uvViaNdZ62A00NWvcVTxYlaY7rbWMJ2qUcjnvrftG1yh1ONIxf0bpOYnnHL5sIsWi5k/7Kyf
VISgN7k3aFa7J9CdsIK2cu8nwULTjQxj3Z63jqOIF8wYeOMxC0J1wDl1zCtVv2WCutnDjOfq10/z
HY/9sfHFURbN1PKhIKh/nCnFyIaJyUTvV5aWtEI4C4smtpek82jDrmn6ZM3WPG8mgCasWnsqqEzQ
vHrJskxhfF2y0ZZHJBVYCEZO/RXnUu/Od2PEzh1GbJHW1AQ4dM7v2FlgqT/17Ihr/IX3isvRMjz+
8eETuASld0IkpRB/h9jjimwjSzJI6kmxO6Uws4PE8r4P5jTsMc2Kt5phviHS+IQ3j8WwmXJJc8Z4
3cPMvxoa034ZBMYa6WzlJ10vrVcTrqdCSiaq4YSHhX+IXCNfY1U6b1PFgi7ZSvZxgNmabiSIxlVJ
vVqUwZkCct5WyppO8FfGdSPhb9fLDmNiXncZ4sa91xxv+l76sY6gtLJtDNhb9lgUodS9Y10ceqLC
DklUU7PTLNOXxDn/ETEevCENflRo3JdaXVWzvKvgbbOnILNf2/hzPWN1365sHOTvbSsXG1NF5LtA
sTlnvaQGNYAc8FQanuJZi1FZOGbx2lh97h67Yvbwmo3GmJuUkiOsqbZTGyfOE1K2hRUV+DcQo4Vl
CcZ+GmmifKHKfKojDNtaaWEV4rlzER/wDE7XhG/xLyIK+mittwxrwiiF8DnAi/PNExPOFvcAiwhA
e6Smb/Qkq9aY8PON4yrArZtNGA80RSnvKeyvtIkin3ZaR9VII9L6dvtJx3okxGPCCVtHwx2nDASc
3YbGzU9s8XnK+nzbpF266weqKz0feSPnjoYiqdz+qUuLV6+hf5yVIV78sbDSdTOlA00l9y5YrAyO
87xg0E6iXfB1sA4GB8ddTnDYLoLPWYU4gReHzvHrNzVp9ZtNqB71fmGSG6V4nlbnN7d0ov55kjrm
LSNNv1tU7aeqpJfBeJeYdsVu1C29XZUEBVF8HR7H9lwoAuGLsd8ac1wecGKia6k8a0Xt5N2VVtM/
6UZvbszKrN+ctkl3CPCmkzDontdNNXMCdLXRYhAMoCRlIa47/KNZwTa7SRdVDGT8js4osm0E9bUz
s0ZavcfTUhn8JdHq8ktdKe5KORcrvMnwlyahcM8cXR6lkKBymO5jKBgsR2hCzPLWmUjhKkpTPkOF
9s/GCMyCWWBwjkmIPaaTV51dMnB2zBynXaWbTlj71fDEKJT2fpzSnb8gQEwqxXWZgw95KW0yQ8n5
u88qnTepP4sX8uxuB+WJz13f0W7rDklmlY2dzZgswbT80kpbCuflUys7AMQi/pAXo2bud56ssTgY
y1JVy/6u5/m4FoAlr45UWI42ZYadBzO7DTlzICNL85oqnQY+Uba806uGJ1NnlCLvZ7Go4gqFdmxO
2Hb7vKoUveA6FhYVAKt8u8KbTnOMwZsaQNfeX0NU8hQSMTmEe9VrWDHFIB5WO8m7d8SHAMVi0aIR
WYeL1ApLreKAcVRK2A4FVcGc89xHLgSNBR7QSA/73EHLJoDJZsG/A3lzioteLgCExiT5TrTJdDWz
3KpQkVceQRQBC/Nj0CtdqPwiBRSoFQVwsNgtOjBZsUuTPQ5TeFvxiOORZAKFq+CKub0JiDOzBCFV
AMFFbgL8l+tOKHqt3mBGDZwBcDduKvwiQ5T4WFDmWOhR8OgNwBdDVWY+IIIYeMnn2SLKkJDhUX7B
KsDcYDw1PVZY36wisykO2gKuoGhjW6Ojj47vSA2KZpI6KTWasJpTflNpAvbImS3OMrj8O37zfkiq
HOy2qhP7oOnaN12fl3LZ03h8RUmxJFsIVn++minQpbCBhqraiC66UVRnUZv5GomKf/a7Vj7XBhia
0cZgatB3q/OIpORmsOm0wljv2Nw1s/2KZq1+VTHFTqPL4Dx67LP1mHALE0c2X3R8RLH1yAlEaWmf
Nq1LeU6sRHBe3mfZLNswwqX2VLQFiGSQetS8ecOPc4hOpxQ6zUOyoN7UJcspQIP2avi8Evbct197
GdVviRHFN15PlovRLO8P5kW4EYFDFi5fJ1rQr/fy1g9ASHF7yi8lqRjb2eaYdKGDPbyfDUYHBNz7
cXLjseWDOwGiDoRp33ix5nBUjIF/lgFliJxy82FspiEMSnwO3ZpK2KYdDhM3Mx6Eiz9Z2vMgkeAX
h6nQqzM+s9XZMSliy+UZJJSHLy2kR7Ft5prifDTYzex4eJpGymSRg8/pdWE+aGXFZss+9ow7nXhB
QhMdwS/c8B0SHDpASx+Lt2NM1NY6U5SfLbuJCGlz8m3sK96QWlGcdDQ7JQsbXxkLFLQuWBSTPtSv
2LwDUI9gxlYa0Sp0FM4WpgdrE3B5w2HPy/O+zSqPuwFyNJ0a8rI+0dVPgoi0cuknWgUK1VjqtgG0
eRQeVbtG5MUUDgR33EBLSXfJwDrKA4tTyx0EPZ7Fu6bp0UWN4GXkPpbpoSIV4DiKAhBx2SoRbJmb
JrfyG5x8Mf91UwfUC39PS5IljGUmyzGeG9BpRBnTFdINlEbS6795VaR2HR99VVHgWWEa0IQQ7yU+
YxdHySHbmaSzikWWijS5weTzdRgc7trsadaBYA2WypBzD7pCpxsaRvlMVZLZq15NOFrhFhRQt/RO
ej1iSmmsRkk5UdcRFeQ0TOuh54FPPvqZ3ARSf//H94U5lRlHjGb0zRdn5EwVHCqHau7ULc6007ZM
snRXjzULOqWqjD2HTYZZY3yDqAqKxeyk85VwZzqy0Zswic6/9/ZcuxtiMvl+C1Dstbgn4XJ7GZcq
YFKSloxAun4HkMA3Hg9ekeEt49svcxMnmPZQzHYAKpve8bhYXvf+sYu6v3iOfw0Db/8sqT/MJj/8
4//MUSX8dLqyX4wq0y9w4t+qH0aVf/7Q3wFi5h8My/6ZIfb/RpWB/ofN7CVAV+tAe7BdJm5/hzL6
f8AZZ9jl0hwwm1q443+7zRt/YHqLkg1yJj2jj73C37PaHx7kf0eZ/3N0+FGBgZU9xjA2WAJDcRvu
+IcmVCpCUWTRGqeKg6ST4RCXqdo3zlIjJnoFVa9OJizRstzQxsdUoZujeUgEh2IgnDechyvTANlD
VYJbdebOSFaRYtrZKTalhm9yVOUA/VXLXO4fd/qvr/LPj758sn80fyYhABiELLwgH/4AjemPHZTf
9mMBBYwAEfrji5FUWugQmXGeBk9nYU9R8RtajOUv1I8fL4l6FvU9NkG+C+fkA19BSwv8W0kOP7lu
cK47D2PIghxAdwenO5YMlaQm90ajgxchKpAq7O3Bs/eB2w/R1omx0jtEHvPI1Tyg+cVPOOqJlOxw
dPWrFEy/rnpSYpfzsjCNbt7ZUVWfcKBCixynFVCVkUeNu5Lkjs2hg88GZ8RYca81d1CXYga4MIna
eMPytm5XmfS5VJBEQ7xpvCgr16ODFxBifa31Q5cnIsOya/t+CztwuppcJoINYzv84qzCeWssZjwT
Og2E0B1mro1f5zjMxqQPkwoWkAxrLJ9cT+yCgUESmw8G5eG8Sr2W74aRnHzREmykY3fkYyhc1hUO
5aZ4MYcR5zO3NmVyQ2QknyiYHOswzUaiHhtGzJCDpQaMYGaJ0UKAQdBxDW3c07auN7ni2eQwTo5d
0/L+xSRthpqJiddlbioOXKsw1SfhG0p7tcyOO5e22AMAIteqPjSCcWs4YD4xYzZHR70qxMDfih6T
/Q22ywxM1Sxp4jSMyJKl+WndVY3ZLFgfGHi6uDo4b2RbR0/95AZPQ9/w49SUeEZKVHEQdfnVeiu5
Selk8xRcu+va54Qpo9jbs16WG+6j1YdOanFbUq3gnFIOaMP9NJPUHQ6LMccJol6RHOflkXjLzQmw
COT54bB3CqQ2GQwwOrJL8ckbr5IYt1PN1wHtcdBQ+wVh82mbUgNFYDOxCAvGQ1hJIoDx1vVgFhtm
YzGBedJYsGE1PYA6dWSLB/jolxmer5xVPcOtrHOupil2n7TBM67HQRS3GPnGbyaZMftaK2w/TM3K
e6vifPgkLD1TNHy8sskIYjWMQ+eHSYa+Kywxip+OpnId+vHaC540uPrdnZmSDbV2Bo/XBq89bu+Y
lm5zo3fKgfnlxBr512UvLQMjUNtPZmud8UaaX8ZS8exSS9jj9ymbevHCH8vsO1RwdUlLnQLUhS0V
1jHvSEv904dJHRgPzPl5PIRVS3elERXmgrzPRcmorxYv3BkWl4cL/bzLRT1G21bXRPvcRo66QI1g
IRBpww1OTTiuu5w64uQwzRKrSLXNPh4yeuYsMtUtxjhy3+PUSQganvbE+9Q9V3Hxj5jRNLZasIGq
wX0hCoS+psem+FQludk85POsaU/EJszy3JEO2txORLoz4Jostt+ZoOzgMbX1Mr9EZOPswWwaGUaD
ZR3mAb7Zap5K7mXDHDkNlT5S9gdBzI0QoLX7qPDhTdjsKrjBSqge4fuLnCuNB4ebNuvYHZZF0TUU
jis1ApmwmdfmQ9prTMF9w0/cZ1X4vXmTRRT3NGPGe8bTaFwnrp+RSl6UXFPL40xh2Rw32WtjNAAy
K7yLu69W5Hf5p4YdwiB8ISKb7KYuq4rcbxVrUbDxCgyeN2YOw3UFcpYdW+nxzLuiMa6zDubBJ7+P
ZP7N8SrTlCt7IvBuU+qDad6UnD8zKb09mMohqkwf03OC2HT9kJjW3JAL5pF+oKGuYaw+U9+nsX9d
QYJ7doY+Wpyh7z1kWmQHlnX/CDFC24BiJmtejDa0+jg5WEUQwXnAznFVpvBfDcuYSPDwSmdPAoC7
qFoyqaWf4sTu260tHLciRU5MUcUmUx+E8PWn1hFmaJX6q1aRp9tVFOfEcOOlnIzK32OjGn8u2sj7
pmLs0yqjqW6wDTz3BE1Om7xo1B1GXPGrYw3VpuSQWjN5sS6+jKpXw07KrVnpcYS+u8Qyr/Oa2yDG
u9oTOabKZD8UV6mIi0cza71VoLfddtY6XK4GhVwIs2fsb0dxMxRzeXYYxG56Ovk7tnXxmgV9cj/Y
xe3o6SrbNRJTTznhvahndbUb0jq9j1u3eESL2cbbpqsYwnCArYtczseCULUtnB5ChTG2WBp9j21v
sOoHDh3xXDmlSNbZ3FZk8Or1pwTmErcW70USaZy+Cl0EmNfCZZgWp0OJ9bDXfk8br1kX4N17c5Hq
knZhXuOD7NnrRHcq3GMnyoF1SwzeSbZlvfMLOWHIU1j1YTFo3saOcZdFtdjpsCzXeEmKZxpWMXJK
De6hggswbKbS669lZ0f3JFu6O62dc4w9IWHjDDP7UDxd91pLOnliw572aBumw6gZATzlfNxMbYMv
MvBiKPspA49o3YchHeavul5kJxJi51NTNcHvrAyh0X2oTxCp8j+CwsC6AT1+LIlkXVoEUNFOqk40
+7yCYaCPFoeQrdHcM+irTxGr/DeE0Q/0MwoxPD4gcEJ1w9wQCfWPV7WjOfGS0QmOkhbtBQYIG4Po
TGqMXxd8H9ii79dhYILgnWrPRAn743WGBIJCG8TR0c6XCsPTG/bsBeVzVMSG8Z9fDMY5gxkKZCiD
H26lwRrWYorAo1+MwaZe0BgS+YpQS/tg8+tL/VzIQhUEKKQW16E+f/RkkXHgCUIFcFN1J+O6Wrp8
B30DGHFXn9qFgP8fX49sXoTumB67UOM+UM4RfbNsi9I5ziqJnv48gip8E0lBqFqqEUIfub2/vuZy
u36snPlyi1YD/iAP72OxPpWx3QVNZx/B0Kiu8Cuk+GFD5QSuFNEdsID4qVArB/6saxnHx68/wM8v
qb/kEaMXQZViOh+1BHVlS10VTAn6Pl2c6QAKlDH+zorjX68CbTrA+2FhY354a4rIHKsobd1jDBS1
n1LAH8//rUzh364CGuJj3xPAc/24zN3OMqWj8V0YmvtrNwUxA9D7/3hNiEazYJTS7Sz00h+XWy5L
CbyCpMaMgCcht/NSDBPEzs0UdcZ1J9Qw/6al+3n/Yk9nN+FrIS7msj9eskqHaBoL1z5qdeQ+G0B5
x1kfKEV6xHCbCgTVXLntzCvy65fj550FDnpgweTT0fj/tCKwNkn1WRAckPes7ohQ1lPnDv56zsCs
f32pf/mKvBzQ6qnB0Xt83Cw9mEpcqjTB2xaEpzTq09x20N5sXph86eDU8tb8+qL/9v2Qn/lIj51/
sUcamAJYCWFzx8IlxqwqbetQ6H6yo9H57Up/l7X/uNQD0AlEO7YXkIz+00pL/MbX2U+ORAID0WVG
6SBo9vTiIoa5Ia6ygGUWYZN6q0bqupFaq70eJIyYrc1Qjuaidt4YTLRfEXZZVJ1zVSS3fu6K3zlx
/LzxMqaz0MOxI7kY8y7r7B8D+Cp1xhQaCG94aXGhNALUzZTGeYmJCq9aFlDW//pJvGfrfbw7mBAh
1Q9gMvsf7Y7iArwk4ow7ar5Grat8i/4Bt1HYKo3BkZmIaHnfs9S4ln0hXwA2Z2NtpYG6yNaUBU7k
/Sy3VEkgf8zrkvWvP+C/3RN2ynffS57dRwmULuEgDz6rvpx9im7dyV6NWLOOGGlVKUip/jsY56d3
0yXmkNUAlMMrCtnux4cg03Yp+kloGOyIUAFmotlqkhWvqRJ047/+dv92MXAj7MgwZ/rZ79WfcZ2O
JQEvCn3/bVbBpmS2S5fj6IIu6dcX+2mb5pv5i4ZaR23AdvahLipzzRBtpE/k8zg0lnFKavOKhUiX
+OsLmR/IBCauD5a7FA8OXw4HiA8vMglEqXKFN1JBNEl7q9PD9aHmtx0ScZS27UlkA0iIHTMWSsak
xItZeFazksVyDNZSXRLyT4uVNtIsha3BqHL2mmavay5QFqiXtdUxUqM9lznN8XtsWFdBXSv/0434
3WYIowfONSxhPpZCKXkowivb9mjOMNNH3B9PzEbTXawThfnrm/bTi86leAdsvDSB9H7yH4FUY3aD
YmDU4JfLECbj++POEWzw8KpPS5bV7/DD5fT6x9LHfZT9EONo/t9wEK58eErVXBKu0jj20ZXK/obj
zHBs7Ch4egdEXA/34bWcC+exVsr8zQFgfnxFbK6MlMu1uLIJldOxflxmdhF1qY3lwtGAQ1zO0P58
F1OJCdaRZaIiiPzP0ENyez3UrdFeB3HNCrSaON2b3cSkGAv86aL3JSjinC94jcTulMaib/jz+9yl
Kd02gz9opLceAaYVv4kkv31AOgux6Tm5b3dO1s5P6Ac57jQOg93UNUQFDc0k2hXzKnXrjAporI1y
cL8c4ChapXKIFx0czgpXWOLnzVo38vJuBG24btxO2yly5G4xqdPmHWEiOZTLDmav7kE4JXkj08nQ
8JyeZEW7Eecut+HlegVeH+saqScN9JweYUoYIWNUh5y/3iBHvFr1EothsG99gORtzVlVs2bwTZwh
khiF8XVsSFA7ZxqsijBQYgFDoVcmt8Ok+LOnybk+uOT8IF1sSBHaY6BFV1TJmb+dpfdX8TnkEchL
UCx1jRSstaQqHKQmFdHTYW7ghE2WSqOC/IAJq7oIkpqSW7wsCtI8Yjl0d63V8kBMgdXrpjZKkV/q
Wee8aPrOkFssHdQlx6XxHLtunV88YbRfST/jW0CkdeZvllv19lUjjQWKGgmlWEEY4Af56s6bA/EN
/ysjsINNbmb2eViooiAaMHqxcCTDcusKWC1rcBCQq25OAML9cnKtzWBF/MbeTSLjM5zd6iBV1mv3
igy7OZT5zKkV6JUNhJMUVkv2+Dg43cVIScBZ57wuyS39KrwHY/IgcGoaY7ZhaFpSqhiEauEsKogH
rrmYmMzwM45VNdBImN6Yemd7iIzxkEAViDhXjSG9rpsCTMsXfTvvFIJRc0UYEChj3OuqeTAqpylg
bzi8YKhcSdPQ0oaz4b0OALPn7YMGAdSQuDW4GZQ+iFFYkSssusnuUd+Dbo5uITmp2z8hOKfo+TBW
gujHzkznLY2SJNq05HKK/Z/LyjXZW0hKsw6jh6LorcJxieQgB6dFQxlJugftBZs3O5ttvHEd3iLp
LzPdpHC4r2a7YOZW1vafpxQJzVal4PB/jmbwJn6LHGspJGKb2o40a/utNLIFiW2A51cC16U9hCQQ
+Pfjz3N7QMYE7Mo7O2QXzqtcT1W2hQmpt6cSacq8K4XGpKGYbG6sjZzN2maBGad3bSX5IIYOdkKs
p9mSVGJI9dorz9KgVntOnl/8Gnu1K0cVSKCyrLKXzM90+uZrTDI2mS9N+24yBChwMlEbYzdsjF7J
ecwYIKlJuwMGXwc205ycFdxZ3icK8xzbe6fpIImuinQQ8NSjaC7B5rXCyY5F04LWk7MwGrAJqtkH
ksjs6FjqugJqAyHvfACyuR+y8c8T/3/npBD2v/3f//P2FXnsOm27Jv3S/TjyZNX84/j9WdKZVtW3
tu7e/uWn/h6UItz0Fy4s41DLoIjhwP5L0xl4f5hgMKgq32ehYBf/PSgN/kDxaMH+BBOidfM4dP8e
lFooQQO8BJcQESfgN/9Hg1IiQX48v/FfpwnGPJKGYTHSePeL/0e7YEE0KrGx0U+VrtWJ7GFsudoa
xlmEwsZQYpOT3F2vJmsgcldhzYRIR3QWmTMF3LJyTivmTFN7BQnBDmr43tn8Sc2FbT8ZAdXVemyN
z3AL48dSwYpKY9f5NEBwu0KW0t3OyMejbVpn2KLVWFBfxSN/GQ6uCsROyxIsR7usOnkZbJFSkc/b
dNZnbUSjcGIapVARuWZ3HjJELI9WHvXeuSWGEF5k4Y49LKrSWtKKl+Gt2SpmY7W+gnu8nSeo53Pe
Tmur0a0w8az+Bae4kVlTj9rxKrdSeD6ywelpm/Ns71E1lW5omVWdI9aP0kcjmQhUYf5FklyaAa+i
zoWDBrH23rV789B6XbIzVUYwbjBtiLJd1JoyxdYSWH+XmenDBIXk1s2YYO75T6wrlANRiTgNIkyH
f1uzamxydDpDe1O5rVa+npUjnEOPgwIBzQa37ECFA6yQNUCldDYzbebF0AvnagiYRxld7xmHPggk
Xf8cRE9z6Xv3wnOih6abTP/QRJ2lrbNWOAUUJ5udmVy47HmAo4EBl+mFOQZK3AMxrCRBSUc3qItT
JzzuZV8SDkJlEzEbnqbx1PVd7IdaLJKNl7rzRVaxneq7iPTVfW6g1uka0CKzG/FaGOdqDXg0JIQN
yWzrT1G0t+vSfBazBWtxbrX5ISi8wl518eile1vT/eIpbbBge0SWhnx603PGKm1D9lDQtjtmI5Pe
HqBiVZi+Z4WTGm9xC5GEJ0ewoIOh06Zs7dCEWHdNnOi4UXpEOF9QGQewa2LBIneDJqUI87weszB1
UKHYtSyhTQUdRgmwvleLazsRWo6JWItILRQdPmazmveQK9QqjnmI++bKWWIP53FekeB+bctZ4mBF
Op8iRN3Lq21FZfqoacmdQrK9arjMNp4VUdzD9GLoI+m7Xhpto2G6B01vyWvGGQm1Q3aWpaYfhGPn
2y6S5jHATGGVU85uWg1Po9JW6dEGStqOfo0OpZjmgy5ZmqZbmI9kyb5WnY8KzIi9FdHHWmiTU7Wt
K6/rjgjKswNV2eeGauLYkP99kkwm1vNcYvgPm5rxWdjaot/as+D+aEjMSq0KY6kF2kpAkicbM/nm
QP6BDoywiukDPlk6HDm7QZaDZh7Cdz/FZyK78GFC4LuD5XnfpRoJtHVqrBgzRKHdZMYtnz47Zc6k
NQweO3GA4NF/g3U1rX1S8LYei20vxbDOPQ7IKp4RTEt5qEbnXlrFhfTu82xE1KW9vsR9P6Qu0Xd6
Gxy9eLy0ATSuuTTXKJw2MQodUuGS0B/sx1bKnT+pqwypHKzrXm0bUZAkHDFMiyP7ybUY25OB1q6N
svhW2NAmzWokh5nMxftUw+dIGkYYdNDIINSzCab+lS2I/8xKslZ0YhVWeEfZd2T+MtxSTcVwdBh5
twS2KzwPd0fd04ZaEvR7vym+zB72DRT5wZHsTsIAGiZmmN9n10nQZVCkMJRgVRh3cSLvBjLuNJ8v
NdfVtfLt7K1YdrO8jzyx8rNWOwlh2pfUlO6xFl0S8sAoaXBrevFk8qxrLeWMqb4nXWnsY6+lRUll
QZri4qrH4PLYT6m1adnW7zrSH1dob4JDnnmXyG3uGIPrW7YJ/1Rn2uiF5PF2n9hX+rU5eNGwElaX
XWdmP4Syy7udzoPa6rXsmWg5ycVSKrhqlA67QevWdkbGZWyaISO5m0mVWyLQSJjOhIcfeHtpiTzi
Di1SBz3bIouy+Hi1/ZbYKRT6hNNBkliQGxjcZ91DUeXu1izn6H7MxyuhySZUBEs+Qmt5dBAGrApt
eGvn4NmN0eahi+U97gX65AJ1oDluoT8eajfbBWYWcRelfW0asdyNfvOlIpdv4zRzu9c780Fg780L
nDPJKJNiODly1K8Tw7r0gTgXbfLk5iR7mgg1dGywVuy0G1cLXu1gZPRqO2G+7KVC82/91tq1aaYu
ikdHcvOAjyfbqP+aR7HxXBDxs24sj6Wm2XSs3nDlTcOG2M4j3XG3dQZpnhokoCs5CNK/UVYnYT4V
/q5Q/XxI6m7fCSIW0yjfwRxMwzjQBKNKbcthVoRzFHgrf4SWvart3v5CRGy3EHw1/3qadfsuKRdy
q9fIK9RzWjiNA+HhmZN8xmfcDkezP6tUciaMxaNhD/sK/WMwzBysWRBszKa7H8BBZeqVXwZVkbUw
PWdeXmwGvg/EgToPMS1KT8MEjb8pja2NhsUMYwK2rxVUY3QJkRTrni7s5KROvJ00a1q1fWy9RHUv
LqBHhKRqDGfFxs/ZmYbSqm5jbWhRPTbQz2ELhwIdPolrBPEahiG2VS/6swlPHJaHSfPS68jILO0x
0cbleEZ8UrvBSvOd61HHbg+yRnWjx2JQa3sqbGSS05z1lyrT/EPQ5vNRDdajrXTxGcNIMmWjEm7E
lmBy6LZWYeAgats1TH7OWXMzdMGXUhtujcRLw84eu0vrVLdjpWk0kEQhTkl/k+NK0zZWsyVsrz4i
Wf7kt3hyqZQQdA3yC8DlsDbRl7yyvdr70Ziit2w2mg08qOZA1om5yeoh2blQU1c+UbFhmdt82XZ4
CWKM6Srd166IYMyfBCLxFc5a/ncXU+V1zxh/5SRW8Vb73nTvjRpEkt5/sXJHhPgNeE9QaNO1Frl6
aHpJ9gDZXodPAXgaeDgFWZaq18peFhEPLFshFYXoy/ybdc3Hi+lgNmX2VTT550nXvEsQVMMnqx2I
Su2Ta0itznrCCwyuivgv9s5sN3Ij3davcl6ABufhlsw5lZpKQ6luCElVxSE4RZDB6enPl/bxhrvc
6EYD+2ZvHMAGbKBKqcwkGf+w1rcszCIFoFmaYuXGnamqc7+uLeJn7VIjNNnFsqvDIFKRYNpBKKqj
9hFxhMSCE+b6AV92eFgDX74aa3Qg2mx+GnvYSwSuk0Ue4QG9gUrwXYrwk6dztZNIFjf0cPq5KK2z
3zjRvovUsvEQeW1T9vQXvHz+ZiCQPck9m/GL0ZY2SguIn7Dk5U1p9aT4Dv1yU7tTdJhaa8ZxKT+r
jLgGPVcFfsRutL7wgOwRjGmH2Ht/mPJq7zYZuoraFRxevdG8SVaXZxwK3q6iFnwxJ+UsuDKqEFGD
uzhf6tyxPhio+B9E4eI7Xq/J8WkuUfBWFAyaz9wGlY/WCeWtW4+nQK8Gwm9z0zj2XUqj4nDfNgpS
B96WTU3lkeQgSLI8qVOLueRZoZHYiXrMvpAAzCzrQqGV1NhCVLQefXv6zhrL3/cWOcFuROw0O7Ot
Rv2NQIXo3HX2opiDcs83d/JKl7xputlN1bYl7g/9bRzcIbHXThOenDpk1LZprFLJGSha+CMN8u20
G2K0btXBQWwQ56ocT405kfPt3JZ56SAVIhqr6vzwXOQ1UsKBnZMIIqRm+a4ayV0FWeXuTetDVzlF
E5oI0oHSZyZPdVxJe5MarrPBKwGM1lNxSGwYC9yl2QYSRFzDtVfj2I1ZrllJazRdUrjjBo2R5JGC
2BsR5YixCs/4KvJvU0RkDEX+zgz5mPE6Pc8tnmCSSlAHFfV58otlA5IcId1MeYi+DXNmFnSci1V7
bFv3MUJgsseX+lk1+hllDdALf30YanoVe/BQVKOFxBw8bDp3Iae189TFUPOIRN+wX1i8kb5a1fXz
PBA1yzyT424hza20yGJ2WvQhOUvV2C5bpmv1+lzLDlUUWq2kaNPiu1DWxpqD9WFFwLmdKz9eTMi2
/hymz4FV3chcu7fKjYZEy+YnBTBy+bzfWuXaJrkhbL7SEbljn0OU0/WzcksiUF2d7aTbRFsXDCeF
d0h+n1FWF0AcV7SoqHewjuStH6YfZq8ApBJwtM8nMT/IBTlk1PtWslQBlY/VRXdmV94286JvbbNN
6pa06LVX17mJudzaEBsM8grAprcOJv2RJXwUTDdsfr+39Bw419/scH3POn8fWL2+odVd+DAE6pr1
mIZi3KJM21f5TyOUgPn93ryx+rI7SKHuSVACDpDziMxlmCBgMHddR4uLoM7Zw4HZ261nMbEqz1hM
OURL82SK8BnNOlS3Yn2fA/2Z6uyjbQXXT+s86OEStOlzO64Dov0m+2YYmOY0bgxsAWuSOcHNGoVf
w67dqChq94IDMgaFARAFswWRqKZ147rdQzlRoRl9aSaDJmE+FlgWb0XaTpRoxj0+7TGMRT2vHAtl
ytvlNJDID7p8t4Qg6BVX8LdF5T8cDPoE/05LnDt2r+LJhb6AO6Z+q9oStnBRWDX8fBtw59w6FUVe
q4INzJvmYUJaSejILGGq+2JfFkamks7GMJi0gsWvPVlI9RiA0uh08nnSYcWwMx+PVNbiGAV5s3ej
xt11y5qdJ1P7O7JDnxaFEx/y410U6vK+KQzrp1f0+rzmhX8CL6EOdrWIkwZosPMmVz25zQL5Udnv
9PHlRTQuTX5m3q1rNuLyaLMbh6ldogFqXRgbwx1YAWA7LV7Ukizp3Qi9Zjew2djAOaMIaNB9NY67
ydAOxjXpyOS/D9ecXUAoqOqAzJB94nels7XzKr3zkQrDk1s+oHxEcW0HCHcrPjEK20ujwaaqcjkC
lEa6OI23SPAoLfocMaqIvsGlKjYyDNB+1jnC3M5rKIXUupkEP76PJkaKNFrkJ3O51mAZbJyYMNwS
9ijlLodOcqR2PAZ1g1q7qsfdlUe35YlOFnjtNdsKI2oJJ5qGKnzUpeHuaYeZujhz+TaKiGTn1DXF
heOak2iiY7hd+ugMLjOMO2DeGzsNvJj8psRg7B23li3PwdKbeB2r4tALgtCV6koYxr15HoQcTn3r
/JQrKBakWPG1v7DX4tbi6b6dcUvel4qvsRWY+SIBRqmqpsRAWRb7bTFsBJru8+SW94WNwFG09SXz
g5c2jPo9NbYEMMvl38/zrrHMPUluIzHLHv0MqOorvYAfhXgT8ePwY2071ITDZWGGH6slZcrtoAsm
w5ydRpPUOJfiach5e3ijcEQl6It5KntmegBLiSZcdB6Fy3KauFMTfSUamHrgGelZCvbK+DEG5QeW
cNIZ5D0u0flY9Iu9oY0884h+gfXYAAeZt7RbXMlM+pNh7KeYu8G8JTLK3ofzxChl5eBl7oty23pc
SuMYlnq7jr5IABc0Ec3O2rxK12B0Mk1TuLOZM/PsfLSXbOEdjcNW+BPdVzglmaIlHAwT5h9mOKYC
GystplMOJICo8eajGdroocwMvsjQ28tJ5htUh+szqop7InPA+HSWjd3R3BGCE8Quge5wKlu84T5e
SXBjQflUp/mP0JK3/WqfRei/O5bNZPx9sOq9HsKfasRzZYbFsiXppEz6OtrIskmssis3qxx/dgOI
98oQ33Jp5Ft5Hf/3nZEIu20ZrITMS9YyyjZNwzwgt1ZKlzKFzFreq5wHdNJr5c9Ifd3gDq+YfTKo
6zuktST/TCON+SgXxR/iJEf0DjrC7OS26edGbfIhYLfvnzsgNjisEr+c2d/MotI7JjmocCpNNv1q
BZITepH6hq2y2rvwZqIYm4Q6FpVkCcJTbYjZHyqvpjyWObpeqvLhyXD9ut/VIYrPnTLEpBKHNVt7
9ukTFh4fti52pRtZ0o6xqYKA6Jg74DA1bzQ2mI9ezIEYQKFFPVOLP1bO/90z+/9JgMXrivlfTeNv
f0z/5/Bedz30rB//MJH/42/+SVk0f/PJr/h9Fm+jpPiTsGj/5nlXkqIJJJTQruug/k/bkvcb0grk
bxGqSWy7DkKFP6fx9tW2xB9nxP97OtZ/hFj8RVoBQJLaHurDNY4IXu+v4Afu9znjSFjRuPJ0c1bC
E2w/e/nLh3L/x2b+rwajX8Qif7wIEgEkdrzPv0m1hnY0OkQ8uC8Fm8o56FfU3mOQdKQ//hsxwq9s
xev7cflYkE1Bn/R+hd+2dYqnO3NWokIK1OBVIc5kFaZM/joKcZQjB6J72XWvnovXeWn/zcv/7ePk
GYfaDuDrNR8Fceg/igOYvITe5NvygMXwya6D17DoN//6w7z+iL+KH8LrS3hkbyEO+yfhTkoZizZT
Sx48a3rC3fHSR1CCNCrVGLf+j3/9Yuio/v5ySIlQLiLwQFprXhUzf93VZNJlM9L3B3cCkpKJ2uqw
fhv1SXhpfaqYZ7rpJNl7ZHIwY8+hikMNE2EUqAW53Zuekj8O7MxCOADz8UijF2EcaseIM7aqMkDb
fVQ2sS0tZOMwbGPFTvRIAeJ82OW0z8Z++Nm4VwOWGkz7hZKBRfYS6XrD8MW5ZX0UgboSzkaby/yy
lOC7Cj+bsphJocJsJKP6yfeg4IIeaKH8KOchzWAheQPmZ9+j6hpdmjRcFdmtBiUWZzX2hBb4CVom
T8JqW9cj5e6FimbcOXX90w2qx7ZwP5mXPQyqrZPJDetTZ87fstGldIcfAFGEnwntad2IbpV7Ib0i
UY218fpy+qHySB4DcC9krxibImpRFNlgSKZ28m9nRhhJZPjpyc6clwDO4anMiyGRPSPWYhzRGhjR
04yyYbNYZXm7RjJ7GnyWCToUiRmNGVaLjEZmSkdSdKt0WyLOvzQ9vv6c0iJFRnv2MtMX24lJ6ALW
acmi40A9MLMWC6InGaDYzGF8JnaIDqDDwMWqrrNSC5iJUv6z2wTGay5GdYddnp8TorN5Im9sPFeq
0AfTAUNQKIXsA3ltfk5rqS4tWDEwFTAO64nBH5rY8l62OKPLqbG246Lt3VhU5ovbAoZaRjlTkRS2
ftOFyR4hMRfrBs9Q9lTkct02RWvFqV9jU5DQq+OpuPoFDJXeAA5RD93aqPta9TcpW643QiWHJ5ch
xYFawLpYs+MTysy1wIla7PTQzPumdt5yjPYUsgWNZBk488Hti+jB9LNyD2BGXdbMaO91tWzsXi+X
bG47mUSw0nZqwp/X+l6WxYXfQfWaPeAWkavPQLPgDay5f49PZ5emDiqvdCCtJrKybyBJcoa+3iuZ
Rie3TiVV0fQAj4swsR7iylgae5cJyHnoKcmKfERLqbPpAbOVtbedAg49SrvDQnd59LpenheIy4gh
Mq+9qxc8BlzR6AQxZ2Xmg5PK5b03WvPq2Gpuxqw0zkPm23tnjijOKoMokJI4jp1IZbCRpuTVMuFQ
LEWG4TBuQlKadjlqPyNM30IxEEESZtDy03Q6z2VZJviypsSPjHzfjya0K1EbMQHqrLVSPSewtKLY
8avptNq5dTMTv7RLS1x/hDqV9CYsy/0gf3dS5zWyVvYlw2A+khVmHuzR+caS8IYc6OyLaE03tgI+
aXrd0+C2OhlToUBJMNFP4RjQ3eCH8tfyYvSSplWm1QbtzXcsSmzUUOYvcZhm4zE1Mg1r3Hygx98N
c5sdCCnGYxR1037F+52QRiCfkXkENY+nydh0UrU7bbfOez9iNWrzzt/28052mfPkeV2UNJZQzbEJ
xv5eG53zDp49PBb15DATyqtkHnMQZTnFPRVyt96mlRhQnqTd8txaYXXDA2k9WhjU4s723lRLfBH8
XiOewrRN8KFQ7pv5DQCPfc4BwP7OHIc4u6I8qtpqbvs6PFaj/SzqnAlOatHFherkqtBgr2akm1QY
4SVLBVkvUZmsst8G2nbftQkcp9TOeNe5lNCxV3Hv8Ujw74qlnG/QOVdHv7bVwQkLsSF6aPra4mWL
qYau5oKoXJak8rmBmBPM5c8I2cirhbL1KQ1W9wGxl7/B62UlVlWXfUzgqrMPqnzY+qiMuE/8+Xtd
L8adIOaRj7lJhArKFy8nJ2eJCuZIUlVXbQBASVTE3rYKUe3qNXBvIPRMkrnUOt7VfWgcGMf49DHB
Z2A52RCPEd+7TL2SJicMyNSarT3SoHqrbOiTwbigxRNwSS0/yklEbttzS8TfwRs8784vyE3MjSwD
17it8ejuqyXn4x/z+dniybWxAdXs+JCqJwfTXuKZVofecxD2F1f6Wx+t3SuAY/fbPPr5rQ9R8bVv
nA2OXxbYZafUrba6gVknmU0DC/iDix0NpAMXGYfnzwa6HoQ5BQMqS/sj5+N0HEuHZ4ac28A/0wAt
NpTNqtd/1BX/3eX7/z6K+lXI+Zeq6J9Ibvq+4B/yoP6hxP/j7/0puoEzYLqEJqMJhTLwu7LmT9EN
nIHfS/hr6f8nQp3//H/1vGP+Bn4AC1HElUN0nhf+J+oalDy/FGwU2cT/WiE6ZifituC9/bVgQ/ch
PUEq5rEu4R0HGfQi0DQ0wGuNs8Ub4LkM0oPfjTGeaZMFwsWNxysRu2Vp9LzC9pQxdl/QYsxOoPNE
1oKCUKT4DFjXg19eDFTNnVCrDTay0Os5LYJF0wB39tbBbX+JAuhc/JZMMpac0K3b38HJYBuRpMoC
bJrKnQhbPVrsRzzYASRSOCXhNKH8u9KWfuczB8jYT603U/j5DcAdfk2YZ6TAd++k2a87rGAgSaC/
HRecgUx1cpfB+aFaukyrL1a6auMUMkq1GARjp/o+Zk7m76YoYIRtjmlWbGudzYp5Um54b7kZLS0e
f2br+bkdHFS28cTgerqXdkAuSJCFU0atZeThriVRNXucKKEQc4taukTN1SYjk54F9cbIqX+Olnv9
kxn4puDrrETX7NEoIF0H1kZEzJIznkitHu+4NYWrEyZQhy3Ct+PaT80AMEGTfdTrkt2NAT1KC7kI
KUiwyC5mMRx+XfU8GIw+pnmLthSqrr9uBv7vKrMFqVLK8TZgNtwnwsycQ4WYmWG73W6mNB2/KgI3
w6ja16q+okhDNJvRrlNjWBKL4zNUYvQnXdndS4zUXDBdAC6Tp+S16k4fRn+Zn5lYia9mTupdUDW0
jXjck6EQ3o/rOfCIXH6OIdPITRMZ0S6HXEV5GTlvpXet1ZAjboqA07KImuHkptUBXXn1mFeleBhn
PK+Y2shsbyYJ5HvymfI1xzlangA+ETRpRFH/4V0pTTXktc3MOuwoMr/emtNQnzHH9MDIXdQOlL6M
vcFDScPK9xRs0aefCcQGKlXl/Yhv/j0bmbEx6VvM22gJmQINpWWcYJvxtxazMR/Uldc5wXB+cezq
qTQ6+82HaZglIAE/C9u3XvyQm4rWyN0xt3OP9EcjapQZVJsz/UjTPnxfkQlso641F/jh2fDOLn9b
rmhHrXxyY9FN59HNvbtK9NXOGVeHTUiWtgeF6vSI096/AAi23mZbh7dW0MArtqfhGJUCVpW7RIzy
2/6pB6Vx50xeexBO7ZwBi8+3WNQRsGWdR9BdbtHadOVX2eTlG99otZ9n7Zx1u1YH3TTdrSCT6bPL
Bj9NUpUFp0I56730hpHtBU4qrOjWGKddGDA6HFCVUhXyWHHm4hIuNFTRavqgjbklDtWsUnQ6YVGc
GjZMd5rt482onOIVvTSwImeZzEsnxuIy5EI+aaGnL4S5dCdwCM3WAML/1rpL+aJGfzgPHq3mFlVK
eTLXYLV3Vp3X95gT0yOpTtN+WM0MAT4HspKj99MbldzjHlhe5xLaFaqDYyO6GjBfeoExAFZQUx9N
v2vVmuxoR9158cwF/YLDBNrV33UzUZUJUqdNbC1x47EWsaweAmbRBDs7Nwl1mn35Aa9Tn005FbvK
XYrEb9zpoWzZL+XEQx5apekxl2n5qtti/QQVMj7wgaR3NA36FbmNldAn1hvuk2HT1nMJgNkt951b
+qw2dSueSSasEOFb3C3GNZIvEN134LPDfoX32qPOMZ0t5ZNLG6WGe7j/jY0MYbni9sccNppn/6TQ
Ri9lAkbhUmZjEdnwuGYxXvK0vu8QBdzarZ19Jeaj2q9eJHdgKtEaQ6gyL34hzEs0iOjWQCb3sMwj
xbFF8vlN21rVPqrmu0pqyh6LGxUfaOZuVtQcdZJOA9Np9PanrmV3kIU+Xa92mouW7GQDh0cN0gYg
K6iLbelaX/wFJVtiDkaa9NJfPoFczCyFjFAVTJbL8tAvvfxAFoiCrhQnzhJchUSp0z6NxbHqPWxc
ZH8+WarsH7NgCG5tFu/kxeP/iEn0kc99oyN0HcF6GZkAv3etRo9pWdNjVbSs7rl7gptmmpbvcBvL
JcEN4B2axptORlaP+7S3xttxUM4JmOPVWC/ly+R5/f3sMehfwDjvnWLOHzjZujc/0u1HODTBzwVV
P6qmgUYOasR31ozllSDG0nzoyAAN9XmZe28TWObAVp/fk4a/ZyRviXKKzb4a37uaZTQIEwAy9DMG
YuzclS9kqg7bNgCCQNZYkSaeXwqGIxgNSCuTr2HW+P7WbbP6w8mycN/IOb1oKw3PY9gYMDRXdcyj
EP2JgAi32JxvrM2H6nZwzeiuDOv+Iqxl2GrShAmsN4ZLOiAoL12BMKUKWBmNjX4l8wuLQIeIA50e
SQ5x70z6ocv68GY1ouWH6ehKx5EuOK4jPuNzNQ3GU557/pukqt/PAiUVw22jJNlhGgjIXteU6Esz
bMHNMdIh1q/hsQRATITVYsVl6oX7YGATzjUxFU5iRwbAHYvoamri8F3gA92ZhfPu6r69GFnjfQlR
ncSWOTs30xC5PAYX+x6Xiklj11yuXyAWe8farwMd5NIU11QL+6LDoTxmNHmxypv2vs1s5zkIh3E7
BwZ6Ddl6e8MvUQtEODMw/dhwGRjvGa3Twdwx+wdg+e7nkKtqgP/erRs9jdEXy0P928je3pkYB568
tMxdlkKde0+zDUTNHufoocpg4+PPapPJdG7CVE187bVrIllGC8EE7hQNdrjF2CF/5LqwBzCoaD7S
QQYHVGZd0lf9kjTp0t93a9WR+d4xg8xt+zCD3U8AphnJNK3Ruk8tFbxSC9hPs0MDBzIFNm5YG/qt
JtZll4ruqyerYGuU0YNjAxzl/ZkDdccU9gebR14Wl0OZQ6dTxtFH4wzJCG1EyqEt18+iU7VEdJlO
J1vPG6/leCMyN+PSdNlblMK7T6lNdxYpy2cNnbDcoXILyo3DlKZEUefqWwcaMdst9UJSVH0H/Mbt
khRd2J7zrtmNroZRPrD/MAorONgA/O4CK5g5FYLijQLNR9ZRolyRS3rQXZkiFxUkLQQWaRlH5oBW
wpUNgaPtEAQrdy49AAgt5evYgwZhp/LoK5XH0+pMR99cAIcAwOM+wRHIxREF6BfWHJmBsPeCHIYL
KneK6ZlKtQH5ak5fRrPKnk3RVs+uTQ3oogx2EzRl8q4TQ3RehU+1knnpkcQCBOMZxC9EzS0nGLqQ
9FjokZUs3JLyVA5oqZn5WYWmxIzaAwuerP/h1GXQRwBPsK2iCYayfZOOcKOxY6iTVyHThEvlXFBC
LLeRRG0RiSJLhkzOp7yZ1m1G4f91RcpSuv5T5kMm1nZxi4nX4l26p1oE1jeyiGyWmeQbyhTdchzU
2MjX0T4uRtDE45Q7G6khEHbO+q5yUicC4yHs2NpH8A03FQQq9CrIsNqhmfYmgWyJIKxmpkU4F5VV
bysSmflanB1ZRG7COkozKqC4MaoCqmbhXHrPfbN61IfzOBAkIES1ESJk4V9XfDDMEJl8sAPECNHF
WHOaE/JUB6FduMuzZjmhLrrLF9d+cRRsmCScGdOafqN2FguZZDVmsFVCO5u1XVi0uTV0gXmK16J0
3hbDnlEXoD6uo3AfpV5wN/u5SDq/wdjE5fduEJMJKCt9AvrlHzojXU6oVMxLXlfFZswmN1lDxTHH
2uhYdAGMk35Ykw78UbK4mhlPy6y5AVi1i0S53Hkmb64Mq22xDjV9QqcGNv7Iqf/Stf6TLcyvrknY
eDbqagR6QOrYOP2ym8hTdoSFDotjWfe0dcZMPIxiXwHLHujzF9ds5CdBiPAwETSLf7O1oL/9h63F
9cV9osevEAQCpa8wwL92pVg2lL+sXcGQi0CgtSRjGUR4fheKSDz+6/f56w6GlwJizb/X7pdF0C8v
VWB58KGh8VKdTQ4A98gCfGnJ2n+zG/lbDt71hdzAZd/EgsTyf92diXZZkJwH2VF3iENw67tHX/8e
zlMM94xw8ESPUY78dXHr9y7I6KinFaaqkebX5hoBXbP912/971/x1VIDzjBg4sUq7JfeX5tDmA90
GdgEm/ViXnMFnPIKjXOrCFOsmeXqc9Yj37NFGNTvr/3/50f/1rKFy/ovX9M/nR+Ry/vr8Oj6l/4c
HkW/mRGIEJA813v0vxbEkfcb60zYlVzF/zU6cn9fJlvcTOQucD9df86foyT/N9NkWxewbTZDPPPu
fzJK8pxfLieW35xd3ETINqH3eL9CWJTll1LLDHyeZyJFZFvnM3Z2IbOh0vDd8c3M6gDandc+Ft3S
3F6tVbEMocYlTaTLrRUU5pdyEEz0lT2Lu5wCS8S+Ac4rCtR+jgrnNDTaYp5ddHLjhUAcuC8iF6UQ
lMLdkrM9GqupvTEzPGVxa1c3HaOT+6B1wn1tRvk+DdJgzwgVgWdWM+nueZTt1yJXRzxk/kX3Vz3O
2udG4mhM0lC1Yc4vle2/FozzdRLUNmUHgLXEIXdjXxpXjRkZQI/kebPLK4xpPmrzQ4i1fUdEHl5W
wZYixowzUAPgQZ4wjrE2mf27KZ1D3Mt+RM74ldh/RCXtHoSyjc+J0/1n0BXRnVM24bFNa/Ujm+1U
wnnvrPsi7/SVR6we3d6dTqUITOzKHA1k6JX2j9JkcVN6EO/wpjiobgEJ3mZmk537bjU+abMVBWfX
YrhdZXNcCvl1ZPpCJMMVrpeH43PeDcOXKBqgfJPJpz6u1MKv6EcE8wMPdSJDjVJjfIgAZoQNSBOM
6bFtFrQLXiQCNJ6Wepc4sjWTj+mVRz0Tcd1UH1UxDIdoLYadRRv2uZq6uilMdWesmXcSauhOKl3X
M+lwBPF6bMECkt/sjUKhmtNralvxpWbiKxpp7Bd8SpqfRngyszSnOi9WkCYsWH3eKIsLYoNTfWMV
nnEoPTPfz6x3nuAR5a9iKDigGQ06iD0Jq9vWdJgWsnFoFDgsHME+kgsQg5OrL9qN1h7GuemIeLHg
ieYrT8gqw9KVTH2TU704VHQwHKefBXYSao75iuxoKmzPXZk39wX0xdhFOHqTqXbdQM3Xsa3C+tIN
RnljG45FI1lPuBgYZaBoogzOXtiJ2D5tUeZ+yHlyO0Y/HgrRinVO2xGGTTQzDmnkgSj2wsa6hT0X
PWTpkidTaGwJJUIGvowbX3m3RRWNn6QAiKOpMBtMJRavzcheEmV3Pp/XFW8QzuKheY7aMv1K1ltm
nPBxyXIbNYH1HddIr1mHTfpxhE6dsn4V1tvAvJbFUSP1g6Ub+U1hpmfFOVnvAmsA4sZlWK55lFV4
cJFxkggZUpIW9tKz8nYYRqQDNO9Yp5bz4oxmfpYQTT+QhpqEmWA8zpJAMW/qsib8VgZmcBEeGz5G
eyJ6WvG04PTAmnjl0FdjtaGfbMlAa+p3rOPRM5PnD8Ocuo3fKediaX/54XUKQ2RvWW2zTcO0+Vpm
iNGSShGxyJfVqLchQAwcs2TpjuzRBhL6RgputjzRTU5c1waV2AMD0Ig5SsH9jF5LJkRGudsQrkGC
uJLWdNQ9BoOu2Lj4pbbrNBDF0lrByTN7qKEOmgY+B6Y3rdY81hDOBwkpaeZ+hNX/aI+Gt28LU8wb
IxpSd+sGynyzCZDfri5P1NE2O+LQmrooaXC76pgtZNFhnYCfQJLv8KjCwuWDDerylQwpScichS+K
J1qqj2lGshN886n7xpS4U/gWadGkCdgN5cLS37m9Mj5bL8Aa1lvlSAO8cBlkEeL90rEjhWPOHXcG
8Ynf/GmZfsgqn94Wt7EuDh1cvR2mPlzA7y8qTaLUkRTUUSo2YNZrpOxTChDSmOyEPfSXTPTdhlpu
whakyFMHWLjxm+Dkdgshmk3DyJm8JmrjIj2Wgsdma7lyP5v1E9263veK0r+gsEHlrmASwr1cGixu
o78FNrZ+X2FS1tvRIoCtdTSz3jYfIc6aYXk3m1Y16rNbSb8ZsPVNXfG6GhlK2IWuQJhfw0XQqiPp
ZzUxkO2z9OVdOjOjtKPSv7NKmKCrValHv67MR5/t8j2PxZl+QKxHavkXFI3No4RP86itPrVjsyjT
lwn6GnFQWETjhqHs6RoJ9hI2/lUzSo74Y1h0zb2p5/oe6jLTmayGLV8IFxwI1jvU2BhmcGPy2ObI
S+Z6KW61HWmsK4GkGe7r+raMTH5dXxg7q6+Q6/aQPrjV2SLFlur9G5Cz/h1mTvvieU2K3ncd0i9u
qPxjWYjpCdVfCBViREfprMZy17DyrveDIVtgHkt6GxHG9QV/YnDMeOOf2LjW47Qobz8PkhCMVK7f
6M7nlm2xsR4yq1oQFi6I73H5buVA2KDAKTBudGGtZ8K5g2NeMJCpJ2QdlQYTKm3nLm2x+fKQFXDY
1/TqcbMvinV7S3KDSxJjqNv7DBLs/vp5Pql2tm5IFWA07hrBviQQ4U6IcUT6bE8YsaM1/54OAHOL
GR1vrOQMPNszB3LeGKo+2EJN+2iJouNo6f5FpS0ZIZY3Hrif/AULcatYGaM+4iuCqg9zYjE3WL1z
dM9OJB8mx6zZspQOiZTs68ghQ2RRysq9Q5OcXtYgmo89ByPoB2KtgeZ/mm0RfVq9Y7ex13vyKwmm
+TdzSgWZlUa3h1BkQNYfedRw+eUc0m7leAnxkcGuGEtxj29u+kZIwLQRg+W/2W0R3tlLw52XXx+a
oAvtYr9Ok7dulbLt9kuzRF/hBMNqHfMw786yl9pKzCa0c+a/U/RWGKn4Aq6nl/e+Yqt5cAIox/Hq
+4KktdKS5o3to/zHamQ1pgTmTP7C1d3NJ9/a6/JFyWxzlWcsOyf3g10X+UGSA5ZNkxLxyWrZOGYH
VfX1QQ9G/tXrHK9A7MAtnoAEZkmvJnzQmLiIpV39i2XN9O/7NhOFqU9csrbCQzg2DCjeZbq+UfvO
r5h8m89ynO2XCAf5kyWz7gR0+Uk2wbIlj6o+BrLvkkCPwFXa+dGv1jcegD9J+3ovB/8t0JP+AM5J
BeESkxn3nn4LIqM8+EFY3Uur2k5ubdzw5QAvUWQRNSBkfjqrNzKx6aRgyo53C5aqLqqDYiDw4HiT
WBKt3VzGncLC9vR/2Tu37baNrUu/Sr8APKpwRl/yTEqiJEqWLN9gKFGM87EAFICn/z/QSbfj7E72
Hn27L+KMkVgiCRYKtdaa85u+27fbYjbnx5guGsTZSjtIXP5bQv1bQeaWdNEV/r/TARad7VvVZn+a
v3//oT8ktvITgjTTR6PINP17wfSHzDb45FEt2UREu5AeQQX+31rK+SQQi4JnI9uEcJ6lYP69lqLM
+v+AXlCu/an9AQiOVgHdFySDCGHdn9hscsAgI0RUHQd4Lck6KyPn3uJZdZ5z/R/iJu3ltTB5U/9z
ckEIsFR1Pyg2ByUoA3xZHj3ALed5mKDPscG9TFyBW2aZ/8T/+qlKXF4PBJcJpJOeIFvDT5+tXcgN
NaBCjCELHF0LkpXhp8+QLUf4iGUX0i63Rl8+Y0wzn39YB/+iqfUXeerCIkUYz/OXuxn23Z8/bGMI
NVaKYfLcYq4s8kK5OLAGQp7kjLs5nIOX0BT/9JF/1ljwkUkahLW8IPf+2mfpFBFG2veY8hZyfMjQ
NH0AvIffFSzEo+g/ZqzhjkJtIng5Vi/ygZ97Wqkw8KOoNkCZFFY33jJ0nuIOyoRvQecPB/ft7y/r
z2kWSLYdsciLUWlwcSEG//m6TkqKOQrH4dBXY5OtejeELjXPjaBJrW1wghMP/rOfk2LhUTxcGL+W
L2UNOg+GRTaXK8z93gXqh9mv2sHpcefXsbpF4jZ+wbL/D6vA8f6yDoh+lCb3Pu2PgJv9p/db0qqN
0qLrD44HtZ+0ICAPNyrKOXxF1TLBbiKpT7KKp5wHROcQrVhG02VBtR9MwcT/lCjfOtJSdt4jS7Xu
CkYxa4kTH+S8heA4YvyMT4Mw4c+jRJDnAk8u8abZgpXsTYWWxmgTDCKTCdW6dkZ5NloPMmXPeOGm
Nqbxco15CBPUaau5HSrnF3+wgE247TwOeMkbM71pLWd8gJjK2C3xMU0dIIUZr6AfgvDStGbLkgvT
xqIhryYD8TTUfCl/Y5WODGZkgqWfcVEw2I9jOenbUsTAGKmFNZo4m47+dSNoJxKt6auDiTMY2D4E
WdP6UOQbMrtTE20PSIfjd87aOAw12W/W8CCUooUeELO18PDTYIvb03n3WxJDvmPBiiEkPCDuxouB
4uLZ6QiATeYE/FngmEgjp2B8c6sOIZJrS4B31zCA3m75pMzekX7nCrBbUCbhC2ZJ8HS9r8GX9lzH
KxMsbG353ANiv8x+E7zohngOF/vChdjKYNugfrB2SHjgcwWjAQpUDSFhA9e1GuMIILcA0WB/l2Sj
+sjTammKOnxYUiFrtVcaXPvaaKcsPgVemBTHJYGk6FYuMsx+2zHJeY0HHbz4Nfvppst66L0F7V+X
9GnXfq/UkkkV1dz8DcGPwdQGLzWqRwbMZcLKGDPcRzYiFExBS56KVVfjA7UI9LWBYC5iBUxVv43X
KIOogl6L7PyahwHc4dgTh1SvNJbwS6LtIF/5C1Pwev3tseNA2fv2Ns48b4NkNFbrpgzE+fp3upCK
vgDex74xxweDz/oYe92w0VEQ7PpGsYDj5fZwYa3XB6XSMLxB7yBqrIy6xyQ3+gHEA4Zn1qoDTN1j
/AULdO6QXeNa84vMHJ8YjIgWL2M1hsMuTxG6wDbgB0os6OKoZeeRaEN3DuibUnBY9pPoU+III2Bk
l7ounXwVV6hoV2Xcd+GtOQcTs3RM38NkNASmwTpMHjRjGf2quPxIjMHU7ZXJMGs1M2gDnADLroK7
vTKcweE6q2dCKuPtuHSZwpIsUOK/103cjEdMDDhA/dQ6O/4iHx70AZH4iBq6Gp9dxBdXbixfuzGd
bSdzYR7G8osSZrOp48ldoS6QmKXj7qLjhvF+x+Tta2dngc36UppsvCAZbwZC5g62zyB+1QtGlCtR
zWe/7aOPRrFtukXincokds+1KANiK2Z7IqNcF8gFRkNVuNGiJUZv7j4C9O6AxI0+SjYs7gC9VDeW
gNwGRdCv54UvVqm6ciMN+zP+P2OdtM17KT1AKAju7UNDVUPajbcEULRXSPGUQY2KydYZiNTqxwuP
OdaySZRFcnCNkKf0DKWaiRU4eNkFLwsgIl30b6DenGEYL1fY+SKsO9e2rN8mTGU5TBL9PlZ+9JI6
Lhsm2XnIpUT6mtLymUkDI3klFAr6tUfChl8HghQ5Eo02PEYr7BkEhyQIRhQfI9oRWuA7DDJnEbzO
qpZfi9Yw5uMc271/tIqWyewaIOy4s1pJOeGalvULDkXH3bZldsqDOrzVRh09MLyO4T0Gz14cNy95
175Pxbjs/ol8Qe7cb1KERWcai+zzTi2TEzWx+bU3QqTstEKQKQXae0JEn3mbZNBHx+rBYFi6gb4T
S+/GDqvW3wWlWd6PvUl05My8sYj9elONilHoUBBFR83c0M/IbWfADxKWZ7wT9i+5tPj7NU+s9rMT
E7T9S+DrBI5sU4fVboaqlOPCznrGpiozbpkr9ly6Ajvf3DnRl8nz6bzZJaPv2BIQtYg29SSUC4qw
UL1hNuYsUpNHemtpJv+ZHPham4DclYSCnM3CzqOWHCI1HSe4iWdjnIKXtsC7szFyV31AgwpunSts
N3NnHhZNz0pRkSCzezSWpdSTs7eJ4kqe6SSxlzauyZ6eUn6/DCbvxu1I/FSarwarcMA+WEBixna5
MNwTlE4RYeELv360ogCYQZ0QSGFm7Pft0B6meEBMNBBEAebDcf1bjBbGOvUrXjnlYUJbnHHtAxk+
3EuORhXuTTzHq5YXtsLZfp+nlA3/ugV6iO7bLYpCPgXSMwDYnS59uKS1tm913wtasA55L21nqI/S
ynhySIv+Ck/WhlSknOejShz26eLKlpxIDKRD3DkeJ4aJEmX//W3JK/yyiVNOEqGx0FU9Gh03TQ78
F3PL+NANnH0LnwgEOecMqE2a84R49BMwrTsJGMhaizao3jTQMJL4nAUznBQ1n1UPMy9ZtviXLsgy
cxQXtYv5gV5+HDUZKe++GDyPrE0bKH+mUlA+jTM9ASx23txYsrFOLX1pFBsjxv28T5ccFhk9a4/p
N/smwSg2GlTFvujJp7wyxKnuY+Nb1zbBPu51MK54z5xyEoPAIXOkWUM8TcuTvAk6+Wy14O1JPR3x
j7SeDQ8zGpPlijao3/A5TzzW+9oHEIclpyufwuUbJWqer6lfKLi54ms0ZEPV0JmzaAUmqRoyRO6T
YP4ijcnGq8ej0tNPrpUY/RMTl9wFkaHjKPYveBYCl0dVHcxIAfyomZLdlAEHkJ9Tn9NytB91h8ZD
OgR7icrZJsKG4QJdL9kQ90gYqjuZ+8IIOIN4SPxOmd3GZ4v83TUY1WnLP3hzbFI58nSu8THFzaXy
2VmyITa+jEaQnIyOluugYh49k18c8N0gOkY0tMt7fbUtuJtSIPURXnBjTypcN4X1GPls6RbuXOiy
EaDZWRaMlcbmWBFmuYq6XF4IhA6xKbFJrNIB9RO83m7VuUX2DZCrs/OHKmRcUtG16pqh2nAHasAh
5beSaRNQtvtgtPWRdc3BoG/EfdDV4t4paNoNoli7JPaSPus0W87G4dPo9nT4eIhu0iYGWEcEui06
+w7hafnIt81zuRzzE0++Al9SZqD3sbq1X7jbKMjv+oyoK4tLdS/QX38GQ9rjYjGtczUgQ18TLMcB
cmz2eZBj9RkerEJeOPmVWzrI4psD1/tkWeg+EpAGAahhuqoQF/2Dkc6/OY3LF0JidgTjyLF0vCl6
kVcctI0BKyBPYLWakAOyg8SLBYrnFbthl1Y3fWOiUbKQTd+pLGeRFjG7TeK2rMh5WIz24ZiD+Z4y
nSbrYQkq+Psyaqk6/uzVpI5ickpjYRnY/lz2o5dJCXG16kPtXA/9wyhQ1YSsxL9/nb9UP9DRl8wF
5MrCtync/lytwUXu+rTqUL/TWWMEgz7guaH7n6/sUS7u8KV0uW6Hf/+6fyn9eV2yXYhCoDK1qRT/
/LqU5LmVVmN9GNPcfe8M4ItEoBKNpQmGB6RclNPFdeNF9j8sp9y/f3X6Nj9fXQgTVMXc4LyJa37C
D40OGvl0T6RbHaBQgR5Ac2M++8uuizyK3b6Lav4UdUtZspy8TZuW6X87dr/9Wx07SXPph2/rr6KH
quzey58otdef+b1hh1vmkzBpMeBkFoLsTiCxvzfsyHn8JLAas46FXJpKdOX+8MWjlBAU+NxL11be
0tz6o2Fnf7II4UFFbKJYcCki/xPxg7047H9cXSxq4UqkSvTsfPofP3dAasghZsj49d6raZYDkyiw
CoP1d9ZsSNl08AgfLEGBRFRnS4DeXWRySMmTKP5QIXxEjsyFSf6wWMqOeG6ggKA1dn+dW5O+TZn4
9sou6um2gvuTvyaz3dxWahYfKYuVo32fjf2KRe9Ny9hysPaJ4Vafva7zzKNqgmE4gepq9V1L9bWN
YYgz6IRUAx3Vze5qtFFr2YfdChbLreDhiXu69iMAGeVsbqBXfB2YvTNXiWGSsCtNzF59+Ru9NvAU
Ex2UXeCjUtpitwELYLtxcpdDoT+i7PUORtu3x6EqUuASSTk+Do2xN9Pe3FRm8KrL0drHRt6BtKKm
4l3BrnsdeaRz6LDg6hHlFwcS/8MCkJMS+IwMu01f5SnKdrIUHIZiJfooyqZWodQLoWXgHYXyhL+9
RyxhJs7JTmf1oGqdujdaes6vXBHi1zGSh+3z7NbzkeA9Zdg3XhuN2TZt5aq2tTvW+9av43xrjqa+
I8c4T+x8oekgpyl32LmLQWLmjuPOOqTIuitcyCqrh967wXFDzNi8lsybTVw3cdanDOUCjj3mcJQF
KEjczzpIExcyNiIQ/4qa97x6g6PTfhssU16UIsUTcJcxfjCHrxfHpFTfplAg8z6bOLQL+cQhX+4Y
0SyZANDovS+1zvtF6B8MtxoZ5MkFJsiFarMwhljVp8cEqpG1bfPskVF4uxUJ894wzvS9moAZCnpC
LEuwTpuJ/ZCETylPfppV2ygS825OkmyfVfG9TOrx0rm9ncAqy01c6Yig13nTRSffZ5C+ti2u9tpM
/fCANQYeTG5NzrEYRbtjIqLeK7POfzW7RlqoGpULhalZHDV+6AMfo19KPwBSwUlZnV7ZVpQj4kxS
ebDL/muc2kO3nivbeTC4gg6yiTr6GrW2uIlSu9iBYTb2g2WD8eXl7vAz1Xs5y/GxrDq5ULyYA9sy
9ACg+LpfZaaA+oBRCggOnizm0m55HLRAONGFKSPMLrdviT2YT8xNodjQsdhkPbOk1oIOLEBC9nl0
dmO0RJvedm8JwiJ3dMzCr0zxgh3ZogM6EMveZk1Wnnrp1Z9pUZyd0nMel5V9j7NLbNDwgPxt5N2c
IgFhzMZpyao5tSUwq7gCtfhWyUncV04WfYnqhCC7xib7cMjyg+J8u5rAGOzTdMj2BGFxVGlq9WFq
oiZqtw2eItvASEby7i3l6ctsivvS4uTvgUq8zebBQV7ZoJNJlX51GjLoV2k2asCZlvlWOBPmlp6U
VLr1ubAurmljhyYB8Zvh+YDtaG/Fu2xOu2Pf5b+6YCEgTuNl2hj91ASrbHDtp9rSY7wGDVr9avtT
9Ax2LxI4BlvnFzhydC9gRvA7auOIEYmoRvJ+qSKJn9cCxGQ2Ajv2MY5vSd+kkC8j/zByDKTLVUIS
612AUxS6koXed8mNDOL+GWE9TB+uzzMnyUeWNfhFc7oNCBBfO1kYHAySu30UwY138luD3MPAzv2P
0S3jhyD3k8MQVuUHkrRgkwuGlasakL27nSpbrCYhj6GbXrqi9SmJAW9mrO4naSzYEElLF8+EFa51
B8VIoCyaRge2sec1CX0Wxoi4SqyvVR4tBIselLmWdroZheu8OZR8G0vW86VC77a2vVa/grNDdMvJ
6c7Ma7RJgzf+aowlhFXT6r5FINJQS4M5oNZQ+9E2rS8mKOH7WSIgG0Z/fphKp9rJPOoeTJBYNyGH
6Cd6dHOGi6bNml1VqWirqka8E9bQbuyxry6pbVQdMNUY+HjaGysbFfg3OFniUA6l92Yxw8ctztLa
zmw567ibBsq8iBZGWbHz+8AiKN8H985s5mjNHWkhbZfm56jBRkWrNj5VQVszbgWV1TEn4MoG8fRb
MrXdkwNfNl03ZhhvlJhydAkSciCoFnclJaLyuZ2mfk2MxW9FAf8XjTC4AMes7gDypmvDatpb0nD1
Y+4ZW9wywR3HSQesyJTE4REeRnYXC9lsJAqnr7kazOdU5fWdV/vTk9BSYQhy4+BiByPiPh+LEp3K
BAtKaBNvHyfivh3q7LXArPKKxb59AKQWvtRZmNz0I+GcMRbNz7K1p20sqnQ/AVbahlS1uKtKgk1t
Pi1OFLT/3bHM54Fa2Os/27agEZrYqtwYOGFowtvVFkWUeADkASDMQ5F0KrWBcLHI9HTjoPbL6N5J
c+tXtsV17PQXe4SI5gwgm0EUY1cAaDCfZCLdX5mACHqeYZk8RB0KBjelWTbNjjoIe+ZB75dI8VYq
UskON5d762FvxpY/0KcFTQJRIgqRFm18Pd72TdXu8EwSEXo98f1XEfxPimBLLvO0vx9nn35r1W/T
TwPt5cf+GGhbn5hjudCMbE6g19CFP87HngM3ikGrh9JXoP/9QRssOQPT9V3mdiYJpssY7A9tsP8p
4NdRJy0lkxRUS/9B2r1l/VxyBoK5q+NLBq+mZyM3/3PpZzYt0BQIaIdgMLBkla3VbdHYt9kNMenO
Dc/pZniKHIWHWyRxfxySsnuMa2Mo9hnkswyW3wDAN87YFElLsSBt48U26zFaR1DQk0f8ZfTm8IOt
ooDNY0bzc44yifEEXW34PJql8wWQxHuO2DLiVz0PEB+euqyaHxmUPiO5hFJYMlpaVW4eqiW3GMki
RJ67Xi9OctAQnMhc3F5d3YkvAVnJRFkbiXkpS52dVMsRpyp8xmeLFUO7bD1wo8dzwbyZdruUl3A2
DTj/RvBNmS3o1Lqy8JAMBS47Iqw5hWFXxKw+AFCetQrWs61SsGxcqGs8YevFv/D9J8TyKH5ay6E9
OpiL/D0EqKBap0V/nOEiromK4AeVo1HOmuVCGXSLoAheh3RuonXJQOaLV2C7d+shWDtmgO0X0dwB
+R7HdKPn1SXe+hX46GmnmCGQDY6KbsX8uAUtmyQ8CrUCmdWmPlQls46Mt763MNF1JGuv3N6St7SK
A7HXjsxfpiwHXjlEvfzSFguWKRtx/OHGicd7nz7ttznWwXq0mvCUxWP8YYDfONdIzPfX96eWd8XK
bsGT8+fRpJdKu4cz1dpzkdLtRNuXe0ZjAwTieoZIxEVGh9hty3lYjPhdYgJCQQEar/ouy/QtIUBx
TCS3zOaDq/Bq7mKHBPS9NS8AmzSEkVsaVXaabeQXrd2Ryp0OwDeSyPxSgwZwd7KefODBmQ2hrCtY
CxCsT2mv1IZXh92slJMg3XScJ85++QuKh/wprtvpC61adeuDbn5OyfrbgTRt3Q1oI+uEqjG6CRu0
yelEeAD2C+fGqPmyfSybyKM6eFADjO51OjvG1plNVe7xNWMIdxoOyMRAuAuNHqFTqae9b6tgn+em
9U27FkFOYVsUFX1qRjG0zdH77WiadfE5yyt+V9Dn9c6tXFrMnNqvXbWhrbx02yHTvIRFMN0ls87W
FlCSzdyJ8K5gIkWyR6T9PSMfuWvz2HrJez/bFz7xTai5Fm7z2CWFv8+kUE9dZX9xuhy4rSNeS3+c
0jXMpuWU2c8GAdhEZBdROHdrhW9ml/gziQse1TDGIpxaoc8oGitSi6Igrx6UOxePyrCgM0wT9u7E
lifmCxTBwLW3BeqPhavdbc3Ank/YYGl5Z1RMa5071mdqLbBjxYTjL2xdblRE6iub/s+auUzCokKO
tyu7gRFX1cFBFmFK9JhWxr6pLXXXY4K8R4OZ3ZSGdh44c0JMjwfcu8JTjDsRR4bpyqc7fJsTJtVv
9Ci8LwOK8btQyujXqU1TOirVsZ346ud6YVIQH6eBIVfwyJlDuOVa8DPvcxMwaDVS+uSHqCqapyYA
M4x/QMbbPh7I+jCycv6MsVhsZ3qw5wHs1GkWdfViuM60Z4wk4GtgUyYhJKoF/IdplvVqyDvQqQRj
g/gusfBpNgq56nMtGC27040O6+oxJqn9NeDzW+ROzWN6rIvKUxt3jtpTjyMVtoO7JFZp2E6rYonR
WglmPmtyXipi3sq6Xbe5GT+7kD1muG2cxNEipDcDho5pTW+a5nZqAn+33Fqt22AY97GIyrWeineC
1Jot0wsT30PjnaupN56x87H592Y87wI9pnCUy7xDiOjP7QOBcGgEKQMgDrGZIy5kV1JuH75dd5Ym
68JvwVgw6au4Q00KQdwRy11Uu2xa6I64Q3XBTNvAN4HEGhQxJ0WeMG3llvsxYnuuSwjD3A7avCAQ
5YWoLcYNZlbeST5k850WmnNcrI2gPPO0n87gn6tpU1Vzt8X4MN+1vnRu/ntc+rd6iRxZ/l79x+Au
/l/r97bKk59ait9/9I8jk/MJyYbroZZasJp4qf5PS9GnOUgLnjM3UVKLA5K+4e8tRcv9xMMHNZfj
C8vkx/ipP85M1if+qqRFaQVwnJYe5X9wZgI/+eeWoh1IajUrwJJo+mSZeksu1g8Na2+petHOpgec
usucMVgIJrOiUUGCSRuM226oRUXukhdDtoe8ax/ZxAL4zzOLbm1qaLI7Nv0i21ZOFTUHI68kaQ81
4jOxEggQPoqEoe8UErKOyVSeYW7Zx87uaY9PJpw6CPYWRzHJmESnOfOBLOfIUoAAvw3wLL2Vi46l
FjPNe6JeFtVJKf1bGQML+655CpYsnqqMXHfVV6Zf783ci9stQ+rlR65phVmaTA9mg3SAkwMvrNmr
mFApf7xEgPpfikSOlzY1UQRkSzClVY8eGYJmmVXwftrKP7mBpz6ULyTJKotUScalsZYlGOh1bdNC
m4gp6AmdWWYqdbCIcEwzImRVWvKZsy9jW5NEw6oy+oM1xNbnWTMtLi1EM8oS9NXcQslzZDZ8fmyZ
4Uvq5vxqJMdLYw05AC0WOlofaZtwBUobrzzZukwRQspaJtYtf+06VylQrbxP0TL+7CPegCM171aT
m/AgrIgqNIzRTPWWG8880Uc+tb2Ew/qZRW5nKvjswXX23GthnV0bdH8Ze8weM6a1WMHlqtUJMRBh
MhytiuzKcpEAMHhbrieU7mWqPhbop1jX/JfvX2guIobP+CyY1PbLN3ydPvOVKvXFJSF6ZA4cImEa
SaIsNrAmsuQRtRwfoYIKjbadqSYZHipHtuHkPdcFexHT3O85kHqi7USTyUOf0nQF4vp6Yc698uQl
zDAvZg4Lg56/xSGN8ZUYSmSnub50s3J2E2Ade02SGcFg7LSPAJ4475BxYKxrWZjPJcPOt6uupHIK
Fno22n24Y5zIb5pDkz8ZKvHe4mURdcIaH2KoaXQBuoHVYLaKbzawOs/aXuUmCIV7+y73PIZ9mIlY
fIbJHD0cTG490jC7D6y9OFGAG8hzDORHb1D48wVXiFkRigcRIoAsrZnVlwDEEe0GPLO2yPZYb5Lb
8rZCHW8fyFCzjkZK64bmisX7TuaeuXeBJxDlFJkvBNUUrJhQ9mSGMpGNOMkafHfDsk5QxaG6WwQC
vtWhP3TgiPhS8cvoKiSoHxgW4GNBkDMMwfYquIGBHr5cl/B1Hj9lCn7dcrMvTY+30EWio2m192tt
RtPDNZ8Z4TpJvDE5lTsSswNoRotmoyP30VrXub+I7RaR4vfp4fWW4AiJiCNZZvfXeWoj2DgSmTRv
s4ekoXFqoiHd3pXPNgayFyNFpriqEdxw4m6iAheWx83pVqQNz1BEiTtw9ACns+DjCFJIEzXyhTZX
MRxoYhaYYXGTq4wwHFI3bPl8lZFMZLCaKzSf1tGLq+BWV3lwOzcEaay6ZOI3VARMITIAGENcgqdi
6wH4FT46o6XXzhN+DjaCiOYD2Z9i913W0owGIp7YaIE2ZFwGa2wjvZvV1MdbEpi4wzja8IaQRIyX
wqR3epnUyHwnJdI+mRoqC/qnlyxge/bLzGCaI3N+D2hu+4hfBdB/x5YhgPQ+d07dcwXReFxqFjqm
SqBHb5kIm0MA5nOPZc58vuq03Qz8AYY3BFNPilBnm9k8W6Q184HHLGNFGQEOl01uIq4MBej1U1R5
iCqsssjjUxGmwPfFnOx720SCMWi+pTxZgsATk61ZkhNvAe20WeBEFfO1tip33gUeE/ScpWRe3E/y
OXXAFm2ylkijVQExCVKHQmZcESH+pqnIXQBljTwngKmeC+TeLdjQerGjBMvcmfSOamI2s8zXTfCF
H1FGJziJHVY3zJ1npjjIjOBMpDc2fckDrXP0udc1b5u00dai4zOT3rGs/x6X87lPBmKdKd35nGLZ
9gYtm46Jk0NorkgU+xuaEn9DvbKsx2Air7Vu/OAFPhVf5PctLVUScQD6EZaSEyLDO6a+whXTQGFq
tzW1/IPtcnfleQYds9dcXosZ9vWOKwbfftFlN8IJa5w23l131qqKUf7o2G9eZEKEw4uOoil7dfQS
7Z3byy4lB53s7bhz3gPGQtu0b4pHGfcmqqTyA5dmcGzrenkYNGJ5OMOjgyuDyOasZ4eNLOf8gIKJ
EliuxhiEGpqgKZ4ObD9WoTcygoIfryJyX+TarebgpkAGCEzGC1G44fwJ8sc5zbEOJ1Tra3gp0QuP
UpKoO2qlk10K7pps0dYSLQ2lmRCcBB2lNp10TbfV/ajK4qWKZHsKwrEXejXRKeQcYrXPjNHhki0P
IkLS8udkimqytHr/QZaeCLl3BwsaF+VMI2V3RmVe3SjmKeRGRvHnxGtQexKD/bXpzK1hVs2twhq/
bjtvLTygZnrVF7Iw9KHrpqOK+5qotQDa6ANe0mqNhfkVf+qurlWzM2iePNT2sEoL7xKaNpXohJLM
4DmBZTg8Mg0r2FWZG6KqpzZDvWpuatwJG9M1Z1LxkIFHK7ex0zXe6eIgMR7FdGxrkt/szNplpTkE
BCvOO4x8mlyhOCP6ydPTQB4fYtDd5JIYcwhYlu06Uj2eYCKqgpvOsud7f+y8k0oDHnPJ2CyOtZrC
SsvPthxgFNE5vk/mzD95Zsjqlahn3NhnJuenNaVUPSLVzrz+htAdcYeiHT+4MpzxPber9PPkFZ9J
GW7y27xR9mOTkfNndEr7a3tuA2RB1vBNoUD+JfapY5WGfjOzyLYNsWcbn0KVSLM0OIihGRhkdCRk
+TWzHNvGnN+Tg33nt3E63XG93I+088vd3OuQ53gitlGiPwdLnGkGwW/vhforKuu1k6TeL+Blpkvs
TGhRCTzaWZlHO69z2kcFdoLjT+lunbEYf2VQ/Gxg9GWsotSdn8TzI6RDZ115fbGryBHah8Hg3dIr
sbdRo56boGfw3rqcjLaqaKo7UqLZoggWWjs6rrcR54ZTX7TyhEHCODhBpY5Z0Nu3lQXviYtW0o5o
KAxdukFj0/hbgzAupIquARW+yB5sHJcep05jzuQ9DwGsgjaRGgSFu8ccQ+9jRM6PVVrlwTRUu/eX
J4Q1EQs5RgF+g4wvjJRJ400xz9ik2MWY+DmPfUL2IzBDccnoq91WU959Zuxs3E5FzQDE8D1+TnN2
/aUbciDMoWmCNB7LBvRMV31JF0YMoknICKxv1LRmixzK05ZxFm5D2ixtYPBY9q73yGtKq6xgsOZ5
70ZWoElbWiSSfDQq81btDKJNSdP1NHOuuev3IszitYPfYM3mH21moEgEp8bdcSidj5q4660JTHIt
a5Evu5U8TkxG38OWlItNWKnxCyfiLafrlpNgIsrNlIls28GJfw4bdhR2/rbYQuimo5GY3gHhl7Un
rnDaKBNgsKNJqLtlSuYxlLf6NOjZSJDtNJvOERcy4nIJHSlvsZV7Da2KSxJKpBAyLZZZ/ayG6IPN
P9rFKZpsjBk18+qBxKwoDoHOV5EV7js3NtiY2sQ9+PAFXwyguj6PvdB0aTvJeNPWWKvTuNl6blvd
JYr7ImEu/UK+V36cwXOuAqwAO4z0M72ZRaucegxSzFx81tHos8TJjreNU+IsBz820gIjKBHK0S3y
/zPtI/W6xGveME28c7MSvSWngaeiN+ktauW2K8Ljwu6UNYgVX5Vb9+JYZPT8TkYjZ5NYTisNdlZg
9Y3GZ2FwciJNygrvwy7QnGah569GJ6n8t7DJ2dTDNNX1xPY9QUak0Y1Ceu+l4F+dtZmTZruKFN55
GuvIO6w3Jrw8dZcMW5fEO9+KdvTInOKmQXrZ7GBsz5BinAIjxYBUpd06PWdQJt+ctkqtOIi4g82z
KUGKOp3EYrOaTC2f0Ybm66LRHMuhpP4utPp1/N/Rb6DUckYD5Y8REj8rzSidHQp7kwLa9Cijl///
Q+kMuR79Xpekh7AKiHgvKnrtr7M99+qLPeFLIs4u4DRSYSagvaozHr4/TGj+xRtYsCo/6oGW4t0n
i4N/LdwVy/xJ66ZjV1az2UUHZ8RrhK1Aod/sAxmaZwnpKeKwGdb7xEri6Karw7mkH6XCc1R28tkX
vTxDtudU+ffv6l9cFgZBuAo5thPQ8DPwp7T6kDajHR1Kg6MfuL8xwvVAhC4nsjBf0yvn5NMXM4cj
Y4jqf3KJ/eyD42Lw8u7yD0dwUDF//lbKycvg9M1ckymnFMJfPEGFVCBgUr6QeHKwHlvat54zLzSO
clGVlzasS5CnTW3e2+5Es20liKGPD91SQddNVKbfrtYgXVpstH9/uf7Fl4h1TCLJZAiGa+Xn6zUE
UWJYsOQJDR0Y0OD86NViWIPb3+JTatZlXaDaGFXzTjzidGk6ehVNTC2fVGN7KcrmHzSMcun5/CgR
heDKGci2EFB6FmO5Zdn9sLANB3t9z7mB6QvDp9XV0dTRknpRtHhIBLwK17Vpqg8bF8exHqgvSo3l
ai/BsxHxreqlBuPK/v2lsv7VG1v0dHCtaKH/RV3pYQJqi7aJD7XLmJ+jJrUXWEetW2/kVGSp8gkp
lW8fp2rRho8YsLPTYJvDpbcH6M5XuxQzcKpl+Lici2VHGWskFFGRPXN8TyJ8W3kIjA+CBr0eXEvc
2QbJTxxNvXYk14vG4Mf/sHcm23EbWdd9lf8FoIUu0EwTyJ7JXhSlCRZFSegDffv0/w7K+sqSXXZ5
7hq4vCwlM4kEIuLee84+34tSUPrz/bCqLoBcUColkbJVMQGbb9U57iWV0Lbk2tE73pDOSQX015fD
/MO800DEC8nQoG9gO/6vRtPE0Jp0wdeztxLBGmhWK3Ymb1Cljpz59G++L5yNo/YgTeV5mcuEj7XA
x36YfYerFVuwRgKxagQkFjb/ysXinzP6s5hscEpKy1SK1YkIN6byE5afQwXIogxStx7jbTw27WFd
lM1UmDnNG1SISJ/hrZVf3n7Zfwf3fzu4R+n0u/viD6rW67dOdPiSV/3P0lbr7YW/9aF9Oso0n9Uz
Y7FpmQZK2R/SVqV6VYJl3QRN93Pk05u0FXuvjVJcDddZ639IW8U7n7UBVoNusvew0v6TPrTt8v6/
W3NUPJFCALKRmpjfbePXkCTM1HXnzK55tWIRi9d92sVLT+aNqW/KpbtoOEi3dYn3ZTN6wMQ3NMnX
j3TPHBJhUuPQjbV2FfHZt0ujlbsYTwxchrW7VLE8wFkZTl4zuSHMOedcDVJ7aEDDq6YxoSOpp6SY
pfMwUnNg0ABSRCOZrBOjbqpNqcwrDjJJSrjV2Jm0ZGHIjpEFDMQHQsNrNomID3maXBycYCdGgoxp
muhuWpubuatCtcYqXa1xaDrmrh7mrcAtnJNhk4Ix5H6IZebLQKM2HLK6C8qxzYLWkssF7DUwL/jt
VFyvicYoqyk6bcvRytjRhVr3QuGCZWzuNSnkB38Zs21XqwFqYW+BXt+0+WJvWa0hfJs9vVC3pBUB
o+hglXiCjBItG1fKpibw/MPSDek9+fJVWBrGShPVZCpfLUr/Vo8H5JI37eLrQUPYM/YMQuo4g7GO
6rWFBklY9HdR/03lMEPuL7oT1dglMTj7cS699/Vy2vZg0fxyOCB7JYMGdvFm8aH4I7zUCSLUWYcz
siuS5QnGNwM8FJFbpGh92CNzC4tliINWaA4enOFz2SFgm2cSjgC5n2smeYGFBLZa3Z2WMmkWQMdC
sGsk/rL5bhrhHPzIP/UE0gRebhJatEba02LRYKCkFOjSUOlZA9GKpg2KCEXIcjQ5xTzCaVqPneGN
IUgUoDmzIeCAadQNs27Dkgc7LDzsPIODHpZe0tY3sk9ky9vnhlhKmgqE0QqrCQdwQuRgx/vEGlyC
MyhbikLb5lnzWHXOkzevV5k5uZsYHeNOk5S1mN2TvVuXL6vIPmVNb++zKmrpfE8giv1MOzWm/9Wm
axv2oy9C7olHVA0bZ+KW8Nr4DswW8TAxo1CKnwKIdE+7w1gDuyt0UMDiiLXb+LTYq0HGSXeetfzz
utjzdsYsuM3SbDkISdN0XYnCRHxLUK7MmtCNa/uQrGgzbYDuAd3LJsyN9lnresKv3DkCsdQRVlgt
zZ4QGXtbEQixc1Ce7CIre98S5HbBAV7uLO9z7Hf6aY7dJhC1oz0WtgGHCA2FHbpFmt6XY+4FsmOU
nuXJsodU1z7qksxSYBv5/Qp1I+y69YK6otghHp7wiybObqXwCQUqpa2cIab1pqbDRmvXrb7m5Zbd
LgkGASYZPTXhOm7mHA3K2CCNvfHAxAYu+2ieKU2GUKMp/x4UMVfRI6HZpL0ROLE/kYYNT1gXFQcd
kenvIeoRRqAZDk9us+76pHYDf0AgjvZRPuQktcMXHvSTQTtEwGlGuB5MWp5sndqbEDCUTkBIas4Y
HQgxH3W4cgkR4y9qVxLP5Z7Ei2uaP59TwlsCUH0kyDZuDBRv1EJ35XrWTDIOLlkFSP71b3OUeIg9
K3GqR9IwMqd/IJTyyJnYOXlwjTbwaO4dDPtbJjzVNoHKt1mnwgltjNsbs/FfEdjep4y0mA7cFtC9
GaOnxn5Jta+lvS67okUW3LtX6cTf71y5x6ym+hNS7txYawMcdXW4KAdU4lrexrDTl6ZChRp7dJGJ
bTq4IyeKIndVlNDQB9iHlq2JqiVsgYMHeuy0l8V0d0NpvviN8s9BwAUl1ImHyEzioHR9BJdw5HnU
UKI2X8eOFp27ApASbUa4UYGaHIV3vssKc9yCncaL1ed1SFKOd8CbelMV5ifH6a6y2M6OnZifvKlD
OYtMPigWywGumMpH3x8/FECvw7p2v4IWQ5YZEXk2xcWjaQxn1+7b69ozT2lFqpqoqoK5jrPBdX5b
JJiIIyvxAgDL39qWzPHUhxos1qHa2/aAml0s2baZ+uKKSRRRm3Prob1FLlyQOtdZySeiH/zHxYbb
X0jjvDoE84zm0ux6r6DH4/GOcl0faRantx1KysxgE5q1aEYtgS8E2H2xawchNnopHtQ0DDN9k56X
pjvGLYB1vBsaAnjCYsGE6GFSNs7HIp+fp2gYDu5CaPRgMl6Li2Q3mP20n+Ws7Rgb0VwpR/+mL2Av
xC6p67atPvh0qRschD3sAsLT7ytSsbdwVXZzk6I9IwbuaCTah8EnKLfBZ2ChNmctHIajN64ta03a
bpHPOQfW3/REZjkJexqrHIxB8uFgGOLsNDGbrJbYxbSbyIGtAZTZtbGP3ezDNKbiuGre49J35w5u
xIZ+6zdLq91TIYtItZrWjV07xk5ULrxyu9RPXs04rSI5HqV9Fe0AxBFE4i2rJT/jNZb9extZPsEg
NNwaXx5mZnoQv8GQedX0hLuvdJXw1emyYtNw95UeifKtD5LbTZh08JBhWxaddWjgZ42IVWoEYe+t
gfoRmeuytB1UTtFVrN45kW/1lOYbaUbi3rKRFrUfqxFWrjy11ti5fpBVON4EWrki1RKwwXW7tu3l
3+P1/yT0UHigvzpe3+TFCxPxn4/W31/042htv0OQgaPHBO+sdLEc1//vaG3hDXMIUEI9aNKs4Y9+
SDxc9ScU2JzKTUQZ/5F3gNWBbsvhHdmI4MT9D+QdTJ1+OlZjvUSl65uEL/EJkBr8Cl5q2UPl7BjN
ye61ObTsgv1p7ImM7L07kcikOgo/1mCOdckqtnnrDNp7BkTZFxYz5Z6ftZbkwqAs/TTaayQbtY/4
LYozSXtpdttDL/+E0sr9KFZHnhLWnXM/ZWboK7c5w+K0PJHTR3BY7qPAHzN5ldWNhqYjqasLE5p6
3ZcLj/GE1DJeE7PelUwJ/Y8jPnbvgE+NHkjfLM7zOM2McxZTuPTF04TDEsq5rfUGefNjkkxeRsV+
G94wcFVb5fGuVtzdKxq4SR/vtKLUbSX1S5OZmQctxuma+ApASjsS3Nb6Gt0Wv24yd62L8GvJ7OjQ
d8yWcIjjWSBbVApbYBvCMOCbAm8O06Zrz4T5NnGW5XoCxV/KgVZoJHydo/w4uqTMJZGhv05T0cG4
z5NU0O+m9yroCksWnjwoh3bVgN0O9PI3MPMIqJ5Jh2BOnXgraSShyGp7DXJnjOkno7EzEzdHJ0xM
TvaFocPSiTzoyZIQyF8JAN24pj3GezOfo/YaBa521CfcAzoWqQ1BBARIjTbO7S6Rx0TTxn0sapMz
ijMwkep0+BAgP+6MYhI7x6+XFwxhRHIiuQiWfEmQnjLjGiGsXOFlsfZVZ5dHxvzDPpcjaSqNrCBd
jYVa2GfYeAnBmqWsQsQm8Y0wfYmzoZhDx47z0O6FxeEkrg7dSoRTW07lh0hqPQzaiCj2FR/1TZE5
70lBj+8shi63UzK6dxQE48cEBShJOqSQtnUy33E/VExGq/SJA3B0W5jVgp2l1sxgGoYxiJhnhSSP
u9e+n0dPST1bhzlxtBuN1iQnmJY8qNFtravIiYq9huBk5YhJ6fTE1BaTflQ47xvHkA9M73O40FES
M17KGmsOGFO6c1DR7D1KjragdPuu3EJd7Y8TwSb7qcjjJ7g61tlfMQIBRBbTI+1cikmvBppEidIW
34zJdsDvuCvTOlrScpvTydksiOwJNwNi2U7iMSMDs8sG28KlNbtXBhIUQi9SsA1ITIfxBq2PeQZs
WB3wREPEyRa+66Ho2rukcORTSxD4fozc+vMENchoQOcCzfFOfNPlFjGwHSxdDUgaFdNd5HTJSXIm
eYxR8z4PTK1LpYg0X7Oq1c/aKpmiNY3lnqZi9nd2Vn8lODc6GAJNJZY0OmWkpT/4uTc8E8FUfFjy
Nf1gTX2qbKpe/qHRpI/FkifM0fp2T0/U3Pru1O/SGutkhaMPiXuxZ8ADItSX4jTNHSmUEvp0Taqj
r0FIZcNcxZolG3oe6a2Mspkc0HpuA7COFncxjbgEdnexSXutC22tWbbVNAArjRAEc116jFJFEsSa
TkHcTRgCfBlirzKfbCACN73Wvk/X9iGrNffLLLDdctwcdfp4k+UywahXSsM2s88lapErvafid7Iu
Ct00Pvp2516WqYWaUA3dw4rXLETpUb06g+5t6mmtbjnqrZ8bOqYNcUXFDKt4qrEVxvb7OLEJaG+Q
gqqoN1LuVz++0M4ZPvZk0UvsXGRElHrAXJBaLpvb05DW8QtnxvRrMYG/6MbmyhyiaSucaQ6TccCo
RWPyYGku86Z5mpYrc1b5YLkzdZue+ognzk70awMNyq6tDI3Jku5VdzmaM+Y6vUFDVA3lxy5FN4RU
CrVGAlJ1PpgJYK1qUm3DPJ6sh7GPvM/5VNI8HVIlmvCUyoD02+Xe1iLmjczyXgbUdGffQRfNoVxp
/nCpzbexIeHIDF5CxuhExIyrpBkLM4xrl4HmsokHCMOGxQiOuWZyxAPBDLImRuFKA/95DVUUuTlZ
Y0Gvz68Ne969QVVyjLWoC/ihjJmyqMPJUPt7hoLzldYrDb1Xe6921YpvlWZ/SevGvDIIS8WQ1pQL
8niO6DTAecjxcmEs9C6+ledX+K3IFcvW10QnOLxR1Ad7nt9XevsAXpT2gtEmpN4wJ0ipZXcpodx7
PV39u8Zoq63mmJjdbBwHh1hLrot8jHdUBBG1T2t8gJFCmc9IbMfz/ppRet83JgCNpCmqxxiaDrLD
tj5NGaVsC7OhuIiKIGLRyfFSST0+gIZfaNiXTr8Hw1jdceeWcD786Talcf2lmalsMbQYBcce23uK
ncg+8QlJEMbkGFSC5hCVmShvy0gTu8JcqqMhe9KwOmLGlk5Pr7QWk6EjZbXvh3kIbVL/PmL4gz/j
VYSwuPmnvjM+Z02do5w216sRgtSwcbopubU9MrllV5EKUyZmsFhz982wxnw7GMvwkOFM3L6pX6rY
y3eQqjxQJFr0wAG6u3Z0t99PPp2UpcPNSlqwZRBZ5+MdI6YadUSbaMcJcUJqM0eW0+dWt4tPQM2H
HQ6C/EsJRmZLIBLfq+d9Srzia0tO0hEmmBJ55KT0Cv6NXBV/s+DkP4xprx91euIhylRzBz7IuMI4
mr36mQc2uUi0PR4RHItdVNxlfWEx6c/SXd1nzREgXL0dCBw/WER57dyZk5dGQb7PzWQ8p2UF5KOY
6QD1hqaFOvPvYK6rcWu5nXztxZQGfPZHQp+NYFgS5zCNFvgccVlteGgS0AliDN/cVYZ4bfT6bgCP
v5F0ZwIc6HuWaA23vPZspED0k4QyLCXsYOMU+Epzvbp26/bO1YEYdQ0c3xJDP16/UE/kvUdi7IkJ
bbyTGPM3eAHMjZNKtG4JlLS1iHeRXVysUtPu/Y6ku8IZ/AO5eIzrrfIOp8At4+1kh1sFkHGFJtcp
FixTgxHmaV7soXdVYb/WMrTjirIxGUjAHS3QPJpr3Wg9+hLWdvcRsF16WDNChn1hfCXqBy/KQoJ7
ivJggyhUsJHlCfuBNdxNNLpf03Jhaq5x+xHgdXDmUd45Go5dv8fsDU8MGrFfD8e5hFWZ0fHdxOnq
ncp+uStS8Yncgff/1lL/Uy1FJfOXtdTtVymVwf9Fpj/XU99f+EMyb7+DpOcZkHFd5eTzqGl+q6c8
/Z0wWPpxDZoO0nc1mfytnrLNd/wnB13mjzLsPzWV/475KtWU4RlQJ1UV9g9qqu+EnN+PRz1X+R9d
QzdtFy7IrxSOorS6tax1GqSuzJdwMKqUc3qheAkRLmEl2DQsSqa0LXdT7+BON7u2PbKiGfpubQhn
D5JC13xa6X0hwoQmsrbBHTSErf9as4veTA4mGQojPbRT9t7NCnyOk6fWEdNpLCQbOgU9bM2CTbel
8YWMiz2eUxT6kXWvdkQOfEt7WpRlh+GhztOxru8jU0MCZyOO37ZvPh/q3gZMvnL/6G9OIOPNFPTm
D8rfvELVm2+I5SYHcERzd0jkIXXX9Ctew/h1WrEczbzmWSxVNlD1YUkicAp3kvHmVGLm3bHDKwNT
paxMiBSK86jsTWmV9JdRWZ4MZX6KdJaWTaUsUZ4yR2VunI3sa1imZmWe0hBzY+crwX6B0sNBo2xW
XstlJg8dYRGuHV1lexKZpqxZpjJpmT5X3lbGLULmyttembl6Zesiuba6zZTVK3lzfXGukyfq5xqc
G6awfErI1WRY3wcqP4NwiljfLq7DwZHQ3DUjNET/gOG1vxpwnHUi7h8MksKxSLYRjjQTHTVUJ2VU
k+1gPc1Fbu5gnHp7VKkZjjaCBS/oLtJwsXQKwArnjhBjd+86ILy2zht3ShGoOsWisoFSueNtqRhV
3UQ+AUSDW3tQ0bf0Ui0l8xg+qmrgPfrY+WbsMhH4ALC0zusD8cbESqBjWXIuTohUIrB1mbwTnFgv
pI1/gN3phMhr8hCv1UIkINStRfG3HE2Uhwkkl14ZfZDnWXZPCLN+MyhyV6QYXrFT4Zq1vG1p0xtN
Br0Kozful68QYBkZZbtBYcGYzr8aka/tKluRwxIFEeMmh3k4AxbrVhBj6Ikx2HsC5jwaFyYI4q7i
bgto9J8rBSkrvcYJwYg+r3hJNqvCmCUKaCYU2mzqgJzFA7gzYwCYWGAWeEaWEh9rhUUTRV1fFjQF
JxeBbZjBA9u2xjwiiVVItbHhvnnjrM0KuVYvCehLsJNh9kZkqx2GQ54BHGtRwDayIkiy3Dt2uYBy
86JiTkm5NCaa1MJYbZBv2fQGgIPronBwiwap9cE0czE9CCYZQOME0kjjyQAmkm11kaVnp9XdO4Sz
UfJhtldgaoORFaTG+RXSiwK5O+8/pte+t5gffGpJfVOAWR2Dlg5zuwVbq4ln6PgyO06VshEUdAYm
fJr6ast9iyJufBjT1J6wIacDx7s41iCN5iA4s4953rerDEk6ke5KwdRxKqsdfw3HzpxZ2YY0jj+W
RhojD0gMQvmIySzBojEW1LczVj9UlEY6qx79tBAcTfva87aQ5Po8Piy9Z38cKjn1r27uEyb9kWvk
Q10uhr46pb0EK7yRUd5bsxLhawdSQFIGcokOcfVR5uSpBHpjmQBe+pYSHpH5vP13p/6fdmrXUVy0
/04DuE+qL1//37ErXuSXn3gA31/4Y6c23hEzh4fNYuc1vysHftupXdj3YAKYwfwg3/9nn+YVtEKV
hMfWf9/7tPlxKKKVp00BBP7BHo1U8ee+pw0EzrN0m+Ei0gJUCr9ImBoYhm3pkwWkcajeZEtS0ZDg
FI+a2UcIaornqRzHC/klaFmH+rmIhWqVkdVbDWQzlmuShzXtLc6vpWQKpj8BfoypOYsmYyUDkL/S
DD22KFoBLGruDn3MhEXJva4xa27M2bjN5ql98a3y4kycmrUJY0UdhT2aLvT8gGuLcfA2NE+/DfqQ
XjPVcoLGrZEeyIrxouat6ClNyKT6eq58/dYxOoaC7fRSzYSqY8rfMh/KaY+m3zpiysPSipctmuFr
15r3E/IcHEbym5+TLWuM99EsSKJIhx1OjAuYnVs7W87McOgpZhpq/vSFU0QVVuSlCqqAYjReK9d5
bpZuR7lSBG2ZWB/wjh/S1kPLqCOTqjoSXqRGBHhvPedj8eKi0tzp8XSvt/lFXYGeXZBGQ/Etq5WP
BgnBzirIfcYtgKpbDZBIUn2MreleNakDj+HwsS38V04A/t5I7AMOhnM+mNVxVWY4beq4MLoe2CI9
mcq3MOfzo0N7Yart58TKT/FcvLRNhr1XXEOhpcfg2N3W5hea7PRb1S+3dsF3tVj9rvFrFM+2suAP
BHr2CaWpSdfIrLhQZkJ4LBMdAqIBsW/T3O8DOLsVIkrW41hT1zIpX6hbiUZeUG73rIiBeq/a5i+Q
Ons7dfptb077IVnPhscgXRv1c+2SKDXmyTer4K8JI73k+Xzm1CgOXoWYIkv5Dcnnelqjnhqxdwom
h5YW5h1vNKZexmHRXq9aoqppOj61dhOxas+PpS7CeZFTIJO2Rw+dvsiR1kthzq9etZ5HM05ZwNv0
Om/c53TWP3uNdeNPKT6NCSkJ+XKrwPvSzOPjStY0FkNUF611IEov2YAjQD7Qk7I3DOsZ+1SynSa+
T+RBFmBy7oR57Wn+miWJ5Z3+JGPj1afdhxGQpKseqhZdlcemHR7tufhW6iRag1sCr1bOj1ZEKGue
kkBN1xZblqMlgQEyPni77oZ06Nnaz1Ujsx26QJANtkt9yev4PWnWM3CdLOcZ3f9C3cftyBZxXdPS
+pRFnK/dLFlCWgjjnYXNMCzmOKK3Q4NtIcbp0LjLSKK0GI9d6XjHedSI9oHFv2UgV5JNVC+kIxfj
qUyaLjC1wnrtje7TMrbOleGhzuSuqVLEMy295iz0ISyEbr5OL5FbgSWiU18A4rUb+ZTL6Kmc6bGH
K8wEhRPF3pRE10RBfaLHOQbAqpFdsN2tVhrW/dJu6VEl8Fcdh1ZTihfs5FU9iA23uS605FZWcHvA
9DxVGt0fXB40TgbxAl6/fZWSdAOpZcm2ILndcyFz1Kvv7ErK55B+TnSL9qPfME1g7J+Zr5VRwaVv
SiRLox44s2nsLJdSmk+hIODchg0jjHDGYnNj6+6wn01uuiV3n13NISCqmY7R2H7TpvZsO/n3/M7/
qrD+VcvrKRIj2SSIrNUs7FeaJqGpNlT2nKb2qOXoc5oeu9h8nYrmskaG8zdK3F+t0OrdfDY0S9i6
bXi/klGB7Q7SWVxQCDzqoTRyAtYtbCK0qP7mnX6VSPNODAppOaH4JZ75bff6ncB2ct3ZymAgHMw+
f/EjVkO1HGdAvQKLFAKabsjmd7/bwP9ELP6zwE6wI/KecHEcywOQw/+zY/7uPWNL+onXkWK+9CJh
+Dw+guQuAFnZh0kjB1n9vhhsz23H6vbXb/0H3e7be/sqFYVCnDyMX5TyKEinNVs8eejK1goz2re3
SwQsheXinFVZftD9+XXq5nGXT1Aks7HjuYUgSOj58pqAYIvleh5iZMZoAA4+hu8gI/vI9KbzBIQB
SR3FGwOFTVNlF+m0+PfG+7mMn3SRoEmd7evBA4RJCqO/Jxm0/hjT4wtgry7hX/+mf3ILWYCMTGSW
hi5M8xfxuVmkPpx5G8mh2e3sSr/V/fUW+E7zN1dUkUh/J5f8/m2ikqRFglqSW+mXK+pPhjfzh9yr
Pm56SqnbhYbfVqc5sZGOn4Woji99bJR3xbjcur1e3iHngPW2xt+akXVZHVXgZOTYhudzrAHz86fh
UfOda6sd9wR0wumEgA74CNJXM5vzcyzMZV/GZq0yDMCQ6W13L/P5aQYTjUwktU8oKUuEHz2+Xpl+
i1LEcTIv+BZnr9rPWvYtqtYnD7r02lNpzLV1QI5/wEmYEpS6vrnuz8iCisAc1lt3aSw89PxsEiQ+
tQIhm2twxvrrL+xPVhhm8Co7jWwi9K+/fGErbcPGxuZ7WCfclBwnZlY2ZqJglybr8NfvxQn7D9+Z
0NmnkGu4vvjVrdGaS4rraZH4s8Z7u0tPJQSgv3mLP1lZ8KCaNroCgEx/yMhJE1Akha7LQ+WPNWSl
GdxOtBJubb6in1n2PRnLuWkffM28niI/2QI5OTEI/dBl2WePcfrGRH+K4CazDmPGJp74rE71Ul5o
+HxbnQlKXJTmB6LnV7j3Ft5IbPxXRepsUc++92iw0Oz34qO9oMkEtD5tgET3Ae2leme2ZrIh1s7c
DzM9K91MvwmmeiRd5pdxzk+5iBcFI+KAalDCCqMOJLV4MOr9fSVNEu6t9Tvg5L/uMPafPLF8F2jn
SRbWbVuYPy+L0qz7uVpKeTAKCoUxKdMg7QdO8LjWLkbCFUg5biE/9a5LQUkfdS14TqO86TPu5SjH
5gj9dDdF67TpsePQItOfp6y2QpAZjEJH5zrCNhwMkbhO6AwyCmQlqnEuhG62POnm9Lp2+iZ10wfs
CpyqGn7hVpsJydWfFg5imzpK6r1VkCNYT/excIZNxqwZRRMLX+eM08bXADuWUeHvTbE++XU7fhcH
/deL9CcPCXuG+h/9U6q3X67RFDforqdRHiZsZhxx8FpMfBwbFlFUx3/zjRjGL5oVtVN57MIsa6A4
vD88k41tLbSBBnloIVBtDQcJtRdlp4idyjf4ftaKW3JdKJBGk2UqyzgBxgWmNg6AQxU5m0r6oPhR
Y259+n2bVI175eJ97nLjisHATeEjNE18TvuzrKzQqrvXMlvv54Kmq6s2Y26z2MpfokmdUiFWZat+
aQYZkj1pBhxXtzCGvF3PV/pWXq72bIVoO4imVdkfDBeDrJ7GXR0N/aZY++Q4g1V4K4IiOaM0gwh3
ksP0mPYUkh6dXxItKfXEOj22fYwl0gYUao2PZm7c4tA/WRanNcMdQiwlC+IExKkl/4WMLW7Iehh3
ht12W/UYdbO4rtzp0YlVASFyjeeJmJ+i4bQEZupCcJYXMgLqti19oyYTPGJ91Fz5Yn4lrSycsA1i
BUkvqUXN4s8cxTFHPWfJCMDBduBzCbKoy5M2Zqe1bBqwTzzAfV+cKIr3ZcTOksYjNyZPhzP1l8IQ
n5JukqfcEIyQiSox2yVQhRH6CDI2G6bBHid7gFHPJjLuv9mPnT95vDnrgCaEnc0d9WtcOHLOrMGG
XR46d3lFmXzf6ex7I2VWJHis1fnrrdSuehBjvc9J7+2Zl0m/W6Zu2jQZL6OhRRqmJKkYsb43tpZL
2kYMT8D05Nafh+VQGJ1GgZYjDI7tdNvIIn4F5eJfsN4m4UpQzZZhFG4g5gzB6jIp0Fhjsn55Gi2O
W3pr1QFChiGY4z5nRMnJOqYwrOdzYqEzzmKO2W42PPaQQjZo+e/JOe5RGReXcRjubUG6QFU48zZt
cytspvVMzAuoF4hTpaHhzamWV6db612LydSlOsCt4FyPbCIUmcOj5eBY4jTfuz/2139tO39j28F4
aLA3//cO20M1AJD6o23ntxf+0BY672hgYcfj8C4EcjR+5v9pC7HtUBlZ9K5t9ztZ6kePDW+ODS/F
A+zE6dDlofjh2jHfkY1IMeVYmPx0AxzVP2izmdYvbTao9wzWAFhx3KUi52j/8+7p62hlo6jRzrZt
jHeesAlNsltxLIs137o1OdX6Opr3VuGMexCy69YYF//oGR6MwLyaHslBLs9WZ5YBCA2Pu1IfxQZ/
iwyASGTQF2VCpm98H3NWtOlBbCK7peFmQ7cY8tsJQAeK55jxP6P1jQGKiv1ZrZ2lxPJp5zo4F7sw
H3pJDmtdmyodOy6v7WnsHiEkYpJ3AdUtqAa/6NoAUMJ6TznyzapR8wEAvVv8pb/PKkfsm4nM5Y2V
DeV9mq3DCb9Ic15ctJSbuSlzSOArM4NCzlcLWM5jGZMNnWVrf7IZCu36brAC+OarAxpR169bRzNp
ettLFI7zDM7ZnRsqzUWXy2HF8rzVaztCmNSIK731DlAW72vdcDcWq9QFrvtZRnPJboTSK/aAVuRJ
Tgx340W7HpZEwA1TbclrJ7spzukgIkpEFdUGfFnleSUZbOcKzT2V7JxBVBFvPthuvZtNwrsPs7QM
dFodpt28WB8aIZtwWpInHz3ae9qWznG23fGjNCryq7sGlM1iVdF13S6mvi2qJG2Za2qJoZ9HGVnr
A2zRPB+26VR52itkL4NDEaZNbWU61GW4ziUJAwFuCqAZgIdREaI+xeRqSY9gakAWyMCR2m1axXLc
l0xSD6z3ZGGXUrLX4Iy+mUvZ32vUOD18cq1M+o23dtZI6ykVV27eguIz5jTfavlKFwG3TElk02Dn
19pCRoLGXjpD4NtX33XV1W8y6/y76pofpDTY9XdFthvJ3kGfrbTa7fqm2/a7KlUy7rav2my6i/q8
3Mum8tz4BkkfYW47olD0Yd3ba932KCcWc3HeT/rQ6Q/auDgowQHMF6WPT4cZq7nTqR9mYIe5Uwl9
vkwp5tJmh8BeDoFR6MYHACzz3YTYqITlKOFaYIAj0CbX4jlMDVJdAg1OqOICjdpTkos0D83VRdJE
TM98gZWJDE36zRexxs1Ky9eM7iWCFsIQXNHUuG3q5CkSMi+vtWwxjYBECP1mHSeHJD1YI1EwNAkd
IryzkhGzkRwqiZUJpaIVBzg6loc2SjCooK0hRzktfFRzjWN9ahLbDIu4jG8a4otuHPLtt8Dl2PgS
RKfkM9T6ZdU7sS3jhukS2OpDusj61iFK9QmXCsAFtzHIMENywlQZnQCk1iwj8t2DrOLVrsYJqutd
VPv9LBQOt8fHDQGGrxzvj6pW+gUGDhESid7198PoytvGq+O929jQv0dx42dj/BgVbLt1QUQCboV4
/e5P/3dD/LsN0aIr8lcb4iPikK9d9/Xr7+dN1vdX/bYbesY7KIqgFn7b1H7bCX39HWsS7lElGqHF
pQQjP1T2zjvmTDoaDZOW3tt+92MrtOx3bJCO79NgFJ7aKP/JVogx/tfqHpU9u6Ct05XRfYQrP2+F
7tKSNTUJedTGvDPq/ehGaBi2cPAn6L6ljslU2bmnq14RR8oOcaehKCTA/txDU9opJ9II9TASd+O6
U+SSWTFMHEUziWOnE8HUWjwbzvzMetUghLOE9eIrFoqpqCiDL6YALIBNge5+GWQNO8UC5yVSGYdY
TpvAUIwV+CED4DZdhyqIPA1R+NztREL0QSE9lBTZUj3bCJ9hK3blcWBhhGnl7IaOKE+9p0U8Zml8
Yyjyy/9n77y26ziyLfsr/QOpkSbSvR5vABCeBF5ygASZ3kWk//o746h0S4TUVFc/10uNKpWAg+My
Y6+91lzVnJKFShysmIMSbPTZ1dZfEqtv9/ZgLCd1gcjQPOZ9jS5omemCmSlJtV7Xcu6eckg+VxPD
1X0/SntTFf4dbrHw2szw+QVlHL9SNoAd1ckHaLv9gI8M7TnKTLkH5cY4mtJFiIJ+Vzc1Nmm4lDu4
+/Nq6QfrU+WHp7jKN2495bdGENEUALBvxcom2BYxhZa9JvBI3YgxtsJcsy8XVyGFL8deLcYhMhbr
JPLEOKELNFiy22WdUP2FC9usr6G94aJpA0P376Cb0VQCoYYQxlUcle6eaFJJUthx+a1quWsGW137
qRFBZbEfvQni0Mx6e6tGDMyRn6u7JcczM4KK2nmUG29wMuOZ1QSjHpQRuL9Xs0zV3mqc7NAP5H05
/EXPQ5DWOy6A3nuQkrtHNbGz6xjTBwOEhidNExyloCQxliZBcIDxInetZ2M8MfEK0WUEQUHTmKAv
hV8DWY0/4nEOd4sOWa7bCOgE3xtxJxiECKplzROOvewpQC55M5A/ERoX17wGYz2cA0PnqUoTflAa
AkBq4gB6lOZIJZooFWm2lKMpU5RjPYFtRNZAeG4PQV/nd1PdGieI1cMnG4veWbSpN7Fohdm2Ti2j
9A+90afzThI8pt2GGzfWUk2/8sBgZRcg1jJpwramZNkXYFar2VlzH+DVWUKAWqgJJsUxNtFQh6iJ
TZ8cPD6FmLCa7KW8NQxUZZwZq6Sv2mvp2W910frRVQtzLTljl/3spdK/h625j4zAMo4q7UVk7wtC
pLm/GsKxCr9RmNqyX47mhZvlpG5VbwflN1TsaLmiUYZ0R9c/uaQPoAn3iey3RCAfRaQYK2UPX6io
wtNY+3a5CiMFmahJvOa+mYwyo0FvHuJDIzjMPNnFKPJp42Ja6qhg9Pya3lblBsqgDhJ8OacOj9e9
HACVUx+CGr6t48gEVEzgcG2SjbtpoXX5nzlnQMzfKne27iqOktF7FrHpgiQRrrjCcUcUBopyXz/w
yXUJnZDdRmyCg5ivp0FX15ldmH2l3WU2DkE1mGSJ6mI0VnXQ01IzXMqCoynpxfUYl7q0lR7r3GIp
sqrN2YoJBXbmsKpa8DwVbT7vs8A3smcbOjSEEFu/2gw0pnBis6Io3FZuzkPiQpUA/zTdwomxG9FF
WqDjmCNoSK59BEu7PMJVboeK1GMZEx1lLg+r+hM1n3bt0RHeJk53hurmmrCTIUTG/uSD3Ewq79M0
eNPO1ThM0ywGCF8ur/HaA1T4WIyBfebcruQqx7ePA78MR/Z7jnddhaI95mnI935yo42LtbpDwnb8
PYzbZF/5Q7CvKYq5reziaiG34q+k5dZXU+Im54h46a4eO5GscGT7fKkGnOibvuotUhyefQqAmrlG
lenvKsdMK/bSrQT/ZexMSFcPfgGw27PxUa2pmzZWnlFV7L4pVwkGn5Hea4cXNwPcuwIofCZVBfi9
lVhyJxGjBkNBXS1LTyS8VMv8rZ3br9yj5A1iCuhzCDnrdEg5L9pmaz7EixXtKNoOnkA0qDuBq5+b
Q1Uci9hXn+ouoF3SmM3TQLPkt4WRlS2PtVE+a30undEBcJj5JfetdEPVbfAyEDmoaSu2m0PmttPZ
X/zlGoU2WMFtw34xztlrgtvzRFnQcENT9a4zKsGu3sSE1zmJxVl1oPIom6Pllp1HRuF0uFcULDwt
ft0dZyjdEGkqOAlD6bYr9mvjelEG9c0MKp9AraIAyckOzvASG2ybjrtpAC+sEDwnACnCXdkWFPGY
YPltM8ckgLGFbEUWYgHjCZAww/YAM04kXBoX8cVxWhoxBzds3obA7q6ZdazvA/6FndstzpZSMevg
qdb5TLFOgz+xjjcNxM0dVdrNVlZdcZObY/vc8z28huIib8n7hVesESug51V2RXcBQCUnGW7y2gU1
x4b5QLnLaxuI9GrGpf05ovTnJoosOMeZ8jgJ0A1ArALqQV065o2akrJbp3zzb93Mn/b4bOUbWySc
qF6+cdjj37H+m8qVKAPvWIYqvAOzj4GB2fXrCBR61UylSaS6No+w1D8j93lAkMmjFJVPo7AxO3hr
chlw7qaHtIrM7Uhj2fVE3/XZMRRTDXd/qksNWtcEDg8UWKt7MuweXmZPMwwQY7CaIW75lRomj1GS
neIaFDSpBjgX7BFK5D6kzNyzYg2EpwbHCfhS04yxqdk4vdlTwJkCrizFvmbGlUDKPMTbMUBQ8x8c
uHfUmILQpxPvUXmU0N1dDq3/Pd//0/nehW7xq/P9cyrj9IPxmxOq/qE/7GTub7bw+EeUz1183+wZ
/nXED5zfPN8XfCXRcgNdNPPvI34IYd3lcG+ajufZJF7/V+3SGHWHfbdJS0dg2xw0/5Mjvm/95YjP
wztU2HgMwi5Tsl7w/WmFTtFUXdc4Pw9BMFcwB4Y6WEuNCl2quYWH4DC1Rq9zFcAT7TVa1OybeC00
bhQCW3/j1CBcQg0jdf3IiraS5e5tomGlUmNL6wpeCLyE4NhG3WMExVJ/sts302lymW4kL/ATacXq
2e4QbJty5NM92IZ8d6MK3HJCj6ygBOytMkm0ridbuW9OQ6ZxBagtfO682vieT/70lDt1OX1nLgr9
7JQqMd4ktb+V7ESCeMrOJgIAxShDVD0i+WPaWsVGzwa9w9ZHqUNtPBrC5QDHJWnYUlsP25SCr5Uq
tRnGt53pxpJTsRnb3vjq0bk4nFU3BLwstW0f2ODGZICtfk04F1EON3+9jaiCcXdWa4oVofuvolyq
czxyt3eDRbAwE/kXmbEKcq1IbAwS1RC7nfHZthGKOJNxlBCwaxBwyuaWZJ3p74FgiKOJpeelUwVI
PBbkTwz9CRMEmR4i90PrPzcqpeLP9+hL3i5ywTs7ZRG4wSjUm3J/EZ39qU0dQH6G61mPksvsW98I
DU4vxuZFxCK48kgrPE6jrrJnWaMrxDWGOMyh40G3H2FwQc7Eut64/PrOKTjwSM3FVo5DWM/vFHAK
h+oHDuruwMkoSELgWoZswRyPVV+fLTouqBXR/7XAGIxVnqo9b8U2in9vTkp+xnWw41w1modM0U6J
/teVAORFAODM7Sm27gahvcQJ92+60iGVB/SE9nrxEz5bPU3RK0lvM2drznbALVwNce8HtjN+jW5F
Hhnms6YGNxNw173oAu5yclLLOaxQBVdzSZ+vHdN1s84QuTSvnheFsyVQvS6nKPxkBDN/wMj9Pt7i
7OfVLYcI3vyoWftxNBBSc5mfs00AeYwGML/27Jto0PRp1eG7PHbNAGIsrrPuHYYkhxIipQhBk/61
3GAgzxVZBvaM1BFLJg5BmsssgopfP3n6yQcL+9oVrDZeQTlO/JOlBV0nPPjY05Twtizkk15IEBhr
YcDypfvJNm8DoCv0gvOInt/DhxsMkOPAQvlsUvfG65uNsPpHmUOmRKhnqBCjPSx7KS3xZpLOhn+r
e349k8bfll6QARbRJA+cS11xd6F35w5q2hFGIzu5yOuhn7c2BrxV7BQ8rbnkdgZo0vssOjK9z5e/
MiiWPj4UM/yKNcoIfywAHT5lBoelm1ACkyHEpzjIKPb1lBJoLs1Dh48qx8yp31I0aP2aZLOpbjog
TAQyAbbPFEapm3DWFLvfUfNGDcExrzUZHn8bDdZjwRXKz4C+idK05l0KcPPHsmj8fOYZ+jNl2QQi
Y9cIyn3dD2N99q1y6tdJk09g5fJu3HShvRD69vCJ6g6EgTKiFyxnKORm3VsBn9OqtOhJDJurLujX
deMGM3Q5ox1WykbW7MsqhmsvMbCQCozOWTiHz7yZXrLRqZ17TH8IfxS1Ni+0TKho52f2RDg1hNg1
BuVuwX28NodY83A79S0z8DEyMfO1oAl8egg8o1z7tuSDbctR8mR4Aa48Uxg8uzKnm2upXfCp3SgL
Z+OGFSlZXrJhOUyh6x9GK/S/tU0G8t+q6sDZimgkEGurXBxjmkOPTqVf3xkD4LP0fa4gdN1RCWSX
46fRcsWW+L6NJNxhrcBpZ4WcmERzdGjJZMUXJMkaT1R8V1lNdU/9rYdnIS8ymn3zxH4KLwCsUc7f
hV86pwhz8CGD+vReuP7FeTP5OxAI2VUrvfS7QzzyEfPgTPNORQw8K6I1WvYTjmD5TL2G2lS4SWqS
sMDyCeNijp2M4sqaqpF/NlU7MyjnbUX7zneI28CaHDgHZ2IcvqYg+rOgxCNyXohtK6gQkQ/bF47q
sV+wB5cuEAUXcCPUUmoKvXUaLf6VG7fsRmT5nYVuIrZLIDlfT3NL3UE3BTcMl/eAuAF9sYpin5EH
g7KuCmSB9m4RTnIcTPK9eoZb4E1vVJs313j66Ioy+ui2GqgU7GafrKTR9PdWVX1x4hEDZReqJd4P
fepcNXll2k9R49TPY1LIB2bt28QdWnCymoIYKxrWQIE8VD5gc2LRXfCpxVpCJqpotjClzS+xPU5n
auIfF4Svzz1q/74mQM4MN1Z1yPcDZfkwyCnc5s54mJqQMo7GvlUqrsntNom7LShkpFRggbkQtZ15
p5K63k62z3pFlwbTByQhzg1wprYUKlXge6JkfI04mRdrS/RutjPLvkf/aIuiXxuWKLYESOt1MJnd
o13lwUtqs7jjVggKqc9ED1XfaI6D5/Cppi3ideL2fgb60N90tvk6yqC9bhgO6UAep8aDjhF1V/Rj
ZZtBhPbDjP3kPE+ZdZdbXvdjABzwOodx3b4xqBXDHUSrCPosMKxjXOQVKHz5xZ6X6C5JrGiT49pY
oehOV0NHmqtA2GdsJdWuHOOTlB0imY2xHVJ0+R0PynTVLikFre5s38GkHl5QvqJNXCbebdiE7qep
H4kn5xVEIwhdfnODOpFfU21gVxsiSsadYHLa+KIft7xcKDfCm06NKqvXtO/EGmvgU9Q35ik35XPH
LXEL0dnVkt+LBRssGzN1Zcyu+DKOscPWLp8lqqqyUHmT5Kxiwc4nqPvr3pdIW3iHct/GQmVSew09
sJnE1Zh0gmcYQC1MhFNssAn3HTc/g64VPirUEl6VY4AxtLA+R5kACFd4JRv/WqwJ0uQbckXFxmoG
Pgc2kmPCjMSdIoyWTSxa7HYet/Ady2ET8LvdOHdBLLzbIJTdQy1Fz42+wtpKJQaZrmUCjdQRHJe5
u2r6+MkzWzaLkD1I2k/Aq6vZ3YVdWT5Qa4sxLOP4sbPh7WEGLjKs7uZkrPrOY7KeVZLcYvcGUO+Y
86NJj+J5Vo75mfQRFygoH9dcgQaQ8yT1N10Z3jlIP/um6hP+py2as1Mu7X3iIlau50qNW3JDTN7J
WFO7JrKeal3P3MjIOyKCQBLI4/mJnhi8Pm7ZPyd98gWzQ7RmXoZzEk9D/DQ0ITtcNbEzbpVz8ppy
OkxmTJgZGywqq8f70LGwQ0wqMWmuA7/HNzrnics3oezydTO5EJxBw3Lwwiu0av2y2Dcjqfkm5IkP
wCYeoqz2d2pqo2zL7XA8BPQTbQh+Y+2IsZuqqgQKCxBvRTCT1OYcqzPufiAeZjL350mKegdGd3J2
/Mx07ZdABtY+15v3rO29H0GRjGQPPHc5JCGlx43vU9Ehw2hb6KNVUyq5wt2JjxtyXr0uyszbpkYL
vQ8NaR30QX89Npa9ieC86yo89HNozWcwrcPNQqmS88T9DZdohct5WJOtLG+zjt5Mlbv1Pe782Lsv
QMYgNBihXGF54lhQjeJrjq053oVAAPgCmZwFGcZzypKmBzovp6sqJ6Y693k4rTMVRHeKY8A1yK6G
K+/sxPRCDjBhFifjjCXCl5j87P0SYZlblXGya/N+vnKV6960VQLLK2xbgyZ2tz85ddGdJ3DO+6BK
p1vL7dRjMpandmzPTbBMmza0208lGJ9vHlfL/dC18sRWL9rLOHjmoDbufCU3oF7EXTbMRbFyhzwn
a4pRuDjBPyIKkYYLWflR0GezBr1WZ5j1veW+d8zm65SXBbSB0KbBvKHgZOUg6iJbI+/mvTTKb7NW
fY0Q/ddIMDdtKdB2+69B1zw2/VyhE8vfVWNyvI5xjCZ8tYnj39fIy81FaK4uorNTmW/dGDbXEzvY
FaGPtj/CDo+0X3/Ot0GeJf59iKnJ/JzSMkEkiFxqFd3WDXAe3ZIncdC6zfh50fUUwpFB7N9i221v
ufsdu9+rLP40yf+Nt/yjQZCElV6hAZjyhCWwqfw8GANFZPcQc671pRTH0WESddPEflxmSrNCaf0T
+Nz9aOuCSAvMCgut45sogh9dm0XC4tw1VX2o2BhcdQlHd6CcyMtGh+xLhusbCWshbuIh6ElpSUD1
85q0dFJeZ25GkcqF+ey1lZCfSjlYN1RW0V4jbZSzIaFdZshrDoBiqSKObaWn3k36LkIGetEtD7an
m8XQKOUh7SlH6prMfSNIMnYPinSbwt9s0SSxrjxk1NeFeSLXuQUGtjhyqSxyYt10whXjsfQdSmyK
Wb3zkal+BMtQPTjgIyCztFw91iDOmxeTqp6JflFir/raaTJgWUZ0txD9VTu66aXaBzFFYjP/ovwk
6oYeGJlY2MGUFVBfpWfhS0XOr990rXb8OQYf0rXrCZ20Iy+BOPPhTc85IYMKMmtA63pepnCD2aDH
oRAff/1A+hf95YHI7XMMwO5kf/x0BZIJri14oCKhHghxosRNV7W8P3z3dJmQLq6LYaF7K3TffwLK
//XR6eAL2O2Skw/p3PuQm2iM2fLNGbCSzBqWdyOOzRTsNufHQh5q+GiEzDqfIcAYS8a2Xz9166MX
NjQDk901yRRLA+I/Pvcxcw0cOhJKltXw22miYp3i5y3VZJlibBaW7p0axEw2LdakblNWPYNfFfvF
IRaT9Xj5g/4rb/6TvMk3jU/G/93P9/m76v7P32qcv//kHxqn/xtePY96AgvnHI5UfukfGqeNuwHT
Hjz30PpXMvYPQ5/5m+eYFvxtUqBOgE3g3xqn/xtxHo/mAI3phrgc/icapxd8vLJiifBBQmibhS5S
+Bi5imfBjJ/FCaE4vz/XQQWmDZO8Ojs0hm3YbKEz5L1j3XM1RfmJ0eDTKd3gSxoPeSINDuf43XeS
IueHkFUp2/sifE7ZM+/p4MAjcDlRMRK1GMD0OWvSRy6ipL7c9Vkf6dOG4FSGaaOgCTp3vc0Qzqzx
9QGuBVeES6FHRJtjiYofxE9WpYBMDy4Q39DL6DIZn63LyZDV6vy04P1Z85SQKgbD3HT6LBnrU2V3
OWBO+qzZRQbHzsWIoAWwwkUuo8N2QyyfE2pt3KVRk6lNMmXjQTJHXS/jXK0mfboFwzmcM33ijZrZ
2SFJJLcsHsndhYt+5ggxamuXHk0u+uxMxI3TcEL/7EOcuHCk9SmbNU268fXJO7TSp5rxRC/6hutA
zLuAHt210UJWiJlFICakonvI0RZuo9py7qLLMb++HPlpsCUSUATGsmGTGxL8GzAk6DnBYw7c8Dez
31GMOKJmG2IbbGuiyfnc53lzYMd15evpw+qTT1B6WaXYMwiijY9Xai3cUazwMy/iCiqatnZXHg47
b+lWUdkdWH1DS1Uzh8MmXaytMdggvbOZ8Ugq6tChcvVXkKAOHUNUqqepXs9VedQ9RxW7wnCUT7AF
xTrE/fgKG2U+WQlHRdqTE1appG2tzgUsEMf3SgBJ5PwGapfCI6KQlzEvpOXbX9Ed7H2Ke+Xd5o4R
wYrAoxjJyL4DBJ9t3djDmLk037vLMElJsbeN2jS+XZjoTlPImSnzKFTSc2ihJ9LCYqwEEx/dWU73
BbdIhajq58fkMsyOl8F2ugy5mFnUK1u7/keaDdYdI7x7xq7tPOQeqQzDrXpOs6r11h0l7N1qbEp5
jbL4OtIkeWOQVd3ao/ldVOUrmYoa+juGy+Ogp/JCz+e0eVlqU8o5eGGh0D8uRk8L+xAVW6+NGO+X
y6hvXsb+yMOIxyZuHF+RemuTUnrgcFtltHDBc60dYFGwt66PLSTFC2/eDVplyLXe0LSsPtYTNfZ3
A3LE6FoviwpfTNmvsMiErCrMsjmEXtqEa+FzMN+T0WNe1SIH/XWP9Mx8N+HO0aCupRCpRRG3GAhb
JAVwPApjdQLZs8mrce3gN7A1cFSC0Sk9B144HifWiGpVeyKZ1n2sRvtaXWSZICL+CgW4eSkvso3U
Co401S7Tms6g1R2pdZ75ovho7adHBGLGSug91MKQvWDDOPSRhcMSc2J2ZkQFapkqVPfVZNbutQK9
vPWdOjkmZWRt26aj7NwHzWXRvfRZyHJ2V91yrkwfRgWg1H0eMAhEnm3s3IjmtdCcx10lKHUjf55/
mdDjN2XWjucg9XcCzy0RntliVsCRvMolRVyAd/Jt4+Uo1WNSroMhF+CEy/aU5Q6OTM6U+4GA2Hqw
yvh6HFx6kvpMA58L0z266O/XaDkGDX+IGgVJvDzelIWi5iaN62DLdrXcZc3Zm6cvuCm8TS2VfZyW
aNm6/FvnwsXBZBVOm65cYUy4hPGAmhsX1rl/hDTKeOzL9s4JpfOIdQ4DBKTyTeKSjAAPssx4YKIa
xnmR5y9LhgdZTP54ZkWXwekZXos8AL449IBWwanJnc3yZDUtw02xxPMP8vDwAwff31GaAPPHTxsy
xZH6JiKv3Xh+wvCceJWlmx/6Y1TOxbrmAHSVFv2rDlJBVCqGQ7W0I99SilqWVdeMI8jIMu2+2RV3
m60vfHUlSnzXQ2w9xHCmoB+W5jk1Ne6gCrJ94RvlihntoOhVXcGbCuAG1TOrbAMKvKzMozlDb40o
Qz56I1B89ovm2etGc8UdO9ipxrSvet8Kz1Plp4hzxX3kLQQUVezvxyZUAVTO9AeupV6XnAUooQ3X
3tEaik3o2O2xJchEfi7O242pDUFWvTbqyaaJjK/oddLE6U1qsv7L6Q5cAxgINy4m39PctdFu7Nvz
VJYtRPtJvSMtTqQnG0q5igLF3HFopu1FcpQLpi7km2PsAv4LQSP1+fi1LEH3m9ZsQSnldgOr8BhI
FR/6ETG7jIKbwYruO1U5N05JQUPQD+4d7IRyJ2ExxnN235vKuBuT7HbidT1BLrD5NhY3sV8uuwnM
L7fGFIAhhVzKo4aBgVvQSloxa4N6l2xsnugwYsTueV3vWwAz3mnJupliHTr5akwRC7Z1+8KU6Uxn
BjBDmSu0Ga8KFnObRGGzPJSpGRpfxgujJkVDXwhfESg1f8fYAGktKB7wmcHmQ2vFD3kO5x/IzcJR
RmHOuRloLOBjhYa8wkCMeG5aaM5zbU0Q03taO+zaNpJNk8nls9P00+eyNqeT32XWuac3ZN/OBlYq
IOBAK6w5H06ml49c+ouK14Dx8TCXJlGHkitmAFv3bc4gN5DQyE4I1L3DMsMv74OlJwFqloqthbsl
MDruZjuI31u7N/aqg5al5qDd4X4nkS87wPBlxeU1bx1eIIK70w4HRvxMhqAhSQg3SDY5IaSwJCaX
ykUMRC/cfjWyUxlX3N3IJ9aicc6y6ctk29kS68nKnvswWHHnMncu/kCS1HOCa0758ICXnM3drOi4
3iyBGvrjRbQqktw4Gm0LsdaMTEJMBPnCTxbFHN267pY23eVuCxwkCBcqPJ0evBR27heaEgAaQCXK
7oJEtve0UIIfDb05XdeMzHuVRtOOyiXvsFjJhGaXTwP14bP0mXbxin4uSCduIhVaV2UWaHoKgKIv
8BIol1Du3umgU1Hq0cEKRaNy+Pk0gpDlUFyS6q46gz6ZrTMZhD9mj3UWJ6CWajgsxUcQYeZnKKXZ
Om6ATYGScuBPNrOoWDjlnblOZdd94eK9bB1eJGAs1leceHDcfdcsV7yjSDNFzozIApVah7Hrs3kl
e9ded8Rhm7XwEngSrUL09fKk35K/v27csdmFY9ldjb3vHinabOZ1RSH8nSpkn+PKq4q90OY92mQc
Sp0U8l1Rifl9igL6AThzP5Ej8M+RwLim/YE+raUczTZRbMXhNUQQSmtn/0sHre7zHDEZerEr8Gct
8dqeXPMoEeGJhJABeXEaMYxrFEH0DMfnOkDdx3WRzfN324jYj1D28sb1ND2lowFFsxXwuDE5z5hv
Sx/Afou/dIMrCz9pR9HHXHXOPaqes3W9ESgjjWzbXKThHoWx37rTMJwXfxhvZgUrRuFpXGXViFhI
LceqJnzwNmMJbCGx1GJnpXXnrRqrQW8h7AkubYJUHXUtsVvaPuzB9N/typ6uWOYvNwHojodmhNW+
5nqe/WDTrh7Dyiy+xJZZxOjsWQg5JY5OLGzMk9lE7c7n83o229i7c5ZuXI9mUx/tBZSxsWCnA2bQ
bGcYcJz9AWi6bsRGkuVPzqW5rHajB46S0vrqOJlI7k1YjI/0oDk7w5TbrmkB3cUyIaKK5Jpp8ZWL
xECmFP299vGhKhjo1w7uDrzFCLe5lnDni5qba2G31hJvfhF7U84oMMxbDlBIwclFFYZgjECspeKh
q8d30h3ox42WkoeLqjxqgfm/8///CzELa5G2+/xi/k/Vt7qCgfxTfOH3n/ojvuD9xgXMdhn8/7do
61+zf2j/FhDzI0KAIkDsUqtMf8z+FAWgepEC5P+xcR/xZ/wpzReigCJKXTQi/sL/IM33s4gLJov1
tEveAsuqsDXT62cRF2dVkvdu4p2Za+RBltZ061qVrncD4L3uJHaiP71A/6ga//6AiCFmKECDB56l
BcY/2alynnVjN6V7dvB8bixdTr2E/XTrFQEfc+48N79+vJ+ljX89nvB4vag9xWD2gfUQZh4jDX16
Z79OvLcs5AEcXZukXLwuv36on0XDy0PxVvNeu/DHkag/PDWZjPi9ckuc83Kkcc/P5AELKAKeh0/m
poPq/eznmXUjI9CCv37ov3mWfJIIjAYBKLW/MHPGliuHaUhxVjZugypgA7RiDNWO8BhF+dcP9kGf
vDxRPoEWlQe0EBJP/fBEJ5q+OAalAm67xwORLMdKM2YmgvDQ+dxoK4f26BOJFawws0wGulGtukg2
E2Uma5MD+z90RP716aOFBZ5HngbXH5rxzx8q4mgRzd6ROAcjQzUsTGwrppHzH/9/j6WLP+j9EBYf
nA8fKBjUZpHMsyDBOtILLwz1zmw93feZ/U8qtH4d/62B69fZM1G/cTr6JkSEjwuPtGuk4dW9OA9R
8uN3G4wNBefX7+bfvXZchEA98GBcpT68mRAhhd/ZhTgvOXagLBiQli/4AGvJ8Qv9+sGsn7PDvz8l
XZxrswThJfwYmKJTyxoWw3LOmU1wfkPOErdbZCgy6dq7E7S5+ya8mS9pGsLfTDrnCFnA+Yflwt98
gvHucNkz9VdVENn/+QMTgbugeygX54kk7cnJK5S7NgqDq8ZQfELbkG1DntvI/PMClwSCNV9ePFfp
niuIPPz6Rfm7dwC4MOYm/U77H8FQOfWEU5nTHqdwf95jeR1XF+ufgCOw/c8fiv0T4GDcBs5fVmh0
AMha+q1zTl1e3vDieaSLgEt9oM1gv36wn+8tXL41CtL0oTGyx/jrx7dJOgI1bWOcotlk92XQKvNS
OUXzslwsYJU2yv36EXXa/k/fGP2QdCL72hPMpxmWyIfbGXWrwqaQPDyZjOJ7vIC4sJRU0703GtN9
qiLeV8elq5WBhyrdGGdZOYEuonytGTf4StrD0nL7u1xByEyzk5sXG9dhlBANQ9Gt/+lFwpv889/M
jZ/QHd5ipHwHG/RHAlkVTJmYGOBOqjDLHQWAy65OPaq3LJX3pGbKeYrXBTagGqdW1sze1uKX3Uk2
vhf/Fn8jNgiuvRFU4neo7N37hB0fNT1Z+F7ZICmSjSkza1i51shMwKgg3tokmO6hxcmDmfFjktqi
o4/hSWIUsbE72ln70iG7njGTOCeZ8QICgMvmWxz4htx6hNGeoVsYYK3DqLUOFp00iNV+QnlaGdJk
vC5kGjmUOKSOty+qlscIeKU9lcy3bQvSeyUGQYAftRJnbEJ/2KoRVvMyc9KGZx3BrzuNeLIwEsel
3MzSoueW6bR7z7OiffEbFhQnMLUs5VBwbw27M/Bzsg1LX6055C3zF3q3curmxuiZKgU+e13uveVE
FVgOoEm/zVao3n9fsXnD4L6Vc25/a5bIPmAUbu+lB0MZX1tLuXxMUN1WIZyCMXS5w6ClWI8Gi4Gz
0NEDEcFccSbBKxql0fMMzH4fOY56l4qMg1Hb1mN3qQwOccTdY/tanu3BVe9NKHifSm/EkjtJ9Z5D
2gK/T+J/u6gIa1RASu+5b3R3MYkr5xhGFa9ymc3W49LxuhFxYwl5uctV3KkJp3igt+YykZleBBJ6
mH2fT7ZIPIoBSjRw/5Tog4lBEuT2UhVsYpS8z+uZzTF8csPbMIRaN23a8qlBNXXffC/n1UTrb5A/
akzwoJki3zs1+nppDD7uYCWGttjbuM/bNU20uqiCBpZ3r074/tVmTK9wuQTWTWKUNCvPl073qA7a
cYNhUHukL/EtqwLKg4nQCJ8V7i0W3B0oUYRNfO9WwL2oQ42fdnPBfXnVVWza1g15sOuFrrd4baWl
+zbUrfvmJX1os7GQgLnJuUkKjxf7sCy4xDZ27InXahiqx2BJ5+uiRZxDKa+tVWYUVsDoacpTWtQD
vjVtc1bFNGHEXup+Y6rIewSWl4L/9AJcGj7MgpuAXe65FAlAxTIPKcykAW49sc7C0rTMjzmMGnxN
SdNgL9N5Fj6TyWphaL/rGkWHQxb15ffald2PQCyE6Wy/vwGq11dr7HXkQPucK9N6AYO+ZUrFd9MZ
c/PFK3KpdqT4vG/T4hO3IpZ/VStTxjv22j6Jvb7B0ZXVFADVfX0TsqYAFLqo5DV2aGwlKYV6zjC9
b6s5Oltz57f7QI3eC/g3KDhVs7x6rMxOdNNhxJtGsbxiVMmZhe0FT8XA2xhELhTLfKxeM7ZT3aYa
8HXhofP3+jCKgjO1yt5IWRrbljPgikxUuSPJA181gftWAfm+71GvjlXeNsdMJmo3u/38PaLhe5sY
qQGJoy6/pPkgaGikkbKpUjxWrUrx4Mk3IB58P9LF2ER2Sb/nIP+HuzNZTlxZwvCrdPRehGahRZ+I
C9imbeOp57MhZJClAiEJzfD05xOYPhZ2u+9taeG4LA1OVZWysrJy+H/ldMU1fpH0pSuQNGXMvzaN
qANN6BojyBxoEQVwdcrDGCTEdr2ofvNxeYmn2x9TRQ2dViiA1tKngJ2RV7OnI6rniJVSZDMMyAGM
ttGG1M0qyr/ENDLEwyJMT/MapC705VlgpdF3OxAq3bBKdZpKU22UB4zDnmarW04lIGO3mPdLU1+X
g9iTeaOWpy4uI8sOb+Qsj2/ArEKpJROPzNlM6RiQ1AVbIq156E+iOFMXFyCe1pEsraLwHWubzb1E
xiBFWzoQoAdGZeWssKkypov7pJ8T9Dmp6c/A9oTRrBgQuqEYXjWgY5sqenUTVGtpaG2oashIvfRJ
lhhTugZUnd6SJKilKVWcngF/hQnCGuOYxRHWtuIelaZQ0oxMEqefi1hn6+e+sR7rlQ5NkKEs4x9x
jNrWMY86fQwt4w8V6mL8OZ+WUkWL1Ig+Oj+NV38TJ+zHD5u40OkAszKCHjRJnIQLvXRXfbhth2Ba
Gd8gELI/Jr6djgPCOf4grDxBxkxZ+PdpkTmL2CD4pINePpxSRJt+D8ibSZ/EFiqucV/1CXMnCzE0
A1BB/LJcjxeU/5wCUEnnoA3o7QC26vILOeXVnenFD2qw/V6punK9zIDKxa4C+qzadPDqlO7Ovcz3
5lshyk9ebvHm2PEwB8FxCvuAZ5WglPmihmcJUuvcNARoZlUZgNKSUkVECI22t3Kc2ZV8oa+jzQRO
CO3O3FZCGiSrJU2gJm8BahcwDL/S3FCFJ3TMBZOKQqtreiCC6zU1v3cr0V8PIW8ijVJIwQmBWO0e
QOHiIjNjwnLGVBXmIO1rYkiO3if6vi0pLF8HmAuA+keLVV8/35TF/TSWyk9l5i1vlTyXJwmh/L+X
pQkNQ0IRJGcl5Z+DNVV8VzYAf5OEXNe5ZJdAF/uFlzqqgMeKmia6dSl9uwCBiJ53HU605EzB5J3C
6kkXf6WoKuxIEK8Qww5C7bO5jKmJDkGLiYUPndYm395m8CxBs+2VP/IgW5OzSFNdnFeiqowh/YyS
OehPIfa5Mit6f89sP0/H3HKly4W1jb7IIoGwWIIKGDxDyZKX4xzluSo54R+UYp1O8jguzugM2VxQ
RrMKRrHtT8k+KlwvfIzbGViiihjGeBbS0Cus4tZTC6LK4WIKgj64BsmPZZUBbLkJjMtKqJhRqgBA
5FrHRViO1FWST0nERuokszZbA57rtdI/6QeWjkFUSjdSQS09tcGJPvViT/+o62v1BJAk+iJyS9yl
K2X9JVc26dc+TR4nRbWl431B4HNpQTOty1ROk1BbWCDXlZagAnnrz+VVxjmUycAJT6VCBDCHAApa
bLmngKRiJdQ2T8W1KtP/JSelNDFERqZIaGvttC9pCbWZcWicrlMLFIlIFXZ6lqO7D9PAr77FfS2b
lQawEoB7QigkQ4uQDlOw3eAFiAIrGUz7WvSwrcP/o8TfbiCRzeIHw6+8m3SxAtloK9LsXINEKxpE
EYhCNLKuNwOdckEauMPkWgrKxYkqm9NsZHs1cMN2U1VUyUbgTxs5HUfAgMPdJOlW8R2g5IjWKW+7
uKb9w5LBIAyD69AO4IYnEizd+pLGW6OoTtHHJMaCKv9a+etqqu9vsP83tVCPExk5mXOyi3He5m6y
uXNTdkx6CBTW395EIsw+R3/2o9cFvXOfRFdnUR5m9Qg8ETXipOCVPrnd/RzSbryvSQicDDDOufvh
vWb3DIpQrbogdPehdzOIQrrrdl9Ltt2TFWqb6qv17rN/4JMl+tUivD6//Wq+/pvGDJz5SoQj1D0R
s+xprBhINq6DjQDzbkjPF+FIxJNF6PcAnqE1lWjw7kM14dNFAJK4Z9TXYpPV4UlvaPaUK5uMttX0
da1HXNfss5D7d0wncGP6KvRRRh+82f2T3tD0CSASCmo1e/CMVGoH6iLZ/ezB4mvMXlF6pglYIMmF
g3K8LR2gqYs31m4RrB7N44R8FPvlHaDYPdxroo76HtB2/8C3pAlwiu135x6e9xVj+Es7oOs9KpZl
C5d0rwrExpqqAMUaTfR1JO7NGQINM95WC+we8T7AnLU61cPn2fyBBTMMbr/kSOrPm7MHXDE1anzb
7QW9R7SV5Iy+3+/y0ZEILFoP1HMQnWvAtLdlCkCXUVufhmiBClwDWbi9LWBBm7sAg2g94kK8tfmD
6t/6OLR6OmedUReN7z7HB8LuODSpxNyBZ/xPu+C/MJg/PcyhL4L5zrcUbvqSC/qrHxy8quffP3pU
H+cf3teuY+OHdSH//tn/up5/NUzlzu958uXBD9o95/HfHyf4/NGNZx1mdfjjWLiJk8ygkNt5vY/D
vHJWeKj/CZx7Z+U8dfnALGFP/juSD+8b43yy/38jOF0eya1Tka3lQi4ehU3BOzelveClE6ZOehhi
/Rqp8ULf20oeOgE0TskRyszer2gtG2iExJlHh1HWo9777O0lg3w5y8Qsb14IAKY8POzF7pSfp8Nr
2jFyA6d0EvcgqR421GgdLPbhEvMuenhHM2S+um+yutIO2IEWnrLqYt7UQkWuD8e2y37mRiASNSVz
b+Ji2FbymBUX4iBnp97arqSnreCPc8dvKCDwxrW32Fou9GlhJJo7koOhA/37GM5hG2uuco3u1MGg
o/JIrN3niGu7FhfPbROVK0oHghlZPltuDpJ2elEfv4c//Pkmv4xykT5bZlvtd6AbE0eEDetBCqSL
42XiEB09ppeUgThsvxwTJ02dGSFfN8saOk2Rh97FkoiZLzynGcKiSwCPta32TUSNghxlDc1Wua12
sGEmIgVeIRVx3LBNADrJHUmP8uRYdCcDj8LsyIbUZSR2++W+cu8T58h7IoRCE2XrN3nlFk7z3II+
ob7atlWRK7d8N3ZWcQqWfmNjIt/uYPfU8s/dJHU3h7HWloobac3u0MXgJ24lZo1j7PG624XwH8CV
HIb5OO46sNhadJRA1zF0koiTsrk5NVPp7AHP+UBU6oA6cEmufdFccR1tab8s18sAj6R5q1HpQu7A
yF4nrnecJdjFiNu+yhuA5tNNUDhH1wRKWNUOxv076uQn+ZA/ue192vHGvKSINXNMB690/4DniliL
78AffBXmv+XafHar5q1SY9AdWNwvmeMf9kptUx6jU20V8aubrDjZGpI5ijs4i1/EIXjEWm25xt8c
zp3Qoz2+Oe5dvKrtivwWRKHt4F9r0mgrexOR2fMaq2LSTnD4w6+8+5ciTT9Tc8/jT4eE40v/1gyu
1b+YBa6T/PUPAAAA//8=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gradFill>
              <a:gsLst>
                <a:gs pos="0">
                  <a:schemeClr val="tx1">
                    <a:lumMod val="85000"/>
                    <a:lumOff val="15000"/>
                    <a:alpha val="80000"/>
                  </a:schemeClr>
                </a:gs>
                <a:gs pos="100000">
                  <a:schemeClr val="tx1">
                    <a:lumMod val="65000"/>
                    <a:lumOff val="35000"/>
                    <a:alpha val="75000"/>
                  </a:schemeClr>
                </a:gs>
              </a:gsLst>
              <a:lin ang="5400000" scaled="1"/>
            </a:gradFill>
          </cx:spPr>
        </cx:plotSurface>
        <cx:series layoutId="waterfall" uniqueId="{6FD3D0FE-D9A2-4863-902F-CA2F33258A23}">
          <cx:spPr>
            <a:gradFill flip="none" rotWithShape="1">
              <a:gsLst>
                <a:gs pos="0">
                  <a:schemeClr val="bg1">
                    <a:lumMod val="95000"/>
                  </a:schemeClr>
                </a:gs>
                <a:gs pos="100000">
                  <a:schemeClr val="accent1">
                    <a:lumMod val="75000"/>
                  </a:schemeClr>
                </a:gs>
              </a:gsLst>
              <a:lin ang="7200000" scaled="0"/>
              <a:tileRect/>
            </a:gradFill>
            <a:ln>
              <a:gradFill>
                <a:gsLst>
                  <a:gs pos="0">
                    <a:schemeClr val="bg1">
                      <a:lumMod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Pt idx="3">
            <cx:spPr>
              <a:ln>
                <a:gradFill>
                  <a:gsLst>
                    <a:gs pos="0">
                      <a:srgbClr val="FFFFFF"/>
                    </a:gs>
                    <a:gs pos="100000">
                      <a:srgbClr val="7030A0"/>
                    </a:gs>
                  </a:gsLst>
                </a:gradFill>
              </a:ln>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3E84A06-A977-47C0-91A4-20CF4A0D2391}">
          <cx:tx>
            <cx:txData>
              <cx:f>_xlchart.v5.10</cx:f>
              <cx:v>Sales</cx:v>
            </cx:txData>
          </cx:tx>
          <cx:dataId val="0"/>
          <cx:layoutPr>
            <cx:geography cultureLanguage="en-US" cultureRegion="IN" attribution="Powered by Bing">
              <cx:geoCache provider="{E9337A44-BEBE-4D9F-B70C-5C5E7DAFC167}">
                <cx:binary>7Hxpb+U2tu1fKdTnJ4ezyEangSud0XbZVa65vgiO7YiaSImiBurX333sqsQ+qbi638u7QIAbBHBs
HZnknrjW2tv55838j5v67tq9mJva9P+4mX9+qb1v//HTT/2Nvmuu+5OmuHG2t7/6kxvb/GR//bW4
ufvp1l1Phcl/Igizn270tfN388t//RN+W35nz+3NtS+seTPcuXB11w+175959t1HL65vm8Ksit67
4sbjn1/+lysWa65fvrgzvvDhXWjvfn755EMvX/x0/Kv+sOyLGnbmh1t4l7IToighEjN1/0/88kVt
Tf71cYQxPhGCcSW4QId/8Le1L64beP/f2ND9dq5vb91d38OB7r8+evHJ7uHnX16+uLGD8Qej5WC/
n1++N4W/u33x1l/7u/7li6K36cMHUns4wvu392f+6anZ//XPox+AFY5+8sgzxyb70aM/OCa1tXXX
t/abdf4Cz8gTpSTniJF7wx8s/8QziJ9wFksq6LdFH1zy72zl+z75/c0jp6SXf0+nXNfFr9aZ4q9M
mPiEcCaEwur7bsHqROCYxJjhh4w68s6/tac/8c+jd4899F9/Sw+999f6m33+gpRRJ5TQOBaEP/iG
HKXMoZjFkhAixLdVH3LmR/v4vj8e3jryxPt3f0tP7G+v9V9YvRg7oVKhmHzLAnnsCnYiuKKxRPyp
K364ke/74utrR87Yr/6Wzri4G69v/8qiBYnBBWOcooea9AdvCPAGpzKW8j5z4K55QBgP6fHj/Xzf
Kd/eO/LKxYe/qVemF6/u5uLmL8wTwF+MYAq3xQO8QnCZP73lxQlGkiok/+CTf2c3f+aX39899s2r
v6VvLt1dbs23qP1/v0oYPVFUCimoeMgYdeQXgk44lxjTI7f8eCPfd8m3947ccXn1t3THx+teAzPy
f6lL4hMG9uaxjB9cckxV7l0imEQMf6+I/Xt7+r53Hr975KGP//W39NDWXZvbF++sv65/lDX/H2kT
+h9c+3lW+ZhQP/nkf0qo1QlHEKSMxg8Y9KigK3WC8IG0qa+Em30zwVck+pTs/vm2vh+oR1z5yUn+
h5j0n4fLb0LE6tpfr+8VjEdE+/mn98cFWeXo1eeEkAfb7W9B5eCIABf4TRk5/JInAOfDnWus8d9c
8eidu+ve//wyivEJiylVgiJMhOKHsj/dPTyiJ4yyGMWCYYEwF7CSsc7rn18yDs7moK4c6KCEkACs
29vh/hE5iQmQSMkO1wgCJv+bcvTa1gEus9/s8fX7F2ZoXtvC+B5+8csX7cOnDlvlRHEObDOGHcIi
jKHD85vrKyjB8GH8fyQeh6Wwku+k7H3SaC2TMu9o8sgm31kFUOLjVZgUmMIZmTrgEbDE4fmjVbJh
7Ai1ebYbSmNwMiIlEzln9ovx4/y6ETHd10tXuZVdfPv5+bUP/vrD4qBBSaTAbMDxjo6oRV3PtJJq
lzNlq03s+mk1zhjW5ai6KjGx17lqWpX0pqCrfgnF3Rx5Y9bCCbqqHV6SMJTF1o+yTmkXdadDZfVl
L0sTpWWd8dQH1677PF9eDX2cXTWinlb/F4eIGRyAK8QhkI4siBxraeMXteuWmaxnZpdNEzVsX8RT
eN9RNKYZrmK6jpowphjN7edJDXLFbR5gf4WaXwtD5te2lzJB41JsldLLZpRVvZ/VWG3kOOF3TTH4
TTCLL5OoMcX2+TNAyP7BDzIG/UNKyYBqQwl/HAQ9o8MQ4kntCtpOK4eWOplHF7axLX99fiXg5H9c
SUIxZZJLruSRsfiI+6bFsNJIc7QLvgPnCdmdOk+7N4jnTfr8ekdJdB/eQFklIxDiB1X06ckI7o1p
ohrWywv3BipKnyxDrs6fX+U79mOgFx9wDJWEsiP7KQflop4iuXNkKrYSrNZSVeyqXr57fiHynXTl
BKBQDIlH/1gUyhwTNUEM7siC6/0S92StFcRMCOC40FBXJ1iLPrHWV1dh5PK8rUW1YiXOrvRglrOG
8+6NCyIqEjHyPmlxgcZkxHTZ5XWbndrahG0Bsfl+zGMTUrogFiV5OS0uYTksMreMrLEkxa4nov84
iaXYPX9IKg/2elT62IGx3sNCEkvA6hxQ4eN4zEhWD3px824qKU6a3E77OM/6fdS5amOrniSC2l/n
2kUrXtUugeAtd3VTDpsRt35Ttc5dtFUxFYk3dNUJgz5iUhUXXAX2JZ6a5iPvxNrhibzFqunqxE01
Tp3I6ncEVWqjF1Dw/ajn9zo3ZAXSethW+QaXY/4Fylm1E57zy3wgfDcW1p7B7aJ3TZuRNc1FsYuM
CqnlRbPWoKVse2rlO5fxcl9GZbMyuNM+6fLsRsPFkzZ9le9Zu4yXbY2nLhmXmJ03squ3Yyb4uh0J
SwVrh1QMwtapx7ndVc5WH3xv0rozdWKaEF1y1YbbEEKfyFr7dV55uuUZK/ukFJqkS9WKVRQv7A3X
FL1rh775GOe6+rXF2s5JhVQIqXLaZMlkEU2s0fOnWJpqFTfE7bhS9b4M5Xy+dEpcirqSKy8LoxLa
FNPl4E33iylrfo26fh3Nqkx1Vt1FVSRfRaaOViwv8nUUu9OmEbBrgbt1RdR+HiNzYbM2S8hsJp/k
zkVJFJstasvzgz1Xti7blCoZJb2d+gQ39DPXYkrYrNE+r5rmnGVteB/VlSfwFC0XeIiyOgmjJmsE
90taNhPdEqvkflgYvXaZ6F+XYCez92hQaRf39F3FNka3EBFjXSVDR+m17ZzdVJpEK9rOskksMe69
Cf2Q2mqewDVzmfSzzXdTGDZa0zcka4Y11LZx72sbkhDNXiZOk1vqwOdO4PZNcPWrIuM6jaaxWo15
PayGrHKJbvyQOoROW1LmCcoZS0o1529Nmb/KcvFFzwHtoLeFrjK8hHXpxMfgq2vSGLOaXF+mUSnU
B88zuaHO4fN4HqZTwyuV2HGZ0wbRPBnKLkr8iLIkVpGGEjVMKW5MmbLSzmeRzNW26meThkhmn6NW
B9jMnG00qViqK2pt4lA3QnCNU7yCa6jaFLkUZlVORbEackG2ru+jM75Ye+4ji1I383BdTj16MxR9
LBMTuCQJImV7uVgEHsI97s5CwGyvzVzvMC3QLraQLiIKFlWJ6shSDWsyEZ3oWHfJ4nWWzqg0N25k
+acyw8OtiPvwiY5uOm2kHPfVqHwy5i07dyhqt52vspRnaNwPGPIrClWbDHUIOU1QGfd4bwoVL90K
d6JZNyhvkjla5vdsRGZDEdF7VOXtmtWWpWUYskTRodhi0ZnzYrZ9YlDjE27h29IMVbsqxNydqhZV
K2GHsI2E7JOuR9UmK8fw6+jdZC9QyOtV1gIoWMaAEmdJtWpJI1dFDjcHXjKZEDS0azROZA0ndqex
8GQ9uVCtiEbhbPGo/7ioiV0SSNSLUKBuWFWZFzpBrR3vcOmmlarRsgtl6W50POcbYYv4gy68OTc8
xu8iBPiitq2+rKoJ0MkIkM/aCSUiVyXsrp67LhkwAjCDRHVV56z7VJa0WlVomVZFBLgw4m3Y1hWm
+4l11abN1fDB+r7edwXvb5dIo11dMqg9Dg7ZtQC/RG2z00Ux2Feg7QXVS3Ya9w5urgmUtFRQXq1K
a9q1ciOcvCr0pULNtOIDJevOL2TNOMsvl7jN+qRiC7xDVN1/zIXg6eAo7KQaFNqOo4cjRQLniafx
kqe+KvmaKs0vMRSGdDF9sW09WXaoFHWq4iE7BazC0zYTKgEc6U5H6DckmOrwK2Dg8UMxOqjrlnSn
ZajHOgFsQ7YYNd02MxE/885GVwEW0Kuohpt3yeIOth00/zJl3OVJJrS/QnEL/1Xlw5VDpFu5WONP
SPKzvsLlNh47u+1LskwJ4EV6xme09R0UBewGejHSjm1a3c37piIiHetSbyzN9Nqa4R3OIpJO3hcJ
rya+jgv02mVGjUml83Hr2jHoLZg/rm4ck50+d33TjRDN3Cd+NkNIfOPQylHisnOVNbyFyhr6PDGS
MH0xT2Rulv399f6VIr5+THRubBtckeuvXfLfvv3XO9vAv/fN299/eGiy//7dq2/d+Wc/tb2zB47d
H3/osJvfftfvbeIDSfytZ3xEOx/6+X/CSZ99+O8RVgKuA+D454T1m7L+O8f9+spXvooxO0EA+g7C
MWB1hgBcf+Wr+ADZvxFUcgL48L5lxjjGMQaZ8ytBpcBdEReArgAQE8mx+E8IKiagezzGaQiaoofO
HOBqYNEk5ge0/4g8as/m0biWvoqzPv4QJsb3geLIJXyp0SropusAL9pTgVWHE4u7cY2WvF9PQtbb
gfTdOVTngXzieqkubFw7fdbNI2UpabuZrwbHwgc6svGTrxq38nlYEt0GMqdqlGOetL70q1loM26H
KeCrgfb2sxmz8XJxKptTGZlpSKrFxUvSZW7aFA2rdjFcyFAxqnFI4jb4rVCwxaTV5VyleW5ZuYoC
nV+zEGKx0bOc8p1ieBlWc1WiX8qh7kNSh6q67eKouyxyPjbJNDXzZZZZyBwAdnD2pm1ClZRzUcV7
GxxbNgse5nbbBwJPac9bcjrIPLzuNO/CPo8ML1dNE+boVMIG7RnLlghgR9c0gC1ka98oVuZXS1mN
l109JW0Z13416UbmadbbcVtOLt41qjZdWgIFzXfF7OfXTg6VWUXMzb59RSvy3retj5d2NWXI+m6X
YV4M2yYjOY23khsAubEr0IJWc9k4g9LKyPkC6mhjMHDpMdqzHtuhStq80yItQbk1ploXso7q+WPf
1qynV2NlqsRRgDyJ5EU2zhdVNzKVrZu6cCppbe6aTStbCbAEtA+RpzzSZXaZ4RBtxszifkp57ykB
Yw5j7M97FI16lXdIxHaH+glnZ8TpOlt1rB8PgRMvu2Uu+bKJ5nKqkqoRUz2eej8MLbrAoSk9dQkA
lHFamqSayNTjT3mmCVk+z0UdjLv1U+ebBorostTZm/8teH8+qvSoejGoX88VvEtd/NZ2O2he5OGF
r+VOQjcGJpgQIigGJeyxPCfZiYTChg98+1sl/Fb98ImKORAuiqEyHVS936ufPKEqBqWWUQKVC8SO
/6j6HZN+6FgAzeWAmKjEBKTAp8Uvm6J81Ibz/TijNluRcqmu9IFCc8bGlAbef1S0XDYtzH9t8DRn
p7IGCU31aH7PjWw/M1H2HxE1AGJmAFuPLPn1kn2sHh4LBbA7guD4sEFChcBHwgcoTC4DnYXty5HZ
a67Z/LpD+oAAZ6D+HUT9FqDqmPatrdgPNEUY0Hh6MTBJKSig7DBgBgye0SOZB1KrbsVQdPsszz41
XUbTYRoK9apSzoqVaHl8TpA0Aswk4rOZqeI9ANfiy7yY5TYe+m5ctUugp3kNt0UlhnrrazdUa9dZ
8SbWsg3pPMR8n02NP8ctbTcMtSxZHKD0cm4UTtnYN5eaBNSmMR5ximTXhWSCC201DEsTEjnoqEuo
F3MyloJ8zoHsJrYvdbL00p7FPVvWztbDlTa92djAzJhEnspqk3eg0KUq02VKC4Y+RsBa17KK3w3z
4uqUgVyaJ7FozYVjM9BeDXwPkD4ddyFqsrSKFpqUiwfwtcTT2CU5IMS01UanDZnDJ1PKhidRr/A5
n8psJVzwH+WUxX1SoBpgOsJ6HgGGSrGTtAqbSddiOytSpBGD0pYgQborNUTlG9QXBV6Baow+1xaJ
lTUxciupZ7WeBuqKzUhnGZICUulqzmQ+J1nXiTpZmPbv8GA1CP7xNOyVVHW+MsT4q7kYpE4xnfos
KQRGmwZXQFpM5ivaJly0OFqzfKFnZnZoSvK8IBOAUTUAF1gYuLWM2I6PhERJzYRLJs4/xWWQa82F
eV0ZN2/6vCOg6QAoSJjzpUlyNOMNAjqzcX7ir0NNou1CZH7baTJuKlRsFAD1FWSq2gNMaa4WEkaa
eDuUp0spy5XkPr7WsW93C0gEa1W3fhcKB0qtJz5fkrgkQaRwSc0+HTvTb6Uv8VkWyflUSZx9oCUZ
dnLSU5vUMdd3bELjJbZ45klh4uaOxKyyCVlAne94YZpE4bwrQIRYOE1E7ES5gtx7q/OopBdDVQyA
s8sMbqm32DXF3CZdbCzQFpp1eVrOGQjxsvXVrSl1VsjEu3JLkJ1uq2psQKOvdDPqpDXtiF71nXLF
9VjUdbtTZmTksu8dMK1hAeEe0XL8JOYCBM/AQUxfIgqsIlPD7CArusjfmGwAyueU73QqvGXF2g/O
RGubyfBqDBgUwB7FHq+HMVqKt4HaEHYBegZDGmWmyUAock2+coPO2y9MTaA/VoBlTKICNy7Npwrt
li7XcBUA/XR6KtpVh6i97i10FrALNYT6jOw+VH11hWMomvms4fwVSHCX5TLEF2SwnUojomA1dzhb
0Bl/67IFT+uO90AH9cj6j74QJUtcMcLu5xwQQWfnZVfYqf3cZ9x+nkai+kTxsR1XeoJEXvdomKNk
QPPwCyrdgF6VhePoQmUTHdKWtPba9bXiqzaql819KVdwcg2SyUDWvpRQR6vIjxdzQZYPdU+jwqbV
RJeq384HCXNZwU2AwzUfBofaUzkWCL5UuVIM4ijgnJWAiZdp/GTyuS76JIq4uR6CbyB03NKfWbeI
i67HsOPRjjbaTIMvyoRFDrQNSerLYPQ4J0DvQdbucTmD1pKTS2YtJFaRyfrS8bprUpMLy1cyjON+
tjEIZWj0ujlvIheXUBKXCWK3adneYCzHC9Y5ELcWyrNhZXoXf4lGM4UEjFOptM4Xg1dWCuD1gw4S
1Ksunj5bHNkLLYJqVlKUNsmgob/PCfRDqqm3v/TYv6fzJPajUiXfYq+mN4Ooab2KKpaNW6llxxIs
i2ZMQKrLUsbLbIMHVL3SdMw6sEww57qe3DtSDbNIYj3wGz4aUSYjxcCHp2pdEhstaY35fM5qQNCZ
HvX5EC+uT3wnoZnSyZav5ezwGY1qv1cA/+IEAih6V8E9s8CRVVgx1dU2wV0Tk1TwvpfJYAkpk+BB
Dd+aiQaofqMo3QrqOCDXnLPNDMQ+6Rvaf/xf4PgIOD5pZD9u0xIGWOrPefJRP/wx4IT3vqJHIQAH
UioeQ8QHsgyDvAAsCZBoRTmM/R56UF/BI3SEQb2JoZMPw/MEAN9X3oxhbpsSAKEKQ9dXwSTwf4Ic
6VN0dFgR+LqCxiuBnhs0jI7QUQ1Qx+Cp4ndwt/hBrUnLoMakqB2L5QPnQ1tdQ47zfmO60Ae28mTm
ek4jm6FfcuMYNDctmav4FFStAOqfiky3m1RT969q3rRRSECk5u0vvPLlbFeREHVJ0zyOGb6LZxuG
q1rPcX0tJW+zG9rQTlxA36JradLgooetsJY7gE8Y+cms8po7UE7txEFux3HoYMt50+BwRhpqyl+j
HmpTnT5y6Xfw66HF83sLiAkFPWGmYMBRHeayyXH3O8bQ8dRCy7tssqbsdr5hNdvVAOuA5y597osp
XYoWhsVrlBUk2zy//D0+frI+NN5jSgC6grSBYTNP0f1SUtkLJIrbEle0KlJvKac6AdQddeXGzVPu
/MppnzOdRCxaWvN6YjT0JMVsERM9BUXW9IAobUcdvlBcdvDs+U0+babCeAKFHiBIQUClGYwdxEd7
nHUREe1odCsiNyKyAp0vj7tNLZmnKDHOC/Gl4ijzDwrewx9b/Ng3h3WZYjGBkWwCcwPH67ZDsLGN
qLzNA8ScgKGBtu4/aZYRkydTWQzFpcmgYeETraF4ih/QC9CvHocGLB8zIBeSKAY9A8ihp64BwaWI
0KzpbRTXcUdTPiHBryGRIr+3SxHXF0UE4Az0ji4Mb6seoUUnMNtWg1Ged8BTCggOAKJ5EIclEB2w
xnF32YsClaEy2U2mFsPd1nZtk4V1lDW9Clu4HYHXrZ5f8o+Hh4FeAcwKhiYQDBwdtZqhE5LVZUDu
lokJsnwTsFhwteFuGnoGQkzGxBd3uLK6pBdxLL5YFEan1tCnRO30g0DAR5UMDKAQsOlDosJo+EMj
95EAmKulhMajj37RhYubaDd7fUiIZrYa/uJnmEq2sLRoQPVqE2AoFHbFC6SHt00rypCaCDvzVjUa
tKZVx60jV81YmP6X5232lAszEAooOvTKOeBHDNlyxNSHKZPQvVrmX2bnHQQBGioExkLzRHmUzI6O
0duWVKC9J8ZP9vClaPPhPzUWxiJmggIrBwWCQWl7GreyI70PvbC/mJpHhwEVqF4g+UMfyAd+RjMO
db/PQZm8bkpuoKK6tnEY5n+iMhqrpNNQbQ+VP2h4yxRLPZ6xuWrtj2YmDgLxkwTDByPF5PBnFeBh
cTzRMtPJtMos9Jc+IyJq1qUHZW943S2+aE06daGDzUVxM8IzG7rGhpWslhC9ndo22/fK1WWeNssC
7apGd8ZniYHZo8ynA0dRfSUalS9NSqiaoSSSqASacYoWBRpiWhXZBN2n5/2PYZDryYFA7pFKKJjk
gpF5DsH61PIQmaYbzdh+ibnlJfR6oPUCoZhlg1IuxUscQWnPwkP1rAcGz4b7ctLiTMKjGfiC6DbD
RH+c0Oy4ihNAGzA5pDDo64dCchQW1Vz1TaZt+6V1kEXdmvaVZK8I1jSc0X4IYA6VjfXyoYFGcIgB
drsJWAgU/Elc5d2SRTvXsHL54KKhFxeyEAeAMLOxqaGpO/CDe2xPYZQICGnMx6vWldXyYYG5ENBK
UV0fLq0CrA8OskZp+CGFrs7yQTbzDL6jvAzwpV9Q7uWq5T3tNyIeDr6r5hw6oavufnkl8yhMibT3
GqwF8AA7LyJzwAa+5U11PffCdO1GjQ6PbxmFibJz56rMJXXdONKkUZ41M8yCweX62UiTsQ8jGjEE
WSxzwBnAzC1AlOdj47iEg/VjFIMYCON+AjTGo9CgWTA5Vm39ZcFND926GdTItochiNLWezp0ExSK
51c8rkYgBjBE8H0L5yBTHq3YO9TrqaHTZ7oMh2CcBnYof6SPK7i8xdhx8SUr6QJBOJHB9/mrGAoL
xOnz2zjA2SdJQWNx37MhnCCQL+nRPhY6Dl2kRPOhYabx93IJj+5spzuoRrrqDV67LLbF67GXOVSc
VsPI2jqXnow2kXEMEnviSd6d1ZkUb2cYPQIpCcR5MV55GaEi7fgy2zMIIqSTErGsgOZiJvAh2TWC
OLSjBnSxz8rKHzJ/hD91uYS/84KmTEIrR+fxB1Nux3UNREkJE16HUx+GdaGB9rQMVCLTZur6+P04
GJj9WHPnCIDYcTnELQOQxXYahFoI27lSFL7k/h7ZRqI9tBXoUE4ke5vN4hDSpCuWxu2KltBDieyW
HuFNV48t9JcXHirIOlAnD5gaB9lAdoLgAmn0AyceVTaYNJUwcEagqoEHMfxVydMjddQ0iy0NeS+9
ppBbvs0PG/ARHQ6pe5/H8LeoAfaW6fmQ4lArDyXFtTBLdR1pDDAedKzDj2wHGsx1rcqY7Yrpfgqg
C5MVF1k3w6cKTQ9HDHkj+k0FwzwUmjhupH0a4L6A4/7gaEcMAI6mYDSVYEgVGKUFvPf0aH6ucFwP
Nryn+XioVN51EFpLDUOxNx6GsIgBUm675UNMzOF+bCKLwSGzaOo8rJdGYJ+DbBMN03tAqQ7MMcUw
TmZO6bhANTFFpCDE2ARiIFS3AcrmriDtBGXNAyKBBQufIfgOOBYG6zQ5A1N4H+vIp7weSkgJrUgJ
3z3Y51AKq+vnjXCUoxLgAqCrmHAJtBP9AeriaWEiiC56NzaxherwAG+JlvNYpcAsYTztR2Xh6Do6
LAmDjNB0gWsJiT+MHaPSAoRs5/hdP2CIEB+8h4CCux/sw8qWWb6G1oed+wQEnAAGr8fMAGSBogdW
mtxc+9ex6GVWbjLPJBQDSMjxysFfSMEN0ESQ+DB5ABfVV7fl3WTAlHMtDeQKZNHBHTkMWYHpo7LA
8EWFUo1XyDYWdsKrCu6mSvgDT33e2kwd4Vk4/OESgCIBvXZAQcfMBuBgH4HaHN5pHUSdJX4AVTvN
JpSVF4IszIV1p51oZQLqkYJegXNd0Z2ieqCgBbeAdqIzlzcRe5U1OqZpN9k5v0FFjXZTNjCxqkDo
rW9ZWS/uqrGigf8bAQxyTpdshMngZQWDy4q3aQf4sR8208RBj3OdzmabiAY1+Jwih9XKGActjnIG
rRYU2Fl2S5lAFxzaDWk+VyMkw7i4KcAUb8RLVm4UwQN7K2ofWJ6CmA7NmG2rJo0zwG9Z7vdex4DM
0nipp2UBWguh2O7nKmQDTDC1pdiMKs7pijfRvLybhCXFh4HVebaizBOcwhSXgqE3kfterRQo/tBJ
53W+iwn1q86iaTnLlEFoiyesySaPeqnRuq1sw94HPuZV9F5ZNM/voGdN/auo9ya6ghsjHm65E8K9
X+IxN9Cktxbr/o2al7raZgWoG5vFMtnYRFX/zdy3NceJq+3+IqrEGW6B7nb77Dj2OLlRxUkGHRBI
AgHi138P6az9TTK1Z2rVvtlzMa7Y7W4QOrzvc/IQR6zOAZua4j1Uoui/MUC489pgqnjzvXTTsoDP
7sD9iquJ9iYtGvQBKbgTqgKZ3UOhHkh5mjMdjR37zoo+njDKK+g/m9xt8TBjSm+hHTV7ijMyZeTQ
94nW+dmVlLNup9akaQ8QiU7LfLuktOX8SBO1uPQD7aPYnIFQsxYqvRXtFDj0eSM41rux4EtZtUGS
malh1G7Cn5d2DBg/LVzhtKkl9F7YYGcN5uBtCByAyTMmxxLQeolRtoT3TqPqKqvJx8WaPXRRnuPL
dPlmwHmHn5ESXb2tt2FMzPvmTBnN1yKzuo2uwjUI8rz2IpUuP629CFVXpcm8n4skDThup41THCpf
VuozUtYiZWXaPvhFLzp/FDQQS3fMZRxE+iydL4v5IRNxyssKXNmOSeR2Spl8hYqXBttNknQjRirw
Blv2HXZtqCBugpjavLsNueFh9yjEIgp6WAQ2gvYw8DDGtWPL2i8JOoQOhClpmeemIVoKWzT9RACf
v0Vt1OPzlOjK8sW1YP2g681zjGxUgJDMIMHP2P4muP5dLW1Mudf0CRtx92Dhwj7OjoIt+4jF3STx
ZRjZFDz3Kt+3/GSe2iKvy2UaMAG2HvXGaSqtwuv05VbZlG4YPiOgnclxlowUn9axEE1mH/L98YQ6
YVH6R9it+zj3SSmAJQUusHgUQS8Llnw3Bg2NOVrOUWnVSxH63NS8YKkL8AQTZ9wrmDHHe4xXwLbh
xKBuDde7QuT7JXM8ab09Z5hZ+IQYPzLvNFj3CZbZYH/yqQ/wva5U+9DMc4iX4ogtzIJrmKGRwz3+
vB8LcZ15B+DG8L0UWpnsWaYJLeM6WUoAQJWGmA1j8XP20G0s8Za5CPabo5P/MRgOs8bWP2vcMt3S
/V+Qwci7mHAbPP8c6uDy8v8M8uV1QAoieZdHWuECwj5g87vkmeb2xPvY46ahFEUITNVGccvJMxrw
diir9PKghm2eMNXQeTvbguEoPU2rULLZZw+lcgNGaY5Uh5dEGhibrQFzQBEJRbTfi95WwaiDNZq3
xLyXlxEcNFYQ9rXLPbGIo0er9dBnS3jlwY7i18jl0V6mR0Zlh/HJEo7fOKR5t9/8mnmGedqGdv8Y
lrAM3/SDITl72QKeuOkadxrvw3uZSJvzDleJm9zfJeR2xO/BkRBjdo0T2y/9MqDBtmz4x9DFQ5If
AgJVjzhvUZpDftTuiBY5LNwNWNOlaHfkY1zwfPmcR+Y9zNoe02dMUbHi5i10ztnDCCx7f8No3r8k
c1vgS9eTfTmoLd2vv3dZy5YX14FI4ce+LfC+zMRhG8ME4fNwuokvc4WLsZzy088hL8VscTkrjyXe
BCfAgA8Xmkuc83Notoy8oHITBWhjkJU9r8nYUnx4KhgiQpoJaovp3AEwAGSDx8TcOR92LUXjcL7i
e9K7TBRHiWJx9ddxOXbrcDUlA1Gq7sqkA91ExxawYViGDq9nkxnxBUVj2t0r4/B/rxaAaClZQkBF
IN2K7n6WEwUosFiBTw9ZO8yvWU9XdAHUb/vch+wiA0i8xuCxu6qAVMkVh07hiFWHNehpOZ7TEkfV
+olkq8B+03bDIOXVTzhZTB2z4uhYh373q0/GJI6vtGAYjlP8Y82YoegwYCNdJN1eY1YMy/RiYhDU
2dV0ufW1bEcMEdTrm8QdyXYZ00O2kRC73GSTffjCVe+zBnjVPsUv+GkxgsEkVeii/X4nziN8sZjg
eL3hgEKDincbcOUyiSTk/4AsfKbuYh1avCLzcDqZ45y6EfPqArJsYdpZenS9sTQ6t9RseI/tAr1R
tOVADU2aSOClsEmh9YUITg59PXUAJtIbJbN9PU3JwgHCt7KYsFXGGfU480aPnUYc0evtg+c4lIfq
ELlCAosXXQ971Q34ZdzlJ4gdVhpcL3S0lt+Dyt1BSqgDsP3kksbZ9JQAxvL0sFIReHbMFp12YwPo
As65KgcIlH1O2jhES47DsMTD34Jkw11l8F5gQFVK9+lmIxti8l1GUkwQNN5D1c7j+XrZUkXzJ7m5
JXi2KKaBKmwaVorP2G8xv4JFbxgBAZfRPo10H2DzR3u5o1QdR72KyrpU4LI/Z6VnJnxP1i7r7rPM
aE+PSTSMU/DnwkEB0wNOtBis+tgB/w7qogtz+wpEcpHTR9Ia0UIwmPqYrR+WHLWN+VbOHHw+SPIC
0MTJSjernW7fRvm6JS5KBmjBMzQc1RSGA2rKPE9LFzrMciXKqJ7xzSCfq3wBM7U2P+/k8iyNFgCI
a6RUQPlyoD+2m66b9/2v9O2+m6D63xcvH+FhUYf+B3pPRbR/Lw1JgFf41u8vpLFL8Qp07ju3wTuq
sZRbVIv0fpt8qA/weeT7qoRfED/5OWVRU2IngsFo/9EFD9+306CFP8HbOK/CyJLi0bG8BQm+kB7o
eeI3WkbnxfT7Km+DbYcDR/BE+JKgLJvOZiOY3wkB/3AP3HK/csnBNH7++UGpLXGkGUyV4PnSsfVc
QINdiV675EleNix5ARoNnKSYDUFndhBytJlNkka1ygwU3HrmgmfHU417nhawePM1j2CWtDUEXfiM
fO72y3I/FlwwSJwjFU3dvsh1tNOMTb+s+5zM6QYDVJWysVewJYkOq/F4GRDgwPumJ5GbgPeFvjMQ
NyyKu7z4F+Drt4YeWA72B8zgCJtbFv4NVmYTOATg1dEzg0ABV5237YrVsAzYZg00qriIbgbwwqqZ
m/3a/6W7+xXv2j8eqWdZSnZjLT7/N5zVunUIljEHVHXZGgUwYFwF+gCspH/+qN8AdKwmAqc4PguQ
Ff6f7W39X2iRpZCmoCgl/zNHiFyHoTaaJslDXoKzwo6csf2hOi7whIfEJnhkPzfHf76WXyGEFFJv
oEIhcmB2xyDmefTrtdA5jgDfiva5BKuWfeZpuNfjEDbAkroNKJ3/bZz//oFRWQI4yIoyQmpT+Ruu
KJklYacI/WDWHgdFK3Hin3Mvsc39XNn/fIPhDtv9L1W73+Fu1Ya6C57sEHTUbx+4wmnS9lOXffi5
Yyxs20F7n0GDmR7XZCzmo9B0s09uiT1k1q7f9/PYYmsIxi3BefQvV/TrTMcVoZUqoA6N8xISH1B1
v465L0mw5D42H7rLolpQ12GNr05S7OscSiA8ApY4j5VZxjgcUFoEbL8QoWPjNojQ0NkfUxUPKalW
bC2+xlZv8HKsDxrecx+jn6yXC5+lL9vsP9/E748RDy4hMUnBmCAwEO7gX+8B566ZojWY79ko951p
+1EI6THt3RNcYi757zy0IEAQSUjwIPf/siz7bczyFdVIVBB3//PYW1tmREUG7Kwwn428/a+gtZQA
8ocCGPdXxFiqf9sO4oUCiZ65uL8cSyiS96eRyw7roh/NfmD884Du+8tfpikmBOinBCsQkuUEiOZv
eObit5XbLYUBoQ+sTOtcqTz+nFksmH9bgn//KDy6AgwebB5oMn/f6qDnVx6mvPbqUorMKdARzKPI
KHz557v6jVvDu0OhUYKMxyiiD9gtJb/sdT2BLU+suvxKBGDqn8sqyuReKtpY7e3kUsy9qolKbJRX
ue3AdFQdStGxnuJ+zV/EQrAJ/st1XSQifxlwYJgYghLCnR+CAQT//HplhIAvyjkbT3aLCBsPUbru
KgmHdEY3/DluPYj2GpYNYL5lpeiGLraa0nYK1Q2qCEiDWpg9NRCp2ygBJkIeFU1hELnyqFnS4Z7C
3BGuvqYRqLBPozEK7ZkVUdIbOB3cFk01geh2hCTOpoAAb+M1HOLssbzwjDJDkxQ/QEQZmvVOtmwu
IeVxc8ZDYDUCEhIECmQ5V00XCI0p8rNwygP8GoPHYdmnKDqHAodY9mN7vbRA8sdowhoS4UhBy7qX
JxA/Bii0h6hA/9JHDsON0i+DujIeu73IDC41lwZpi+dGdBFuUDeOk0LEAkSAZc+bTOedcNV/oBiD
4xyew0uB9aOyA+O3YHw3U+zFRW5gXDuj55FZdNAwnAbPSqLbma8JWBTe1t2qRvR54Bk60b3EKMfL
+D7zE9SRZ5GRYAcpxtkC//WX/rBc/BibhkmnAAcDGcrBflSCTcVA68AN7UJUZWKomqLH0pQ6Xw6t
waZjPqa+nLfhI3iQnWlDbUqi7B5+RZAbH7kGCt42mOeQORyZNWEoahWiGP7ToyUei+s0gw/uM3SF
firuAedR/dRDxyijg+jHgKBDx4YG5TDiQ8DxH/rB49k2yxpt1lckAGIy1ygZw7SofeLpcivLcRq3
CjT5wtHll4UFX8sZGU8J6ablPSNKetZQWJv7vlJ5r+xbD0QocFVxoQJ/7pEGPH2b3RYK54mAhbnL
oMv9Wf8BkN/rV99P+2F4mRrdjyq1zzuJVtKWUOroarYkg6jYju2Q4zIiKaNqkcFcfsThMhTPui+D
7qg4lI4Va9vlOfUcXiXPF3riyRxfcRJvZ2XX+QoIy/ABaueoXsuU3ed86giw7Nl+pJjUV0mbwjWL
1cfehdXdW0v40KxlCDNw0cXTCU04oK6oT28KTT4PEsuxX3R2m+2i4TxhDE+XBPYo8jU5iIG7h010
EzmgW5gOhScxtMdjpr4y7Z6jMNE3NgnaGzWP0yEdAY1DINNezYMrG1YuxVMOTyX0Bpp/46OhTcfg
0ITKv29SWprrYovU0dMe7HSv0wRvXfge0t8+Py54y3OBPvHdroM7QY9Bv5lSdie5hh0SSUqRHpkg
w7NOwBlUHaAjaHsRsvKyrFvxpYM+GhCDUx8XpCgcSDSR64SUjFdDEMS3CeBD6NzH/vsocvoEUJND
RzXF5bcQFBT6rFCHH+ZIMH7UHlrncFTTh3FOAIRgK2hGv7rreIRfuErVUtQ0h1GheONQP/szlBHu
6xghDeIwOD2h/eKKeUho0+J7MaW5agIawKRfQibRJOEknuDGk+jf1HADR1Zoalqw4QsRo75d84Tc
jFm4z1Ca7txuOy/XK8rsO5LL+QxUPrjmMmZRU2D3+xYuS9xX21aEDO28Dj4t2izfTRCsdcTD7cs4
iiGC0kFD1rhtI2YuzDRdBSWXdTCDLHK9zlxrYJAPNb/3IaxgHq1ePS9xF8PCSzp9bVdjj5F20U3a
qbUCAv2aLv4rcZTeJyGWzzy6qQHkSXjVrmrO4dMd4kOST/29Zon95PWKWpGAdm/HykloM2Sdw+Kn
q8DFyRcw5kMVR11/GgBgwKmtpqc17OXTyODIr+U0tS+GefNmV62iyqxuRfiL1aISuD4wwQWwQCy8
lW11shbLYxmNrKv7bRZfhNJbBfJJvfYDN5XWc/hUgtw468gW8CsS+JR5n3wZi2y9FeAhZtAhicOH
0qmiLjDolF17mxXBwKsulOUXG6DYagrUjaJKxWgesyWTR2z0WVaXfMuvpnBgj9APQXOyMPsSwX59
mt0anoSesy82pi8L+veXzaitOBmdQARuVPvdY0BObMqdO6A89c+TLVNI8xMDJlm2U0UYhOZZKSFS
R30cVm0+li9lP5Xv8arjj8LS4X3e5u27wwRv5nyI7hIIHk4EJ0VjVjM9o+4NqnTp59vAjvLzRob+
FHchhWIMMPc98yTBWbZiRyKCIxtiSmV2lYMwqvXYi5NMnX2B5izG9c/RdUj6+CiyePwEvNA8lj2z
V6Hvymel7HbTjsIc1hxbLtpzxe/7hEzX1iXLYz9S+9EiMedrLGdsDpHxUMd7hcUDrO0hhJfiZrX5
cubLGg/Ak4r+RDOVNGjbofwEHFOetwDGakqZfYJhhb0UgHQ+ma2YIDln7RUWW363hcEEbVXGj11J
01sw72FcT7ByNsXme0QVQCN33NpgeJSgBh7bddCmhmKFHO0izCc9uQTW8nTbbm2ZuBsIqCRQCzV8
bOOtVNiz1XqIc1lcheAi61lvyQPMszEYAxt8C2gEbRzcIcnGy9qrFTV4kztA7cWtTGO4Lw9ksLKb
qq7U9HYJdPsI9Ke7DxLfv3aT/YLfgfh94uHrqFDBCJeLewSAQBaa6pBfl4OOPiOSA3kTHVvIHSRI
7oVH82xOMInB6luyML9J6GCLIwz/fXmtWKEb8MvJVs3g4Zui3FS+G6bgalcxRWBIAB3CjQ9MjrHO
yDLZW1POIKBCaPuXc58Y9RCvSfCU9yXXdbZaNiAlR9sPouWzOoCK9uxGcTnwJrB9CqUmpWEAG/44
bh980cPNctpLD9KUZkVIuMSoDUsrryWwAji8whyVS50qR+c7oDhirGMXth+XfBuQ+0K67BYyQho2
S4gS8WYCQDC9phxdqcU+YvWU7mENbQ+509U8Zfl1Gq2kFx+32NNorvxqSOmuI2x25FwkYCpOZveo
NmweU/dcBq2EayNquxKe1oC2nYTvq1yfeQw1TxWxpHsafBhspwUNsKhJbiJyu5QC6R6RBb9wl3fY
ThsI9zYYwjZ+LaKJ1zBMyusp8OsoHjofZCVMarPqyaoa4EdK7uoxHaXqYZoSUUyNzxCfEAH4Hwes
hwK0a+1CH6lDErqO3UoG1rhSPeDneptW0yMoxoOQyp2QVz1P0uHQLulyJzng2wY+6fUqbpOwaGBe
ZzmgOmHDs2ytBk3q0txX0QJWPoNd6z5IyzWvlaDIl4DvKgZECCzxNdSB/TaXKE1iC4/4aRhoGB9g
0YxcVKOEY8FQQzMAidwC+0j2wQfJkKMwc4XnXY2dFLEleHgBR1gsNiFTZAemO1jaWhPCLydVHubs
oKN1SNO7MJgz9wKSWdErYYrkSzvPn7eNtS8t05/bUqdwjJhFPS/QnBxoQe2J4PAg2CQyC1ou3246
OMHvbcyRWcRsWWujN13lkI/qSqlUPdu+yxprM1+5gifYX+dJfZ1auh3zoQO92K70DsxnQepwHRfT
bDhsksdyZPFzDmGTbfgMDArzAROmgk5v+RYOWj5p2Ntgfcrz9nYc+uHZmXFqD25tZ3oGmt3myBdb
y7MahGmi3nRHaeC26iUJD+XEhhtJ0+AukmtyE2mQqUM7glQv0RY1UUTnL73L3Qk5aFFXwdXbqYaU
MyKBdJgN99A1LtNZ2wVJKuNC1ho+SQTQZOOsYZhTFNpWCDXdecxwcwcP8P15o5Z/o+DjzUmA92ss
FuVSbV4i38khB2DmmewaLlBf4BLoB5w6/OjyMqtdr9mr4G34GYjgeoSYqDwNpFTHXOfiMRDE1rPK
2Bvp1UsnoFBr0bgd84iKT8MSTUOVIvTmU0yovXZRTOGMhCuqqDlA22uqI9x0S4C883Wu0YTHDwJt
yfW8hPyrZHH+WdI2fEM+ynI7g1FuUm2Gcwwo+xWkACJfsKfB9RcLYu4ySmPUrdgc90mYfE3k3qT7
Xu2n9hqN78MMp9mhyzgIWoDcQ3aGvw5WM4SnrBM4sG0AiJkvIqzjDvtIhWgvkd51eozeGWOTrKIO
11CJDr5Z+PmVqQHLYU4wr9OzylyUN2jhZ8RoBTi+r5Uepj80ujZWSx3H5DMO3sVWZVAs81UwyayZ
4OG84iaNXnY9wzHcZukq7gP9kKareHdzoXE8oPM8Do5CpTXQNL4FpWhvtIfYpbItSprbdXT6XUbT
yusR8Odc8blbv06Tx1rBokSf5jTQ1W8z2LS5AlM4H3oxx9cAz1tIufiKjINdzvodeRkzPaqcTTeJ
R/9WBShHpqajJkgPgVHQIpNtTl8RT9N9yvW81nKMx6YjgSH3bsnDZ7B+RQm1Emq4Kptgpz0tKKqu
sfv1y2E1jAmUciVKT6hL4HOL2RIGtaO7QtArkuqD1TOcD1DKYBLVCVNMJHI+tnMGikfJWkgUafaw
t7EweXrDI9TUcU+3t350vXyIhnAZG3QVVGJLK7Nh07UNXQuPdoDEpD55yFwMk60MDY+/dJCzBn09
w50KkxyIPLmSO8mGbChrdNsrzIVuYwpRVTkO3NQ3DLxa0VUOKvPEN/3sqZI3vqCAdOrRoQHTj90M
1CquVsjPS3e0Thv+1rYyGdpmwVIBvQOXUNzbal7hwJ6OLWq1/uyYC9SfoxnXOT0w6LJUf0CaRSif
KYnACZ00BFxT31ifBEQ8CqclnkMSQMblBBTW4CZmyO9x+99VUOYE4ziK3jelZmv6lto0Ys8XEDnQ
OxEydeUO2UYhXfUN8oR3SQF0DDs/g3W45d/ahJI1O0HvvWG9mXAs+SenFxYwBNoAgAvQ2VKxZDgi
sB1Pr44BUChuJxSU6z0RJfFJ7drRGXnawLrhaeHIE4N4jwvXz6pJu8n5/iZ2uL2twh86QZ7g7hKM
FX2Op1Tz7JBBQMvja+Kc8QP0UXxCjYPeoTVHrQuB/TiYhkZCHXUXQWSG0l2X2DF9yVFEFcmJT7lC
mB/Q4RkIL68h9XLdkhzafk14d9ALlEAlsIN+KG43lH7FgSJ2iIKdm2mpXRUmpkwOud/i5AQ+Ur3q
wnUvAVQ/026tJEWVOKydA1Qw6hvpkaQE9ogwKw9DNpasQdhRn6/VFhmQolvmkDcG9f91ydv5MYVq
9wr4NL9FgldcI43I3YnQe3XQsYKIbC5BUOuge0Z82ZKfDUq4vIp77ZMK8W6yP9mJQF25FnrpYRqa
5Te9ESqxtSbw9mY4R10zxZv/MPJgWVEgBN0BFSg6RCp0mp5slkyqoapY34ONrl5XYbuY8EMhuUwb
/FkfRIMREOvVKGa0Bv0WzOhGrAgZQtMg3LpyLJXztzZYd8QFFXXUIxiPtUf4x2YaHJULC4iGIlP2
NSWw0R4ST8arEF7lT0h+SgBY5ohKGWoAijxFh5r78V4VGXFNRFI3vUGSATlHZTXUfzW0JmZGgRRG
0DsB3Lpv0XmrKjGow+9WEIFrtcQyP+Qy666DdhwgsXcpTB/Q/CE9xtSRd2NT9GkJqiyY2Al+CjwY
BHoFFWz75srozojaATB73yCkwNyg5ZMLyID73PQR+Svro8fDhqeVFuVBQPPxPYCoCuCh0O1tgG14
/IzmcmFPuVB2r7pixDqigsmubZKn/B1bZOxP8ZyID8MS0zvIN9tvrQ0x8sWyrZDRUQdkZNv4WmlO
lpdiTd0jTOAMtwB7HVjrXA3YTXMFE4VMyw8h4MO8KQUSHUOAFrxZoNn5Y4kT+BtTOSZXfSIEZJM2
fTa0HeDP78lbZsewKnPoI5ntNjgHxs1X8GX5e3g9I95EbpxhNut6CPdLPpfzuc0sVHNjv0Gm2tJl
xeWW3S7ZQDdc6z730RHMFfhfEsPw2LRzPGPrRToDUJhJ55A9xu1oUBQg8u8udtrdtlE4Fw0SSnV+
hEBDf1xW2OKPfupxl1Ap5J8Ty5Boo1CAP5hgr3jHAuk4FWpqj6xNSUvIZKThrMGBLqAIA1zyuCkg
ANWWaYQPyhnCvyYmih82s+J32hQyP8hZlG7mWP+5jKw/RHRckfeV+k85dov5Zp2Qv9R0Zi4+jKmd
HD4uTQ0aAg4USEXDXdzR6KZgncwhX6JeVTak5U0QsOjdd1xer4EeH6EhFDW0adEXuHVcD/4jR4Il
T0eBnIAl4b5xi0eUZGeLiR4cQ94P9l8bdzcijHx6nLIlfQ0o0+s9kCsZAwwYELHRaRV+4iWUGBVC
Xy2SHhF+csiX1KMpKCO4LQwlKaL3QsE+ynS1S41zE1Ud6vOGxdYU+7hlD0sMkzpwl4HeF52K3wzU
H201u+5TPKrhzU6IJ0R0PbBHKD0h4GpnTPnOfmqDhbSordagDlB53FkH29EI3OVz37rgbAUWdWO5
zB8mNw3XUwqvPDpyeQtcIL8KKClegRjzHNOgzd51tMWI9yXjh9n66CzHYYpqMRdI5PCIAoSkpwfE
k49jcTXGrM+arQxQOCkk/J76NJq7D3Dx8sYC3GospnpSmzh1B5Qv4U3vBwbN4hK+MerXt5JOYaVH
R2DpTOVBFR39E3Jn0iADb3opUO6fwoSG7wOU8W8Ev7KHKGDgYEV4gxeouFshPjhpuPyrtXBfIJye
HrUjnlbFNJAQ62B7LNsArnUbJuqE88D2aDPGuClyiGbw27eLiewfAmBHU6xoVAxCrLdqZeHwGhRd
8ixYnKg6Aap/1roPQdFBASrj+Kt3QP/tQWrgQfYdB5RUcwNuHu6qN3S0g9IfbDIOSfowCWawyyP2
eNdMWQNfNsQLqxfKgGsAETo8IINrN1IihW4XdcUDWSeEMjqmxHaGwNxPL5SvC5IA+mSQV2Io1JTU
NLFkCppiTpPFYvOSUNmAa4NuQ5Qhz0gDQWC4oWwsiOe1lZkl69n5FShmlUVrekySfik+Z30/YVMx
WnZrh30sZQRREDPihIGS+qxtIbRJoP2CTBplPNReHh5tLBrI65MUElWmh+/EBD4fGxCtEBAeRr14
ycCk8lZCxaRbuovbMQcNaJBWtBsxT3NcTGhheLxm1r4OiH2ZRQOCuEDfBysTX8W9EMPohmZEiFoW
HoiOEZfz7uQ2hx45va3mvl6GBCVZtWmGneGKwr4pSqSh+f1OkqwlZXdi7Trn5g8XtFuEFBNaSPwM
Gv08QxzoNKJhvhF+pF2GyM2yyOfjP9Nzv7LLYA0Rpp/BO4t8JpB04GR+5eZ46hEn1/L8mxz07m1S
F+GHkmWHBx4MoKX+haj8lZPfPzELCcjK3TsMynePGPirJgPgXDER+CW+q8snzhdVTYyYElDzY84S
BxHcTFYEKjIuQApebvm/yj38v8UV/jWt8P8pHPH/w9zDEDbtv0yOv+X0//bnBvcgsMuv/Cf2kODP
KyQg6vHsYNqCpOZ/Yw+RiLjHTF3EHyX5S0x/nCPqEL9VQIQB5h1ClP+T5hAj5QFEJypBBHfBZPRf
xYDB1oGJ8xeaGbM/xXUhyjxCZjXSGX8jwBUShMdVZguU2BpkZoZaY8KfpET2XTaQm0HPBayNwuTT
5k4SUmNF/gAlh6Ure63Gj5FKJmRr73M2OnQWzNgi6nyGUbJ45hlKmgy+WdHzEJk0ywqMIoE9F5ku
yJi+EsGyBKg0IWRS8xmNghpnlBM4wid913de9JB28wJVUaF7ZC2K9XoI1EzOgmf+zieUfhSx0eAg
s7dgTxFchjnfHSJwcaRC3wqFnUmJ1YVVmsroI8v41tecQcVYlWrB+QEDGLKk0AkviOPfWthUumz9
sKHP+0J0hNoef/pgvoPlG/1vxCbEMdrZ8Q38V0u6U7/O3Wmd4Rxs0nLg50y1Jr8vkeYk6tET2I6C
AGd7tsc0Tj8SG4PdJMz2GEdNEegofmQ7oh3GG6NyROaj2uMfo5T2n6Y9EnL5kQ457EGRDPl/bdX+
yI8c9yjJcQ+VFKmZ3yCI9a90G/Kstq3RK2JyoFRDX5LiRtFTuugNrnsDT0fYnRB7boFyyvmQtdqE
1Rja2wXGlJ2jBOUMXxXTFUca6znbUzFL4dfbaFrK8cQFdONHNlpwxoitSRq49Dx5Mpk8RFPQq1M8
dbRGVs8K6FtMOWSRQgR1OoOpqhAKYIeGOBwuAN4U4o0oawDbueIYLctyWCYx1JBbzO3Rg1LEQLda
p3U4dsufOeXky/+wd15LliJdln4i2pAO3MLRcU5okRE3WEQKlKOFA08/H1l/tVVG9WRZze201WVW
HAW4+957rW8tKL92ubPS6PIobbeIHef3AuaJucO/4OyHaqofjBIGJ44Z+aVCgxDATjZUWGtxj80r
ifWN2bo3KHTbzWAm0ZbGOrYEdhmDm8aYjHEbx7LZzSP9u8Rt/ZvJaZgCRe0QDmyWpwQqpxtUVpFj
RrKYqjnJIL/pmVYdkaiZx75gBAnSJXrjaWDAhRHF/4iK0QCI1PVjvo/7xnyMZDocVVu4OzpbLkyO
MuoeOAx/1ZWjbcbZWzYY/jnq8gSkx8qlOGU2No1+GAvPOBdC2qc8cbxXxFnmfuwSEYEBWgxjA5eM
WYZZaIRNRM0jY9/2uvH05UP2RbRBfj8/D2ldHKIF2UaoabqfBTU4t+1Ya93NXE3ldePgXAn6KsvS
wBxT+NO0PTdGElVPIm76QGl+eWQuEb/0zTqj5EAt73O7NsMORvueJu++r9CltG5kDwHCaB1iezOE
MzoUf1eVEN5YWSIQmD/bCYPT1zdtEfmIOXX5vTTy+dj4sBemVT01TrO/otm+Znpqb3AKANakmXxY
zTF0G833Sc0vyLOdEPKnP2380XTbfMO5lOuI47dhlC5uVceUYaW4ObQD2j+25X+1K/5/SQM2MYD/
blu8/v7RvuO3/QWM9Mcf/Wdj9J3/WvdDzvzM7RGUra/3Jw9YBxXsMN4VnrXWsWx+f/IxLfZFxIHI
QVGa/kQA/0k5wg/9J/349o8N7ndxNYgtP22EOHZ1iJ0rYxPuEh/s1xOWtOg9zFC3zlax+GNyWXJy
MQS+abvJwHeNbmrPdXFMxwh33aB5TUDfRj3SGBbHbumjB1lwzA1KPv6lNTJxY7adOE+IzO2gl1qN
fYjGQmBarbZjbjV8sbuiuG49tC8b5A0DFEAvvTYnj9aU0zKIxmCH9AjHIF1Cx7ruMfOgh9CbnT56
BdNUvbzFFDjc+6WA8JXOcf7c8oycbA1uLo1JUX7RGxU9D3qiMc33Kh9wklfct2b/LCBeHDvPmPbM
heJbgdn9Ht1rez/FVrSzfD7+EvXTVlNWf8prfwlRDDBIFMa0tRN7hTnmjXxE/zu9u27RHIhIjuKA
lhugzoaaHKdq8tIU+TAjI8vqDS5oFuqEdrXrNMm9M4lsO+q4cQJNL6dzGyvz7DUdXue0jwNgE/TB
kOeYoW7VyyNlfb4u0R/5NLVdsLY7DlB103OTlhm7NFiHNyo8lSCxmaMnmWfFNQ3/ZEfjaTlRUxom
AwMr3sgRE1aGSY00okhLb4HqZQdNxjcqz7KdC0R5syQO2ze5HgddVeoMzm84Q3pJrxOjENAMCzU/
kPwy7PLJz8Ne5OYNpJzuMJtNeUGboc52V84HpE7WewYm4kTd1jM0MyXbe67l29IEjoj1xPSOYOsG
JuiNvmuwb27KSJZ3Wq9bD1hd+1fLN+WP2ez0R5NTx0bkU3lTdI6GLcPdxY7ef+G3giVKk9m/ZQhQ
fAGKOe4MTkv4CU2MUmXOHBVJ3Faz2ukbNIjuxujr6oz3Fgq1hVAdMN4cx8xHfP+rZWUUEU1LwkfA
tlDKcJJJvrVFmdyV3UiqgaDW3dKAX4JCr8ad1wG59HyUJeboXZXDmO5t9sVrmwYHIyydTcZchjDp
YkZYBob17aj52bleQBXIuPYO+ijk96yMs1u99kvuqXi5yTm6wZd0Iu2rV1mEV0Rxh6awUUKy37jO
cFWmwiVvMUkQ6OBQon2dbTJNOl9SIjReGHRNZyZp+jbBhXxJ3dqZAkQH411LtfjaSJrigSbr6ap2
0vjRt3PnZuX3tV4d78fRLW9TvevvTUavWzQEPRPMcckL7skS3l6Fvhk9E3hv0fUIQTtVaipIUcYc
rSyLjgQttUeHbhOqsAaWFi0BdDSBaKPimWWkvp1LuRxKhuOYQQpnm2q1fsGBWKr9MNbQXrEpcTCZ
mxtMFPFNm9jmRjTCepOp9POAZxtQdYThY22NzA9C5FZMS1Bq24VG8cERUXEaFup8gAKuipizNM64
o4mt32QRCIYQl2leXGu5Fz+7Bsd0hrZEmIR200SsJGm9bJai+iYNdOvBIIrpYi209Lk0TkrEAd7V
5xihAf1YapMolFo8MSUwOLwtWdmYu2lqgFSDx57uQIUbL20XlUO4jsxq0F4cDvXpgpTQA1xNk7IY
JnPXok7BsxOrWXgxoQ1Dpz9E6F9m8RS7Rd3f91YyjAdg4jztp6U2O0CJvZcVU71hzJCrhzabYu+r
HecQMsLElZyknooxU4279WpHy3faMPTZt9mtayPfI31v2z/k2P97DuA5ItD+l4DJv27phm96FLT/
d9rhuSIgJX0vfzkI/Oev/iRle1TBAqkzPSsbgMFaBv/nIOBzDiBQnrPAGvS2Ug3/+yRgcRJgE0e0
7UFEweNHxwRR8xpkZ/KCaLqpkCl3OS74xr85GVif5OjYB+B4kDLnuBwPXMf8dDBIZ+Bk9P15rMvI
9TbUNMa9njTLBSNEvasa9CSIhVz9o9Pc6NFN/PY4F2V00to0OnWtOYaA3gyGTqLcM7AaQ3PEYRJ4
Xq49etTQGzdhJdpWeu+HBhz/G6PUhu9ZaxpsPrF8ZkDYb5E0YSBMiuhS6UwboBm76Aka5CNGrLdq
3zM0XB8R8TCUw/QPhqC1B/CXHgG/gI3Wk5MaUCvaXZ8BVPCNWwiuNUyFlnQ76kJ/H8+kD5l9v34v
PvdfbpH/HM7+Sv/+tb1G6gPv51trWAQnQBcD0K9HMVMz9CnO8/qotJaxbiw/cOmOIW2+9B/e6de2
2s93wlNkuDTVaKWYn7sfyyAMxJpCHlXUdEDQs3lF/2p7Or7pw2hKez/D9r//119v7eTphuBmIs1i
/fp/8Vch0OxUURI3M4gEoas2tKQxwawgMmJyEF3/+3dzcIh46I9soGiffszY9xgtAhQ4GiyL+QXg
8bKjPWuom0H6j79/r89mpvXKwa/nTVxLJ1bis0tkAkWbFCCtj00ySSu0kqiTG7wFFS4ChiDJnEw3
QzsYZ9Xl42GRbl9v0050//o7r74qurQ6VQJ9i09NLWl07lwMVnZshrygz4DXdiOANzz6oq7+yUPy
93vIoXW2Zmqyb9n2mmXy18vZNj7ybyDZx9pYlrvKa7tNr/EE10mdJ8e5W/XmaPly7//hS9IVRlcu
BJbEz4xR1EcqjRk1HKFCoUEauZqgn9UK10Of8PsL++mJ/FmikQ7Lrs/lxaX2aQ20mWgb8K7SY2o0
MSrXmaNPrbfzVUwA0tPv3+vTevtHOYhQ07Y9RK9/s+RkRQ8QFALXcZkXBa05couTxIZsbH7/Pp86
n3+8j4XPDy/neruav143CM7YVaspPTLFY0wxKeATAbpQM8B16DwkaUpA1sR4Lg0WRNDRVi/ihKzy
/94M/4eV7tO9s34Geq8sdBgfQBd8vndG1CZIkXo+w9jFm9oYGzOIF43kNOBEpyr2nA1j7fkf1vOf
rqa/LOjr28Jx44tjH2MP9T5dzjEWY0XSU3pMvMh6aTNRnBj8zNd1Vib71qpLoNNAkspAzcDIIQgN
83hUopy+GQLv7dd69ItTjr3gEEMFOEUpp85oybS73/86/9PnxPDK0YA8CLI0PrvqOH5HCryhdsAj
JT7mebDRvTXS5xJJAS2gxFvkBnMG/mWrVSq/6KOJxxtxUnQkS9W+8ns/Ok6oNK99TXQufLqkyjZV
4iPv+f1n/ftd6+mrGY+ePCeSvxkAdRTiFc3K9Figw0FMH9OCDcsO98bv3+fvTyLwcS6Z62In5AH5
tJzDzOVH0To6g6pa7hDCw3Ev88q5kp3tPPz+vT4v59wnHnIsfKlYn0lJ+JsT1OtW60nGco6KehN7
0bjBqDCEkkdlF5k1pQc9uCuygdxXgl3jPfLS/h9+WJKH1yfx19sV+B2eZMZtXOi/E6fbGjtVY0YH
d1DtfFw1iBTi/mTVx3iolzsNoNGHQ9hAmKZD0SL1TZDNoThsGcEjcbvq0IeefFJib1H5mEPQNXjS
wgY9VBqaebFcZNJFpyRtTAhtVvRjnAb57M1yuSwSWDJpfq14cJspPxF251yN6K/qoCuUee8MuXjA
DK1jR6A7m9CVHjZ6nWqPlF/L3Rzj/EfakYw3JJWRfB7N+gfRSNGl05ATBv5URj8KT3OYYhQYFQIw
nxGAaMPuMAolQxJY7mqGwRxvw3VtTPudLrTxlWBm60lZVg3sLxoLDV1AZP+QY2+rTUGvNWEwnSWX
2OLJth2WFgwX6ceQsHhjGXR+xJXmmSHgRP60RCkQhyr142GnJ8LeK1ho4CPcqfvmuYQFALB2X2Hr
tN59ZWTcbzz9cb7LK5+3r+tWu/PM1RSpd4P7utiRQ9aUH1/c9W87p+Jj0L+yt02qOsTLqdQe/cqa
L+wz8plYE3Xz8+eNhOq3Zpnod7XVJPmpWlyZHCMjFtYJq0qCyRDizbZZkqzeuj9XKyTbV22/sELR
ydLeSvyOmB4hhOmhlMYCVKPmtyO6Me1CEiqTR3tK7RfMKFILzZj+GZlSLimQNq+jkjS5CACEG9yz
6QdKLFReUdvO8d4H7kqYB17jhyy2rCcPVpkZaCa/bYHk6EPGhbkz2sp+ZxyjSfgzHXLUKC2WOyYw
WOv6vJ1u9bGZbtLZJgsKknn6JkXP0oSi9NnAECK31nofIpAlaAdSYxzOiden6KINDjBGQdhHCS2B
0C/Cmi/UyuDdIkovIvC6cbkrHE3XQ4Jhug2qQHpCGV+gC9BkLFHYcYNtwXbW74mK9QPENe5eJydT
p4WquOqtqBiEU2mPIsn5wcjwnC+xJrNT7smtv2j5Zmrt6QZuZLPrM9c4xGqptg3BFCRuVu1d3Cfp
UUf0eqVitRKTJd0q+lYXwyqXE8JxcaDJGz3GvbtFJZy/k2mbX2beLYwih5HM4u7B4kGOA0Sz19PM
eqVDQAcfdYdeoTLU8sHa4EVcQpOaDwZW2e78CXSwjc48D/lVzWekU8SZlfOJqQuZpo1F3kRSnXwe
kiDRsAriOaWNVPC1yH8FQZGjvZ5HREdmh0C9d+zXFpTEJS7SGwLHvGAcrWmdx9jAdkxr5zTpk8Ag
s5272rySDsT7AR903dO6yf0CSfWCNyxZCKrxaxo/qZ/cY6z68GvzvR60bptphYXxwC6JWhnNo6Z7
X3DaRGgJrVqG80TAaDRgNyks+7Qw+w1Gk6ajSNUmt8XjOEZX6BviLz1KHlpb83RKZMECbK9npMKc
r0VqWZceK8OdkcrupOGb3iyLOOduM3sY3IoMJxPN0saMu++NnteH2aiwxJaoB5ECx1Z2Miq7MoJI
i90z9CA+UCVt5NzjbC5PzmJbu0nJaNj29Kuv4Kk0NxyU7GSjBOtF7uryCe9CjARRVw8zc0DE012N
qoxO9nzJXSZNpMa4OzvvvW9ZkbZHMDDTMUFlzJtyir60sX7vOUrdu2qet9aCR2vdf5wA19CYhGnd
FLe03ZbQ5UmTRxudthmYOQbaduYsknsTe2EpULXqbspSVEKBsiN2BDf2XSBElD4D99+m4Ji38xfd
JnlvtJEr12YBKKp/duUaqKrSNUdk8bJwNShnG5q8YAidzCyu0JvlO3rOzq0OQ3glCccvfRYrVLXT
pse9dMrUoCNWRbL3ZmUTOUNOaXYpHpxWY3LWJier4dwemMrrDstYcGNmnB0oEaR2J+fW3TKf/II+
1tnhzxtfB7v0fvSQsgEUlobJwN1xXya1+Mted1ItnAf0gVE1cB4rp+aABdq/nrRG3GFUJ/+6qupQ
6xv3QAXtH/zJMBksGEP7vUZjgOYym09Nb13wIukXn5k04QkkNwE3LTnClO5+cKV/hxgd2SX5PhbF
f5bYtCla41FLNboPqJpPXFT/Ae0kkTHw3fsAoKn9dQIzc4f8la4Bpo2NVzVYKQW3gIAjE8BtdPbK
xZsrvH7cKuZ6T/ncVbdAGMlxiIwMsm5jXvgF041V4HQZI2M/oik8MYK8QCbWwwj54W3cSOfgADw4
Y+PoEK8uzkPkNMam8FS1J0m23sml894RmpZQvRn4jp1KrRApWYtHPHK8fTKWGD5KZaC27KL4GdsQ
OUe6V93oS8Sx37cqgZ5Ny8rtnGuVHaQZg3+Zl+4rzj2aOFUTX8Gq9KpNFNnyOGv+/L2nHD/3lhru
ehvFbmDV/tiFWl6yp69JQyGRSc41FXu9x5zjUgAY1Ukac8/ThfxBZYW8rYXT33jdhLuo6RIfzLV3
KFC7HZVXaqSeR95V1WCkyUCC7DGwFh952bhoMWu/ecGvDI9ZZPkP3ymY5NZuXR01tBXbOpPts9vV
bwUvvSWUzCZJ1llMGXbRMqJ8sJkBc8bUjjFhCTmbq96HDWFxGzjdwxVGRlBmVbbliqc4i8yvTIXJ
Dx5qBBOM87ptGcfzxfWH6oMW83gi3BBBm88e2CTWsp+dOdrYXt7fGvrYYabOWbMbya7BItBiwQxH
221y5wkZQOl2X4VNrYjxupySHwnQxbBPmaTxYPclZRLkqAaVxGVyavM6Vc7whDFt/LDb1HuNBx9l
IFoTTW4mffHWkT3IP7cI6YiUB03Y84l0HD/eFmIklZohj56j39O8URq4RYkCSlWOMwVlxzUNaawm
ksQGy2yio1PJCXej3U8HG7rCBcSX3EjwY9MGxv0MoW0YcKqyOCXI2rNmOhiR6k9GW9TIxGFesZzN
S/zgkc5FHJxjDkgwJ7YRg+4Q9yUg4zDuFu2Rvr++AxDKdWNT2OOw6k8188OvNbURFUYiNyV0hB9N
66VvGFa4leko6ZfErXGvuGY7HYRuRc9EaFnvEC61H6YY1JmErPjRKReUsxUvO9mT/2SUKQPKwWnf
otommmSElYm674mDcbTtIwFiLm/uhfUck6MUzAvLayQjbqriGU4fyQSedu+OSE8yt1yw7nk7e9EE
av9+RhoL3mDicAKrABUhSg3kN9TYQWnZVehP6UcuTdr3GnUykHhcBqgUDyBczN0g1Pd+sfw9tTyy
09b0dznIl5CgzJPZMRU10tEICmfYEQROqJFH7jlKdzbobMJp6RT7YTHeGRyIIMHmujfnBt5yMcu9
3afTQyNAr5rEmV6ycvzBPIYYtKXAiTTivk1p7G7RUk+ntJ3lwddpD5jTCOO7bqHQJr3+kfeMp6jx
2XU4CJ3soUKQ56dQPFXfnfV+ys6QNvY5jMGA4GME0POEDUlNN0qgZk3sSRwcGKKhXowepQmCaDCM
bBBVdDsZHegsUuR3Xt9971ut2tZatewNkVZB0fhvLXyMXTvX4qqv6R0sMeoo1d0NlvaeCnuHyoYB
7OBfl0V3KrTmVRXLDRyfE/zPp7qNLiy5NIwYul6JdvmRNfEzkpp74MZ7khXrsMzku6+nas80PAtc
TNCGo3fh0sbDxtcM56kiFBWPrfmBEYeDlRazyCfmUQokokQ87rKhvpoSVwUAXb4Wo18HZkFXO3A0
KoJYDcPLYi1fpxH1VDaYu8aVJOPM/hy/6HW3mhFaLz/ZbY2xdGYKVaUWMePbEYMPimEsEX1ydpon
3RuHR8Ad/jbp0gfXipODq5jOts04fNHM1ttOauwPIzXMmTgzIgcmDIIa1IWTwzD1i+jscp8WDeAL
6PbtEdIq7VGFzyCsXD+Z9hWeqS2oT8ImFyJLzv3ogHJIiuneMYX/TRfurJ20WtLQCXK/8/S9OZrK
uuo9vLb4rxJSxyUzMF7PbPLsfabpDAk2I0HpGBc9d7SrEB0HdDXtDNdHJo2d0cVJBbjBUQfXGlzt
Gpm3m27wcGWrS4ymqegUJWfuowMezOjVYwD2o4sEDyDvyojBIUSt5ShCIQU/tqIsirnth03F8kKf
aZ1pzJjcXgHNahhxGmqMynSusnSZrhv2uGevieaLZjtUyamrbdGnC/06g+kwbnt/puwYcFjXqiOf
qTTW6sTAyfQ9W0x1k4nZOOtGTnho3OanJFfRK2hpmtyx7Rr3Ruf0W+Ew+6PfNeofVaWEc+mTcS15
/R4ncuLU3UtTjhwdpAbwozas9sjZnpfWBOSIpKJA3zhwTndoGKivlOjfhCzMTQqV0w3spL512iXM
jRHJUo1Xc2HLP5oAvcK0s6KTlTg0BTqKfG9AN/5zUvPz/cba1jBwivYYCYuZTS7HPdrc4svP/8X3
CvOeZHnxULmZv3cdZzmYVl6/d0VPDYYhjC6Bh8NeEdaOQ1tfZz1LKR78nB8zbRO8PZA6dz8bxUgu
GaOg19sMOX1jWcBzCdI08fcapCzM5Co/iaUv96Jwupcq7fkCacYrso4sdx2Nl1snlcaXYtC56vhc
+cxqao+tU063Oennu59p9ks+LJh25rlHD833wrAUPdYOZV+zKr0RmGTNnqMatf0wSLfdjPnqw08X
uiI0L1kM8AEhp2v9TWWPTnPMIyCk3P/6op39Kq7faf6lIBAyOorecuW3bWcGhvSxZrN3IOQv4wU7
TK6UfZZNr187hnKuqmxhQrY4NK+iJT/9vO80dBy7MeMKWEsvnyWWmbukJ3oDOZi2fr6kjn5o5DrT
FKHMupPD+pvIgSkb4/Y7rtVEpPLIz0aTMrSNermYpQHyYm3F4VdcLi4QmxtQ4d6mqlATCps7oLex
Tgf+uL6gzMRDbPra1k/wzNSyop/v1t5mIn70S6GvAsTSbo9uuf5r1fNrGYJYstCw3Pky8kLbmQBv
Z9MoTf+SGA6R3Hmf+/u0475PNI7XhkufdfOz8WRoZvRjMWyaShl3k7XwotmkVe+0EnHesp2PT4DM
jLNvqOg0IsR7jxIdZxRKJez4CY+wbQ3MJvF84uw1qvfc7UgHbCbNQnU4Sp3wVhkZ9xQHfMPSFLS/
IsyRnIAjVe4Z+Ztn6pb2pffXn7fQZX4aMNZfxq4y78FuZpy0+OBmlyffiqWo3xsv5a0nXEsnkOzR
saflWuC/0Lr3ZY7DWKcj1zf8HdGe+RWL78fgdGOYGJBg6r7+WhJtB8Ej8vZACqKT3nN1+j7iYZ+Y
lUbwt+lYlP6+xzO+jSukvhYt8EuNNva1xX3jhItYjCuJp+kG3DWJxZLwyqCn8nE2JcvhXkdVBqqn
5RI7612gAEKdHXQgCkki6cZwWKkJlT9wl7gLqXR6Vr8zisRCzyyWZ7pqnQiIgxS7AfrKq2/zSwEk
0x4XCgL0qDVfGLkW92BLPlXoEkR3SmMTG6BnzctBcwcwFJ5L2eeJZPzuCerkkAJj+tJV6fQ2jR5T
qI4DOSRiNpltwrGCnbHOmjO+svI6Uf3wiCPN+1aPdvQjrSb/NDqJxCKh2JnsVCFTddwZ4U7JHTD6
TfSaCYfg0q612mjjVjS4N7JOq/mP9vP/Ch3+SejAPf5bocPx23vySxw4WoH1L/60ARgGUgaL/5AY
Agi0jf8WORiG+1+mZbEQmIgZ/ip2xDnAwE3XTUH/3Rbr6PY/EgebnHAf5qDONJ5EKCSL/0bigMzi
1w77KraEgMcckRgW28A79OssLDcicNFuJK6dxKbsi1gtrvAZzuZW8wzutDVZqMit8oSdRsgHogsd
joKm+z2pqLdt2PmcwivrUSAQfMldLb1yLHfC1AhxOiLrV6Dj8pfOJ84Rh2x/r0mid4C7KMXhrWwi
jcY3CXfFFYeZDhWWzDISNhK8o6qR3i7FPHgkm86i8TM0YTEb5DkX0t4YTC52SWqY0Mz84Y7Ct29J
61HRWVp1fe4Gs9/PYmxOEMTUN5qtb3ZB88nGyfcqVeXuadXXby0j69B2CnEEs/NuYbld5VXJzInX
bJOrhan1QQdXtONCaddlpkUTVcy4S5gGtfSefDMesRqySRbjjubv2lNMVXajJYn5MiKgtwer3nA2
qsMOUNr93OH264cGf0Ovv0iCBp4m+Gw3UzlZ+9r0X6YJfseoQ+ezxuLOzrTmgL/HvG5h/hwHxAmU
Nml6LkaMqOBY0gsV7jspyM6w5ipvnVrkV4gv/b2stPGjy93oCDjeYuMy5He6sy1qMc/4DhLaw3HY
tdWB/O3vw2C2Wx82wRfH8Oh+x2mGx5EGXkjX1HszTSLMHZfYkMmrXoq0eIH6mV7QkC2caNT4GuHe
3OKzx3icp8D2a5cqCrAypg5Y5aCUrNQvHtxlsldpflIf1zvyqRk7sSNKNKXDNEj4kuZA+HTiuj2f
HsYVzaTRgj9iiZnNeMIqIXIjvrdzI7/FYLfcRCrRw2Sxm3NimdoaMz45vItVbVdtwJ60EjQViOLT
ByU6eSZidD6Tj2JdTPJvdiKJ1K1qIW8xrIPg4NmYXwzdwraSa/UPn+P7wKprG3sSFNS5XaL0MDll
d+4jb6mCSaiYqA4GChK/wiExelAK81C7V0btc3zHEK9fq5K8YdH6C/SI0tTLkCAHP4i9bni2Jhp4
YP+w9BLU2dAJoHO5MeEpAlYxHeLWC42c5YKG61gUJBv3SEbBJzCQ2/lqOoMaVme3ETXnqLl7iltw
e0Rsm8mPaqBHDzDRP7hpLs6tQ9DmAo/VAgiRBWjiRYAUWZkBKIoitGpS6N1M91/SkRHA2LpXdVSm
t5CUkp1EbPqB9lfuYJ2JrzBVFpo6pHiHzFPFXrWagxWzV18gflm3Wh65G4p/qOl9RT1e5owIK6XZ
feh5UXXySG6rNwBTku08mMut69gVnmHac0JMYPEnyzx2Zt7eSx3XvCfV8OwQ3nWXpiW0tyzKNSgT
cUor1pqhxHEexzTLVxLgxgDpS78LC1c1DO3HeQveI9tPPbGWqfKWJwAQUzDiut8lju5B0mNa3PZ2
dCEvpb0FSL6hqdY+prkm7oHcHdrSWm5o6EI3mSAdDTzWoEjM6cjEWx08smRus8IEY0fzEHVq7c0k
dsr6gpOJVq3ZZG+pblBpYgQOmF2qI7ieJDqWyCweKEEJB6rAL01oQAvqK72s1F2M8/Q8Z3UWsnjq
1x2gibBySnxSRYpVQ2/8TWwp/bg0xjcO0eK6tpvyaBqMFKBmiCAFqRdOJYmQ60WGooDRhvAy5pE1
DlqwYv3D4ifz90JHbrpo7nzAs2rfEYxbpFxFMDXWmkVjpE6+dwc0lmnEQq6bS0+G1jA9lVK3d01d
xqHwRnHRp1IjJpaFyI/BXUW5771idU0Oc00zWZukv23tftY2Ga7MVzbB5YDQRPtOS4zwSpVYISOR
4Qdq7OqaQrO67xphMNUocKE0+nu8FFhVDSk3ZjUStT12NJ3hoCWv5hL357aQ911VDXhzRBlabVtf
mTLub8kzrXZq8pZb3Uj9mw5CRBP0Q7Rsbcz1+8KuKGnBEGywt4ybAfvk93gu6UO701cAUBwRWTPp
R+YqCVvhaOdEsxtUxI56qSfq7bWuuBf0+CE+VOKVfg3PhiXqDV5XlFZpPl1KTAIsWLEKlJPabxQm
mOqQ914bUVlCQ6iMdwUScTP1y1M0sKSbajYPDtSVAuwm1KI0NaZNTdsSSYG8h8B55PQAeru1DFq8
OqkiHOcdf+Om452q8/hFmxysekPRBTOSbUIEurkMtCZWz3osGiZhjXuKvYT4J25H/8C6ydy4188d
AZL3yzLcDjFH9Ebq8oqURiAv3HuPpJeg7UADwyOR7kvfKM9iiZOjT68vJzEdYwCczcCyoji0ic44
pJMYduTsyW0HJTLUveic5XW+B9AxILXJvKBcdMgJdWEfeaCS3VBUGIh7NEvmJIHZeVFxjp2W5VtF
6j1J9Xqvjbq4WsbO/Uqomvxou1q7drr2DnSJ87B49hPok+469yNMbspyj20PQIyqnnGx445PXZEM
J0cU7/AA+2OSufGuydNqP9LdPgyo0EQwgbAATs9wy05j+74jr+l2aZigeexcY5BldwYi5ldNlers
syvTpTCi8cVIU+0gl9E5F3WaneBq7Cora0KUPje5sJ8nTdG69gq5pZqLGEON8pGkyXo/9F5zU3s9
CU1dbe30JvruMXChhZgke6+jT6aSTh66Si7nxLYVYvU8/jL6XRq43ViBlJTNxhbO8oNB2GNSlODR
8sx9wBsH0MDI+5DPx8gosy4jq+qWaKC3qLO1oKjs5CbDAyCVNl8maIxzZNhPssnLU5PRlENiPu5p
U/i7dMqjtxZv+Z65eftG9ocIYp/kwQq9/xFm04Ciu3tTBusK8DtjF6sxyO242MohedcG4D3tzPjQ
9bLl5Ptz4CIPhPlw5Vb09AO7KhizySoOE0+vwkR35dPa2nngUJVflY3HVu8YET5ClXvZTVX1xp4c
r/paxvauEFa99ya9vUDfwO4wIdqEW1SgYDDjM/U1y46ZDYc4ylKHFT8Tt42DNRK+nLFDOt9u5gzA
sLLVW2ew1lZu69R7BanhpgZ6tlpwDCQIsAsdT03vg0crjd4sUcxQjoQT5DKGkSHmxt441f9h70y2
20bSLPwq/QANHwQCQABbgrMkStRgWd7gyJaNeZ7x9P1BdmZZzmy7s9dZdSoXlZZJkQjgH+797jx+
zkHGfbTpBXXK3OcscP01b+Rr1mXVNqabLTxop4zbGt0B/pZo7OPw7iP3T7J4JcwkvyqB13qSVe9m
6DOmwZoZvPhtTbgTxhYeaUxU2a7o422SxNfUvaxB9HQ7GPa81f2SJyjMPtTxCSNGk2qTOYy+96Wm
fyWR2Vq1E3mXHfHAawBIAQE8NMCUHvWmSZOzpWaoFw2Algvfh4hW5UZ80PmqPxYMIRnCswVTeQef
JJia5Fg3XYMWWWsYcQAUW1XKVx+qkOnQVjBJY2yknxVaNki8UxCfxNCKzyP45et5HLkhIKv1pJ8Y
Wz+f01zcOaPfxf7a74Gzfka/0xNakuVkO92rkSU9wDIEHIAIR8ct7oep51Mr2heGQWh1cyrlVVyj
4pUB2FCIePkQW9hxwWKsJ/zyaw1rZrvqg2n8Utpl+DIgcIQG2Vgf+JnioxYM/nYy+vLgT/6Ikbl3
xrVOptmx653qqir50wWpx7A6InI9pxqHg6NdJa5brbsAUF9E81/gyx3zl9rXxRX9vXOwDQEOb6CZ
O6nOvp9DPLVVbdkvJmAzfzWrubzwLXfYWGQd3dZZJVdo8OqjlpXZWR/CcG3Lgu6+CIdub6aIEbgb
kKBWFQYDOEoYY2iyVRBEyR6iI8AkKNgXet6Yx1qvKQEsXW6cFJm4ZU8ZVA8C3i9Y+BcPY9Sbjw1E
rXHVYAUFmsMACtMUIgpoYfHtQAgGlLh2eiIA7jqIHT5WPXXHu3Fwg3UPgdInamcGhAkszIvbBhgI
3DYSRmBLLoOl0sENtSBjqbS6Q9wIauSmzLPjmMXxfeCk7VNL6UnP1PSnKWcBlllzs3WWDxvsUMzc
s6X7sowsPGl+D4GkwGa9sbtSP+Cqqe58P9PbdVTwRzsGPoBM6vy2DaBJBpWo3tdspj+I0qlYoQfv
/Uzpl6ZRDkg4c13bS6MEMkWcM5CxXr9Qblbe9eHYQNUGVq2uujE0z3lYPau5TlG4zmD8GbLpswcn
hcd+NAfmEo8F1SVJp/Qx1sv4ARyOv3Mw/qDZYUy6oxVqH5K6G156DRZqaZjBRZMFJYE8Qb6N65hD
ONbwSGobEs6K1oNahxxGY+2H1vBppuqj4tcsltnFON1UyknCde6m0W0duFRi1QwlrmdbgsZLExtD
ze5hSEzEnPMcX1ohu5QMHf+JmG4a2NHmYtK1T6lTzA/Emy+YEEScS0oyNw3dSqbHhFsF09qegME5
VvO1NhUzO6jS37UL9yVf6iQ5c13Vs9mucKsFR584Fg9IsIbKzi32eewT6EhbRshhvhSywqovic1J
V1EOd4Q7WLBxIUoqImIiCCkfinZwsmuRxI3cpBM61atK8BRY9UUD5q8L7QZQIiOR+UWDTjPcCFeL
93ZYZPyF5Po9tvlYjvfzQHKfudJaGt72ptMbqYxN1ylDgWTE8TZc8JHUjrMtgiq0PdmIoktW/52Z
uKbNVhtPczDufE1V90Q4j+9/I55clJg/qBZ1bCto+8ErUJUx3fnZNVFWKIpTKYYTgZHWmtg6tp4A
UtWYHTTHWfvBRyOTuz42jjKxtiTIbK1QbBwFGLObN/B5NvyqiM8YH1fRb0SVP6lIv70329ChTyis
jD97WjKExrnuG8MJ+d5JldSK/h7Ry68/gb97kcXhi4EH8a76+QOw4hafAWjbU2Sw1OB/NnKPXBXb
15f5dyT5m5Ekg79fWrC95zT6CkAxeuO9+vZTf04lzXdM+0wLwohhca3+4ME2zHcASBjBmDpeb6aC
f1qvTOOdjmUGlq258BXED3NJabyz5GLjQpv8ii75R9YrwWu8OUJMOIWBdcVGn48JayGx/GitYOmP
cbNjTZUP0t30A4wu+AuIj71EDf3Z1iykI2OfJxtdT3iysJx6SMxmeR65efX468tZ/GVI6vJZuEsk
iakTGWIv7/YH346ZT2XiYkU84fQVpyCZc5p6atnQG3smHVSZZvek+mWLVmdOW3nEQAEZIVJSmYwo
VP7iti19gRuGIPdQqD7MFuNVBpSW/0WQaDl+OxngdoIvxd+4C16P8Y+3ID6/5YATZbTMiFH6//SO
I6CpRK61JznCRFjbJM8+9CZD4G2rEOgh7BtFvI4UdM5Z2UDbpkSXu6yvJ7HG8tW+8GxshIdJFR9C
GxVwGrOQjRLFckKYYxGHN0mH/gv0IroOZtnvm7C6IKXWGrH1aPay7uyz39y7/vo1QF/C2GMoyigY
Fz+ZF9i0g1Ys0+aUt777Ho8Eq0mTiVfJs4d9KOtP9670Rfrh11//z3czlsiE7ihM11yL/GN5Wz98
+xaWNBNJQn7KnVmcyODsTkSLkGrqh795cvz84FheyaVDhPWEOwRv2ttXKtGQzxVwkhNBEuYzIcx1
uvNbZzJWSRlu9Ip4SE/qk1N4sbSG7HcXzXJR/HjR8FsauoE1TZqM69EUvX15pWRE4QxLfhFhPWdx
Zz0n6fIeCIZtNqAJi9WE/CvcDWnF+LBKCvUFFWBzICPTvBxtWeueHGK448iAsgeJuFLSjkzTl1Lr
y7WuAUT3AOaY9d6S9tz9xqok/vpFEffEbYOgIsLHsbm8ff+63Vm5hX38SnR+9hzVbQNQQEva3KTm
mfLgiNQ7+UQMKCkQc0VcYkF76zFAU1+Rls50aiGKcrOI+y9RLdVLb5WhOv76YjKtv3zJ7IK4iHj4
cm/ldLIq+vFyslFr6XXYyiuoOqXvOuvWDWcmlQsnpe27zoNjp5/7bGKmDwhZeTVr0gYJyS5dcCtJ
WmW3ZWrBYFHpEDyiFyzoLkG+lVZVPkDwp8JATu11rywXOK6Lpi9u8tOwwF6qBfsSBAICDCxSaDDY
3TPc4216a8TBDbMwOa7STlWnFpJM+8qUsRe8jIgmg3uD2c0M/QcnvkwXFA2MIfMYLngaKqpl4aqH
8PW46CJKnYVlMyxYG6aV2nqOx89lU7V3na5RDg5Zq7Z+Q69g+oZxX4ViIBtbwVtYzWHif0LnCUkn
yivtY7fgdUrA0AcSNsuDwHf3wiba5twvSJ7olc7TL6CeekH2THwOO8HO7RqSOdQKZvxbIRbKT2op
avV+IF7Z6xcQUNZIkEClex0ifdZZKhXtnkeNMXjExELEalX6AWleyDLbLe9gAoAbcmOUaY2dzc+O
XdBG62OMbiFxgq0G7u8Z2MfwlXAmGEazsfCM8mBhG40L5kgOAI+mV/ZRvWCQ0lZm+5w/SqzeQkmC
jwQxKX6lJyl/IHQKLTUGhAWvhN4R0lINcykwF/rSwD5vHTWoTJhRmfCZZLuwmka2b5c2aNPUJzau
arNsBSceDP9L6IeGMT81GBMWrClKDeK1PhtTFreyZkLQ0Wmd2qQl7QhsbjXvCHbCqJCR5YxS2UiL
O51x4SGepFywSC7rvQniP2jXkF0BCAuf52GLELLaMOcPdK9OW+Ffh5gAyDxJJjWE64mpcHsJQEFy
RQ0+Q4bB63gWbm0Nty2icjBlLJ0Yp3PByaTJtijUancFDhAY7Aa1mO1pvitcSIU+IChisHwycUO3
o5kfUpVmm8anKthaeZDRu80Wd8zcSMgbycIah0bfTEFz00QaaZJFEDlftQ6+i75GyNYSC+R0zsli
eO4fc6laBQ8kH5n9TPtG5+4GRj8IFYGgGC8q4FNNHm2n1M6mvd40WelZ6CEiT40WAsOaOHDN42s1
HrUymwWzdTsBEpVkunYNuJ11Vdfm+WOcZW52kLXL2DQhavJ27lpJ7AeQX3ER0vwrNmkhCLKdX/dl
fsfDWB5hLhrJtit5B5uiTYN5gw1mBpUYM3u/yhySfXDF5WVNZpTojjWr5HSNIQntHuIVvs5INdQn
aEDl/AX8pWuj0m2h3uM9DCv8wrCWgBwypiJWqZI03ZG/njs/gZ8x1KVLcvoQm55kBwUQhBQ/7UL3
U3MrSsTdvF1XlRsxEe99YEM7BJvENUNMHfy5lXABq3L5BMQAjkMEjrodI+1jDUl0IqOXc2ScxJxH
xHg5vanJ+ykdjO5kl+5U0AtX7ZXV5TySAnxH/IAL3ltuWSGK/Iklbx4eK3S+47YZrDm6EG3Q3pux
YT1bo79oNAQXL5G+I1l5jT3DcwOdHJNUJqukodP3NxEx7uyHByqLOIj7O1YXw6eyDuW+V0Pgb5zE
omPOMU/iC0mLeNzmdS9OUPGleW5aS9yLFvb5arC1hkGdmBToEyOLI4SHhkHIhwoa4zrSlIvYvFou
zjiump1Km7C5GSezdTy9WgB14ZDzxgpoGOKCJ5j7ntU9V3fGXbJeOwIPzKFtXN+4iWvyfm4NJ3fN
w4h+u7tqx3YpPsMJiRiz+3FTDBkvXRTzDLbcwEaEXkstv/zy1gfuT7wvkLdsYZDknruKzF/0vkUy
e27Sc3TYZSTROSflnjiHjqog4N9xTzXaPLyuhDmhtZZlqPN1D/XYXWVayMQw0rsK+gvuPrmZMPEt
Nw0Ok8dvxA0E1ehSJ7d59h6gu3sEqRA56IKthOtiCuznIQfvggs3nm5lO+rNRUCZG8MlJPHwzuFp
sWtyXZwqN6ieTIQUiArMMDKOBVLg7sIPYcyup1pVxC4QaclynY/V01U1fU5STByomABOV4h4kscB
lXezZy+ZfSUIe7mHRNUinLSBG24iYwqbbWln7qOm+xna3hIBgzK5zcGHCG+jom0uoOUvw0ejNkjo
TS1Trdjhuu/rWOuDTWrkHJNZ86V7MPNCVCziJ+xKjuCS2pDBwzUSW6Dft8Dg+w0PmaG6EAg7bQ9v
TNvzpJU9w/SapSJdtXuvTZTpxxnFg3ghcGvC7oXUpCfPx+CvGjOxxDQNyJYO7HbJZ9BAyW5ntmjt
Ff7t9C7um4qNVLM3M3Cr+3lAGuaRlNHMuzJNiuIqt0fzEhwR69mwyrN+MXuXoedY7FPuqUSaF1yv
3Ea4dTYM/sNmANU4MMnjKTBVd0zIRfRBFHiZelSzWjI9lC0pL/xlRBNB2IPge9T8cvgU4iLuSalv
7OQQkUN5HmG2zbu6q5poE80LcTEy2ljejEk6W6fMLpcIkZKl0JUpQrLRJqqbZjOQeEJYoJNjr6ln
xTrTQQa7EaMcUTSyTa13s1Nx9WN9CxgP48VsPL9s7OoRWZm4j0NQdByHyH3PtZ41NznqKm6wRumS
050tit2xewomVukGpEiR3lpkjAzrgdRFkxCo1OlvK+AYZCUEXNGbMpJ8mzQOKEAi2SbFparLUN6Q
l5PaB39cSPjRyObpKqm1EuNmQ/DAimqsa6/S1F/WsSSfb5mIMQAcRp0JaGVy7pmXqQiwY6i+udH/
naT8ZpJCLo39Q/3+F8YrlWpRP7+8kXd9+5k/5ig6IxHwNWiy5DdQzX/UXQv/1aINBx5DH8408D9z
FMEcBQEXQw56gLeQVxt9lzBcJh/Ei4NAcf+JvgsU3tuWjhWPg4WeXpKXM92fsRy4Z0vd13g+w2us
YtY0rutM3Qfop2ZeH2M9U5DA2Nw7TNWRj9qRdSm5A5JAmYHHVSyeisksg+OC4k/kVa7RIxPtA11t
kU6Sf1ij2uoSBn7+LnEiC22SxTIQjtjM/+t3e59j57KmtdBezGBMu4xR+6XoM2uayRpzlLYKHY17
VG+TSnSUTAC4F8khjSYo636vPxl57bceyysshndxNUPt2ThmMKizE2Irca+jqIUi6nIMVxkOkMyj
QiCyL+3qmU0RUwM/8YhwpKr81nD+e2p+c2oMCZLpV8fm9GX4r6svBE69OTjff+zPkwPHSed0SDo5
ZJE6B/FPCuRycrDum98y15f58XcM5CseWUrlgiZgHIcE/U9l5CseGSQKQkYQO8aCoPkHWEjrJ6yD
TgwL5CfHMi1L2C7572/b9CpGHT4EeXxZG100PZug3xtYvao1NzrZVLm7ksh64mkfyaLJtEPBHMqq
sdOpfF8Mkb6jApxeampuYHg63eAIQ22+IFtcfanqVK1h2eG8qfZ5G9hsllksD5NJsDd5a92SEmAY
PGdTRbG70qcA+eiGri7metcjrVXnvuh6TgL7j+VckHHDIbFZQCFv/HZ6ZlPjsc40iaioI2mDgzcu
p834fvQWQj8n0f5GbA5ZJhUAnMksB+csvrGdsWtmzX3zCn12YlOm+mNUvfKg8/KVDt0QfKdfUDMn
3WbWq89shuutqsrpxiJsUnnzRLzTxrEnbf5Y5ujb/n1sfcnbqJ1+cwAXqS7X45+8mb88t+4WHtp/
ec81Lqy3BLbvP/r9ECrnHYQoXS3YEgEahona9zPoyHfgvlgPyG9kNv7NH0fQemfoFkcD6TLt6+tz
jX32wl9jCcB8HE0xOy+4SMvp/CdH8BXE88NAciFKsYgwGYfyPgQ65bdnsCNwKq/jqNiPvRIDtgwe
DBDEI3cXIj7d2rlBdwJE0gGHgoEC7W0enQY8GRR9yCDYUHcUd34kH20M+TeFbeR3iE79jxCsxpty
lkOJXWy29mW9NBsUoNZFpCGyUUleYNcDj56BdBqJEAm5J8lLDEnhKRGFRhA4WAiAixXCpQosMkvd
aRqEl4D2GtdoD/OvTQaGAsXiZG4TrTGvQxFjzQl904Ow07MrrTTJxIrINFCMVh6jkKbRP+Buo7Iu
JvvKIISz9FrDlweoH0SIzY48YJjU8w16qf5Jz3hT6yrz2y+8isDvYSLTwkiR46R2yMIK+YvTiQWs
JQ+jn9u1ByK7SGBPDtY+wo2h8Nro2VdWdFipfQvEW27RkxCi7b/MtkVQWELE12OJWpC/l3f2aEJc
fcwHPbkFtDneECYeIpP08/uywTbdNkgvL5BaBux+oQEgmgkVHPc0IwUVjmuF+2FGh3amnp82iFf5
ILHC+QjfJGrDlUk49pm+vPwoAse58VNYN8hUa12sfRIS8rWLdnur8NatrFkdxjIrr0kXc2+sBorH
Zcy8dd/w+W37onIvyZ6rdkgwhsuwgxY+spHAAGyRHihE5Zw1k6slTsLMcyfH2mcCNWzm42/3Ya4c
CIaTRy2N6KpZ9VwnOAq1u9nMpo2tYnE0G6DUVZp0DOEsw8LRr2Utv7OQW5lH1adhzqqnuiuMxxKJ
mvRcNGW2Rxh18yK0DNJny7AH5P7knkemSpgcTffOqKPgPErEBxt3rDUXhLr8aPisYqi0NMsg8E4b
np05IRAPNOplWUoUbUwDKdBGWPt7X1XtfAB3Y0y7yO+0S8PX+sGjL8w2Uh+dnDU8jF+kcFZigUgY
yu5WMU1LUFCP7k2JrIC03xpxdi4m8ypsNB0giUzJQVs5BHjMlmeLepa7YJx01yd+PR5KykE+iHo/
IeJ0niqAgdSH7lB5YWlLn+9HQx0G9q+rBpbcLOUDiHAGpWFRa+2xtctOP6TgYKJHnnhue7T4D+nV
XD4flB9od9NQNwyi/CvSUPqLqG+bx7DKTj4s/su0I6fmM90zgbkrQ6Jx045BpsN2UVBIH8AKEUqC
jH+lz+288SHqbKlfSXKWenqgIB3eRy1JTBqK7auGYJdNU7a3cSfCdQQu1l6pmC0oHW44vLdt5Ct7
jrd2n8NK3hV1PTM3tSSTP+wAyGWJKF5YvQyCW6MJXqyc97AnDgAMLI/zbj2143ihIfI4FB3iiMnN
b4sZVkDc+Ie4J6XLdYrxOERxt1FgUjdmi1+6KsYdEmrtxZq506Q+9CI65NER8W6KDAHyqFUn0rPv
AIAQBx8MO6eNrfeiRvsed11H6mRXXA+OfiuQ96LvnvnaWNvhxiQZsE99qvjSDtBkNV4TWzlqorL5
Ek/qpM9YS6s6GfYjXoy73O6d6xidhjct6Wtm2vQ3LFrktgIPsxqicNoh2zhFlTOxqQAcEKJj3MI5
E2gs+SkQ7wBb6roo14kzP0F3AyKTquu5rK9a8u3QyyzyW1mQo+iDeYltTb+qayx7iPcdMgWKTy53
2x2REs4mQrS1LeqWAa1vNV4hjGo/4+ojlqbXjiBGsH+nE8I3FXwsIoOoLBFG7I6nfA1xu1ilOEJZ
nVTDHrZb+wD+uOXCGLRdUI9fu9pOF/zjtGnrQdz3wvA/otTQsLH7oYlfGaLKCoySDscR9theZrj4
8gomKOFS7IDLAF1r2SFgcwi58xCsqXNXYu3EXlus4yWcorXMjKvCntVpaiqgvX0yR/HGqaL21iXW
/b3LFG4jmcShB+nC0+w61ScwR0Wymgnn/YCoLkNz1y+0IcPZZk1LTOjcl0+EqemPbh3g2e0X/fiQ
z+wtjeICEU69z2TmnCX/4qqxR+26WVjAQbWwB1y41lAH7BOycTGuOmaI4kgsZnDpJpmDZyEnnitt
ow73vSFRBVdkaqzNAUKw1eLj75nqnSSJ0as5C5HTaWUeYafD66dKEnq1OiCyqgy6VaV12vu21JtH
rri8gh4xIFGT9S2AkeI8zlhEZZzka6flk+5SLgNz2OojgYUjE5+9YdQ+U3y8SrWv4i+yMbMvkL+Y
rIfg272+9QcsCaY9HXN2rdKLpwpisxWJB3AM/W0IjfEFFWiwgZThXFa+8VFzu684DIIPtmGPq0V1
5AFUe8hNAmM5Uwly8aRf9YL73DxVPk4Lky1L/NEnk94xKms3F4ijZgAaDMSnD1M/oQ1P0espVT/j
n8FTIfVDEo7JphZG+SXwiaVMGPDjzJbxvje6vPCMeTI3s+2Lm7QhpiNphuScC/uUM0+6zOa62+AV
14kTDvqo9Ug9H8pNI7L5FEwkm1Gmv3RkkTEip5SivohmSVqW7NO9EjFwFsZLFeG13FwTq1qKmYrh
tAlQfeQptwlzP3pm0n8P2apYy6HSP9IPRPsictSXWtS3dBpf/YyZIVsNz9XUUw4mer3gC3djohN8
P/nzZckqcKVk9VQEoFdmoqChkPvcO8tyQ5OBoJq4un08Tqw7UF1aEyOv2BYPEelSlynXPPhKG/N7
DWTWiNvQK/V4V/dpeSza8c6cmcKKOaSv7y10YvH80lJ/eq3sijvfIc42amY+az+T05rxar8hxqYl
4Ywd0tghH6s15zNxEB/AWPpPemXJa6RyqQfV7VyJluvK+pwZmTgwdWwQTUflRZn3xUVXGV9UNnjU
BS+Nk1ThuuMteSJvcIGUPvxWszQ3UUXWao/lE+fSoG6FNgXrMB3irU71eE0ypQ9xqzhCcVgXab3D
CnYKp8b0LEI+vFg4AZLV0ViTHiBOEmXhmJT2rT+GgCaGiD0wWIbiFloXi/8GE0xv89shuTN5pF9q
VWPDipzft3G0W4rNSuTXhWpR5Q8uacfFV2jn+4oEH2hYOqapBg90tErxVnt1w7qxzD7WKRD2uRnv
h6a7KUV7zbLximqNjFt7njj3JNQAYYTa1XeIHWOOOXYHHCNAFCym9Mq0LvOY7HU7qwBx27AHJkW/
rIE2uzHqPLl47Wb+nbz8pvFDCLWIj/73xu+6/hIU+Y+g7u8/8sfURdjvCNxwhYKbjXvaYCj5x9QF
3ZdlE2nGzAPg42ssxx/hG/Y77OEuP6eWdQ1TmT+nLq9+VBe1hSTIR5n2P5tXSoPRzhsNikVOAKNP
gzWahEH5s3Apabo5GTo3uokTV5L+JiFCV2QCJfa1C5vGPJt2VTe7ItUpEfxvq+BhWQsnPp5IsAaM
aWm6EkAvrEqTVt6GlM7p+Gg5vYbZ004Q3ZasiNHhL/pSuD76C46oAdmpYqHrILdY9KhGJwrK8iKE
ONnvCtcEFUQ0zTGLc/FVBjkOP57Tzidt0cOO8OuPKlmMQtz8vBHZwC3uAX8H+2BeM1BF+4XtBI26
tKnIKgPf6WpOy5qsO2lqDwqZrrPodbNFuZsvGl7c4zB3F13vuCh8VW91H/FdGBtTL92FrGOHt/Wr
QLhZtMJ9N/vuGuFCVm9kyW+8crq5JTC9Ssu1q4fhReUnJDtHgdfiJP8UMSl6aHo7jE+WMWprNOHq
Oqp1RM5TNFIqpTZ2+xZgDy2cO7o9JoE2mu6U1RKMzDcxffCnApMROendahr94I7Jre+ummJi3Arh
j3WU7WOhHcbxg4mjydrZ5qgfglz2G5eBV047GGMdUa0NFUZFsnyc6rH2gqCK2cWqPjtqbPiKFXgt
wKOZPyMwTwZFxGlqcknEc0T4CUaBZiYMq2nqtZ2q6antQJXc8JsYOj1DnxEOtMjhWUay8l0k8rgq
w69q0c6Hi4q+icxuO4DLXFtV1K27IlTnamZNtAIoEKyNqS3OTAHq41TACtSzSpy1Rb9PrLJ99E2m
yyuEFPbLULoC3PSi+3+1AIRTkYUJtgnXEdsq18pLk4n5dKXnna7KI5KEwSmZFpJq72z4IGDRYavM
yxuTZ0xxYAMu8A9RUAQ5A/KIOyr2LvNy8HHyYpLN0WYiU8dybq5hm0Xy3AGNofhCzHSXUXsNa6WN
bglGo1cVU/xG5xHjkhhV64ipcR6OS8AjQEBiSgq/di9tutAXQuGm0iNyPVGr1Jky7bLn4cGuzBmL
U6M50WWft+GF7efDM0J9FDhUKt1mQuc/HcZgCi0PeAR522Q7L05AHJM4jIFcihW7cDxPwxxo7V5f
QrDyIIpuonESsxcCI0H5TlQGJ9tHCM06eYoI14yLbsD0V/b9JWG9XbU2NHrpIuTbXJeIZQTmBa2e
VzHz2IDhhb7wPrHeqKtxzoZT2lj6rk5Utw4DGcBDEibrxljB9Eg1FZ0IaUux2/o+VDFLwEdZY3ce
Phj0GjsosxVttd7czmh3AO522mdtdnPOlAY8mmVoPFmnlsTHedtWYUa4eDcVH0a/0M0VO5YQZAR1
9870yxoIiW5iqWZs3LZ77kTTnVktK3zDstmCR2lq2BDrQhbxirCOA+LX+itN34PV2c4lj9hmvsPa
25f7ISHKlNJ3GtdOqYkL2QDbnMkgO4M85DySmRlnmzjgbmZ1er5KpirezaN0jjHQI2ow1D/j5SiG
4kJJcobXvBLBGI7fbAhD81H1810V26BEfG7MpjwDq9X7reyAjdlubFwUNgYr6cRsczV8JOGaTAJx
T7BLtNZlSj/a4gOLP9WVip9jqh9UgGn/hEiKoGdAqSZnzRz7tRYjQ8uETbppHQSANmUXIzEkMKa+
4A8QISaA0qQrIEuAJVe2Q1fBzIUZCJloJs4bfRVPqdmvRxpyz2hsAnMtuw7kwtHt91pV4wL3iewh
Tqmwss68Qg7TITAgaedegLx83w/zo8kl3NJZjugl3Fw39hg71XnpFtYBzuF1a6CGUS74l00+t8Qc
ahZmx2Icxluy28wTzKGuZ2+sMnGFGbK4YshgxzunKuSHqh0/BCOauBVbNfQ/ImJN7PW93qL86eMR
mcSiuZgn0dxmZLXXHlbaMTiLsfeBzLJ+mNAdMeF7lSGZr6IkkskH5wRBT2z/raf+T4N0k6buV/XU
Q/sc/lhNoYxdfuCPaup1xYvgnfn093n3n9WUMN+BLUd+LfTXcgrV8B/V1KKiF4uk+D9l1OteS9cl
g/UlRWGpsP7B5PwV4/7D4BxWmCsRK7NUQzzvvi65f9SYFlTuYTE505VLmPwMyJEp3YR1cnDfZ5kp
D6Rpoe7pg6C8aCyTkSRZ37sxIsNrqvJ6XyM9XjqH8YYJkrthmjLehtNk3RCH3UDJg4C4JO+yAdOJ
SNpnmW36wy2O8jGvvM7tofU9hP6IyWrfZTyl7W8rYexT2rWLCQfAfR3T56G9hUH4VZZqirr9wDpi
JANddZyVg69GLT6y2K76u7LnQ77T8gKXT2mGBgC5mCzoCz5LU1IV0J2AusOaG5Q6TtVsQYwE5oIb
IQEs8zq2ySd0guGuUoRhe0Nu+/c5ief3gMHknl+qWKdzp30awiy6Z9NVEw6JJe0M1PzUjnV1mHkK
bsPC755JSkCd0ZA8RTJSHcGbBYHmFj2TLFiGM40a6jwyegGnUMiOxmYY4D9fsF7LcpxS4KtOYZD0
2mEkY2xaJ4kWTHfaJLDWrfUgiRnEMWI31M6gDOt2va8XbbUXOqHLBCdlSV8l462dQqTDN9oUOd9C
9i1G9d87wv/pjmARl/KrO8LjM6sExi5vuyx6leXH/rgv0GW5gkbGthwXceVC3fmhy/rWeL12UX/c
Ehbgj0H2DYAqm2REyd/1fadmWqzoLMGWHKqOCUToHxlruMP80F6Z+HzQYr9qTihnXnfkb8TntCMV
ROrOPmd9yrgsZza98IJZRTDjbT7+8MH8jQvlrdL99cXoNOkZSYSx+XUXuv8PxonAGs1Uha15Bt5a
PpF1btxPbe++T6DZ2StMauVTgBfi2e3jev//eGkWhtybWaPzob596UgDvNkWwjzP7shLM5bFRTQB
ediozhb30hlReNIPGHJB3zKz/fXLL3/9f+6/y2+uDNMQbNBQBmEB/OnlDQmP3MUDeE4zjf7Q0XrK
PB3/bHmMiuXlRiTTl79+TYNr5K8vyqVi8myxBelGb3/nvMz9Lihd44w4zbjPJctCI7MRojELQNjW
Ws6lGS3AtA4MdLMLoUq+2CXDaCiLfA6VvUytVRCPe1AbaF3neTafiS9Es+lbvS4uSCjAHhTNy7y/
KRc8/ZjmUnq//j3euny+fXa2XFbIBs9OnmFvfw1ncCBqI3k+i07jWulSNnBpl4xbeMjiHl1QcTEm
rNF+/apvM2G+v+oC1sLAxgu7P31j7BrIgMT6f45FL+5zbSbEWeXhV0iy1ZkeBd6nWYqTBRR0Xk1h
9898ma+vL5GTYmDReYQ4P5+V3nVzZhajwNpGEHW0HJjJxdQU9JX4jTtT/M2FgkaGk+UQXKKsn4Oh
/Em1ua534mxG7nirlSGC+T4SC/ZEyuaFgQPBjrq9nE5gj/CjFzm0FoPaZFuq/ebr/usdSVGqgB5b
Kh/5l6vWMLXCrXRfP3dtxSExoa8U5E5n+mL+SNz/xyEBB7mcS/7LnOknDxnEB+QzsjfOddNiWphC
NNhmMDLoVXpxkdWxyXS6KS4q5PvpivgHcQJeOy5DT/aY8Jzn4kKz+/E2qCzWtIlusMBLCBMXLdVT
GPbIQnNyaSIGpPk4HF161XT762v1p3Sc14tFLS4x+lXkU1yxb49InAZ+50yuOPt+TCzsrOp6/3rd
jG1WPtU12R70sdz3Jj5AcOjuJoiY+ZJN7gKKnzLanYhpVbqbhzmFYunrzYtTQ5j49fv8m7vgotBy
ME3yZq2f5RvaSHdk+6Y4s6vnA3n9mP+HvTPrilvX1vYv8hruZFuXXzVQtCFA2CE3HgQS23LfW/71
36Mi54xA9iZj35+LlSySStmWpampOd/Gabrm0bFj574tur/NbLLktyEwAHviR+y5IDXoub6/Yjkk
rrJRk0cWx6svxFCKJ6pX5heP4/doezhfeAFgK4yLQCLbk6KhMNOEv8vGHLCGV+nhxavR7FU2EcC2
WASZ5xM4zZw4DhEHbjYvB6XWy34K6atBpLtEQNM/c0MeyHRbX4vd/5HMyRO8fyyehPcMHBQqLKzO
d5N2jXKJfpBOPlOv0FuJfwwG8KGlPrVeoYdDNaU0+VWI9/rOFZRettlUxumJpMKlNoU5duAy0ZBu
K3fCzAri1XSsw8C2Hx0EfBPtIRkl4pUz/CoRfkhn60tj0RlFzquuUcw8lnbA68D2pLLGylCm7sMW
YEpAqqAVgffsZzTm04uoL9Ulbjn19aTAI6D/39mo06GU9tXBPeyTU+vi2Qa/sEN8ukPuWq8YgOhl
Sl80aNPgfNBptctgMdTnGAOhYtF6qrlpj3Wr5VjD8k05S0BxRQ4hDK3mYawKNe+8OAzv0OdI7U2r
qBhvOndqOZ+LhBIR1W3dbYPBjb5j1dJFqGr1Q35Y6ThCZRwxmDpzwSBYZ3Hk+JdugtwsdWJUSqmK
A0GYnHEb4lrcfcYZmdKcEkMl0Eh38xRqEXSvmzApiw5eg5/GO5Qh5EMC6uShyZkjIa0Tihi1lvsW
Zd9kT2og96EzgFkqayGeesxos+2RX0oKSCCeGnaBPtP8Mx0ier+LvcraRj0smw3M3SK8jPIwRxEx
dlKHQuL6Wlb0jjVGJETaS6p/VB6T1zJkY7RJ/CRLr6dcDs9RlQdIl7ipbTxXup30kLnvXIQIOplt
OD02j7Ntr18dI4fiGmGUiDzgO7VQFIMzw1eRbnzCUar+VhpBldpDBw40DyIrRm4lGY3yympEWOyR
17NNY4SMuwQucemg1MLEKm30RRCbRMRFGz2XCMqxD1MMPfwsae6p+SL8MlVRTxO9epWEmaisSfzh
C12HuzLE2iZH3AZCOlbd2FbELr877uyKZkvF3MKSBQiPBsBFuUQ2X610wky3lLmqANLDEopOLNsk
P6tYbus8Z6QRHKwv7ATgG9HegoBLNYiqcWEgLmUSF18Wq+eN6XhgU9AaoPIUSlPWq4kVmWZWUqp1
2Ex9rFY4FTph8whLjDeLTA0vNVO1tbXtLtrNEsoCzMCeV59PhOzMTz6PYbQOYCYD/ynGCgUVRpt8
dSgiolE5i6clXuXD7Lr9S78aGIKpDVo+cSj0Sw7pHewKFHlSeEdl6fH1dL65OU4c9QVpHXbgADh2
uS7ri7zKYVzawnyoLuTlMEzEZ8JZHINrkyWuUc7AnyTgFfoNhDHn2rWNTvIagkA4iQSD07lGJ20o
QL9iae2o6xFIHvK+mKRdAimQlzKsl9tfBU6LiHqMkeRw0WUs2ERD1XZAgKL+pZVmKGXnO/d9P/K/
x7stxzFRG6/1l5uatNMFaZNpNFFMLpIX0CU/VSWgoySBw0Srw7mefDJD7R4BG6vcY++gb8eM44ZX
KBcUoMv2PCywLbTJHnHXFk9OqXkoliRXytOpf8ngW94q838w4Y3qkSL7tPNJPKFGKPcUXfqXpmC3
PdKOVA4qb7vgxXR7TBTWvIXWs6gieHIX8nu8oHm1LTezuJF6AUCLCUlGOnRWt5Z9bacsaTyYkfpD
c6ZGTnvl3bnmbqu6ZePp6+6A1dJyayubJLwG07YXTt48IpfJbq5zAIL72MWGO+hX8IsTksn1Wdt3
3PnEv5loR81QUFqrg+h7THBGk6rkiKG9vB5+PJP6aEXReFcIjR2Ib+UtbZUmoGQKNya6TEuB9VhI
GfeUbYcbbFwIr5vIQjUI4IETfwcTycWr4xJyYgEnbqJmQhrEzkMNf/4c+TNIZtnzjpo4IrnjR5k4
bMCALIhtmH1TkqL2cupoh8SAqtZZwJuGZo+kG49TX3gTuoyZHrECsNKCu8UXvTvMMzvuYKanAJFw
bSeYgcPxGflmNZGu+hAix6tmTqz0UELxJUsLKAAjJQ6Sck9Zj5uJ6Y1sBj9nzAYnkg9wTMN7lUdt
sR9aOzv1EAQ33fJCPKUltZwNoEOe/xgE8sJbbnVGD2db5Bk9FAO0xNSIBReYy+MDEW2BzZGODU7z
qJy6vpAJb5V0vz20scdbBZxEN4KNnHGYSUEhVsUPliHvHWlwHXY1FznUv3LvYvkX7BLBiu+6njs5
zkSAf05/MWeEAOGQo++driD4+Emb9DdyQerlLKrNC1KtT2hy67g9lJ0jAb6tC8VpjqM9yJOBpMiN
DGDVnZPyTttKPHlKOfeuFXEGkIpjiA/qDKdRw6P1XIM3Jc7LgoahbB6DpCF7b515uTk+ITsROXIf
EIE6/HZOjwfeFfkGaJoemKqEIyrm6bm9mTnS3o8tf4jjAq9lMFnaSve0eM0Yj9umXqFFIqoIAdmL
jBDFKhp5WbmRBcjNLXfQEjnJmFHrmmmROzU7xQqegttJA54iz2IfMy6otdsqTYCG4pl0a6/aQzLb
W+GE9gU4P/zyCEdZzuLCv5fomPad8DYQwoHwAWahCprhDIBOW9gedCYgnQk5FuJ26eYKY5/Zp6qK
8L948gHW0KbL0KmoFptjK3JpZzlIOcQN8eUtzhE7418jl+e2d47tzkyROGegV7O5gAA0sW9xlXVa
Jw5BnlQkMUdyqOC0y0rmxHEAXmORObijJkRcMIG1S0J2nOPcjRPT2ViGpjssYaa/g7uMPx/np++O
8Sk4RyqMFdSyK3TLmSKRPXYHX+TTeQrZLfo1Icq5jH42KOtPWxij3QE7JIl2UwMPFBmJ++OswHqC
RZGDHbsOgNWeOkYoRQlTbch7K6u3QYUW/2YQFZEI5o+FAJ5LEaITaP9v8FvlVDXjgbDJOvzVOjj7
/akmEep2xHtEN3wegSnn3IsUyN3OQeoz2oZxyw6Db7V3UjdMmlHVRHtM6T8J6ryfOakzqW3LgQYx
zATtYwTEgwwetvGWLbdDbJnte1CMkhfOLBuzAWFwk3iavuM0EBTqpJvik9bCxmhfjeZu1TiwzLzW
cImTRi+3pfY7fKI4qj3IRZP4iYTnxjkVHMHsojeF0WC3OJuOXIhGnhNly2EYJ8izTq9gzR7Jt509
cRcC67+Vnb9mtttOvHb3gxhJQhI4nA/23CDE2SzmeUM534CwDu/GaCk/gaWAfBFb21yq/iDANGzC
jsgOk1j9TLy+BkEEwMoLOFJvp9pjAUNHuVV0/SHkZtgJoV48SDIUHTzkCkqkyKBr0zqb1+XUGhVC
lVUEnjJpAVXhaVKeZU2jrvC+cVCJocN2xsl+OVROUwEXahoMmmqv/imXgnwhcBeCIUkm3efeBZWw
LP1gn7cm+J+r2DD1UcYhpxr9mhNMURVnhv5+X1FlGwFZx7N1lyiX14OHEr+20mGQPLHi/WHT6cRz
ozsg3k1caidynNKkdG0aoZiYAFFDpc7aAj5mzZiDcl4QZVEVMvRm2K009TtuL15Dik1uTX5AL4M7
XY6bSZwSt6n+1/mPmhyT3UU2cq/MHu5YKn6Io5gZdDwYJnZSNeeYSDSEvIGYVgdLGF9QT+sOYVrL
S3w2/TODE7hOFiEfHGvoX8D9RUj+gTfnDMZ7rQKX/RPOA7O1TIhWa5C59xNX3h7jplQ5wVGyYe6P
nRq3MPmmkRG5LBEWKXf0yonRi9885khmb+qBuNe1LKEBUwAw4RZYzFqcBImJzGiesANxtksPrkiz
H/4UQLQWzciKO9LYYWPLS+s1w2ipkVjszGVeRf5ZiH1CeMaBbRkOPecb8CZjdwoXGmlQ33UjziqD
eLKxRryPIoeSnZBEJeo8DElI95haU+xykigDNpZg0sF9SsV6t+LndoZfg3PdrYkJB8eUWcBRCBJ3
2VAlK+2TJC/DaB/owT3hyul92qFOvKS486S+zr40Y5LvelYI0ZnTznrChjiipRGUtkvzuLFuumMH
n3Sabr7XecvBTYT1PDaeeFFyRBKBrPInTa6edHsuUGMMtIusd29fOgYaUBiQALQa8ALjETvQtjil
7kFqt7gKLdl1ZhAGiQqyf5XNkNyhyTIt2xHW9y43iATYBvpaek38JbXC/LluNd+EjRbghewIZFiP
oIbCTiCUhIONARO87+DxWJ35PwzdXzB0ppbyWx3rD+7U/yuevj+VT793fV//ya/mTuT/Q+mQRgwO
7JHzhrgYRf/g/eBSpzEiYfxKIedXh8cTdHho7YKsM+pKuNP/b4fHs/9x0VyCQgwNS1Do+a86PO94
izBcYECauwBA51LfNbWk35ouymlcv/d864Cri0+TUmFLMkq/v/9tTP5Nb+dtpQ2EIJcBPx3ST/IQ
XjA4wt8vszp9B51xsg79yrktr0u980Y7+lTOEzj5j6/1to54vJaE1UsrmyJYQMnz7bV4F6qXkxcb
21Loj0E3XQV0zM79FQYSygzwnD6+IB2aNxU3c0n0vujpU2GNsO+xTQn9t1FcWKetE3ZoI+ouplLB
tndZdyOY29qiYoOoGwUe5PM898QewTXvBIFfn5KbYKDWimSEujMBphsXkqHGhHNZLyQFWnb29wpR
5ctWgnNu40Seziv5cUmIgcuwVOe6c8rPRV5I+jLd8IW6cnUup645sRAGuI71kF2DsBHVzqAQT5Hg
YS9OethUQ19+Bh+1/pBkKQ9p7ncPYZNc2aPOkDcvUF1pCvuwAme/8n0MLbap8sbPbj+WP7Fiqz9B
h1NfXApCGxQiixOB8SNi8Dhw4goET6KO6127tu5pNIHK67Bv3jvp0kCl8PoLaln1dddEMxWB3Huy
iwR17GBudytOA4eW7niy8RcZB/TC3Pq550yBmni5fObQi00iyT2KP13kn9i92z2iwi9nvIfTLkSp
ItSYC/ePEtCo7jHabtRJWIHK2c4x83xLXRBVV9srq+9jR8WF3Dn6l5K5eysTW6ZIUvXyRUU90rSO
xCVhg2UuNApLZWy0pGiUSCIv/Z6nhVHArfzik11MlNQCP0G3YZzHCz1WM6bgawHINOt2rlsw99SK
6aifKfEp83B3gpW3jU1OlbYyAJpvd49lWE8n9WIPJ8jlUyBb6qB8wcgjhb2YPutONej5YyqeyAgv
WGcVKcojDA5w/OKqpT37L4TErM/QydZL/Eih0dEAy8+CarKtXZ6p2MYd3LrzIe2fxdTgD9Nc9XtP
Z/mlrZLxhdPX8D13AOHt12QNqr01ZPKcIeh3aRw8t0OxnZ25u+aczqk2LF44eM0oxPsXsTUsGypi
XyS5O5O0KU6tBmdCOG7Ltl9meCWub29lnMGQaoYLZXW+xzkDiF1gR+oJYC9ax1b4zUPffpeyfe6X
MGhv47lwLwF53WDINDsbpAt8pjarZxHudEUWhJmLM/1YsEQ4EZDDrnK3Wr8PCx5bvFnxvVny/BP6
Qe4uX4fhFgICJuZDdNvCwNyPYv2K/6V37a6pu6eq3F9bqLrtZxnMd1iBjtvEkdOJxvKgmst/hV5c
u4csj+bJ3wzJlOrnKshyZDimcUSKi46j4mwbNeBX1l5Nuzwpc7EPXGOMqouWbINznF7OcOlMcP1M
k9a2MU+1kvUBUCSlYrR2xn4my7JqJKP11Kt7v1NRMhS0kZZomu9DPaR76fRhshPaCO8jVYBouaAC
YlymcAuYpzUIvy5IgkfkOrkrzmjnUPzOCktHJ71CqcYH8DIEJEVgK2+nXPBJr8mm5BqgNJ56ddlV
800SWEnkbZoAO9kLCSkQBk8PVebRbdKR/MKujCvH3C3SfVDjbImTdiFGvoCv5UWlkBWt8xzp57G7
y0uEStpTR/b5I/b1+Z2cqNx0dkUYrstQHCYb+7Yw1vg1xJ6LFv084uQulgny57xOM+LuFmQowWH8
fHZR7neWRRzckhbsBrfjTJPASwoPSPhAr6BSRu4WB/EdBIT5GQovmpWcJRvcpE0lDShSuhn9itzK
tIpJ0qrzDNHq/VCOK8a/iEiw2LEEvmh9n2w3nEJIJkEP5KfLqj1lhAEvVRsDaUtDBbXAlH9bOv6v
hQNxt/Y2SB9RYSO+m6a5hJ3pNz/8gJYQNwIoKHd9qj3YIay7MUiKdN/puT5Dq0l+wt4neCpKQ8P1
islB7C4s6R5Qt8eHrOTe6C7xd8Iayp9I1BQPnj1gFpmrYN2Bd6zvkhIayqYHKAKFrs4DYKxxsTtu
df+XBf41CzTAgv9MpCAL7PN3SaD5F/+D8HHlP5w+0VCNQrrXgUmzXhE+MCv+8enMohcr8BGirfS/
OWDo/EOvkI/T4RP0uw0s5BfKR/BXAphMxCGPvi7U+f8G/2fgQr9DQbgdqiIw+1GooveKQMPb9AX0
vC5xhvR/oGDeqJ/sJbFn7+bZtdphNwzK1Q80kbPhpNdeUVL10EI8L3HRVJdOjVSKe9JYWEVu8hZr
PNxGZGxD+YkKWGxfOhsIPQHZb4IVxfl4SSZrO3noL0KAK0a9ohenRlTOEPBoQtTZ7caav4A2oSpb
sDnTdve1zCCkrbBgo1OvT7KW3ZGtVOKKNy8WBkLVpPqGEnefxhTJf3uR/yZ1NVIJb0ZHYtxtxIX5
D3yg+350UPVH5xH3yR9NP0+cRMskTKGOsYeRGslESC65OFlVYjDdZfreNwCabusSKXmeCkW75cvH
t+T+cUuQER161wiOQMGRx47/b/kmNOOlrPsueXHwPsqvMGFO8vPVH9HBOk3xX8GTE6ke2iyGTxeN
9FwXOosbZWPW+1QvvYaqH46wR87ZzHs73a9xso67tVh4FfthWFMywi6IrWUf0KYIrtc1d/gYKj9k
uhs76cdQ/iWLfnsS8SEKmTlIORNQq4Q+5L6dhHGao+yXF9UPG8OR4E5UmVXflkVcrzcfj9477A4X
8hA38iVJPwgarvf2QpoYK9dgiV+M8qrRRKGU6kPhsVnhqKsp/xOGDMKDZB+Iwhq2jZOE0y07baV+
fnwnb48N5pEBAiKBhDqGUXgNzJD89hodSAYoYqrgZeqjDk+9RiuEWTs8yELvnHxsFcF/O8jo5ESE
Es6cdsgovHt2y0mssC5C77kY267Wu1ajtQvlNFpjPf/lWm/PYebpCFwof3O8hJpK+Hv7dKhrFHmD
2sHL4iTwZn4gdwlB6CxuRuZdUsOpTDdo+hvI8MfD+sdMImEUYDvAU4OMotf89sL0nvqOylf/jAnh
GFGBDY3iWuxaGaP78aXenfzMQ4LcdDm6CZcZhQfj22upunbyGcnGl3kO0hAnFZ2HPwt3IEbBh0ow
uvi0yDW2y8s6g4Vl78WU5uuD6sOm8TZY7MULJUUVl/KzUsib+9t0wpr9Mgc7EOnDOPt++Te04x8v
RkSOgIQX8XZslLHfhXsHUrO7uHb1DHyl4y5AO+bq54SyOL35ugxqbxdjGTjEfxusP1+M5K1wVkTO
DLzj+7AVW7DzYLFZ31dBmZ2CaigyLGLCqEnRgnYghGBlxDLJwyeQVvQad23XIaW7LQEHTfdZuc5o
R1KpXYfvSeUgUOZRAdUXgpI6bbGPXy3rgnf3Gywz5AZDcVwm6Ef9CQ9CmayBHdTV32FU0ZneqEgP
6w1U+I5JtSKjoadT2Td9cG15ccZq6is8kDljBFoTLCXUFv3MBCzVz6C3GRm2P1o+M+xwVKN/vgZg
CD9EF7Hge/61T6REl2kqw5yZOhVDz9upuiFgG648B7b6htacCdHoPoHYh2+2FNFnJIiH5XHVJoXY
tMsaMxauUh5BHlhS0KoT128F67tNMW2kBOKr8kcwg5t3Nh6GuusNy1+KrxXl/vWhW7FbBrrWKFnB
q6lG52ve142q9mOwFOvDOnjhdD91bTDd9oo/meGXKSII8tMwneCpp4CD2w2ggizXSI83Fgud8yhN
l01tK5UmJ0B2kI7Z9DMaGO0mAMDPR1C46svgVExLOnwe5tAIH+h2UYTgvoMPpSEqSS5tZbPk49Qf
zNUAxDfBNfV5lFhxHBbTIfanNrsqfDoQp7PTL9VF2lp6PB+XEYrbFt8wE/kyIIz6Ipr6lM3Sjgez
Z7ZR7LLamojiiIs9UtXk+eHXA+BSkfKokHtkoHY2MnkMqLArpl+/JCaIFZjIWOUe0cqA3yjqopW8
7ZsctPKv72gbeut7pGtEhjwmTuvzgs3iKhiDEe4el16alOCovZpnQk3MjKqf5zMjZ2iNfGCehzQ/
r4puRCrCSaW5oodln/qpG3qNdP502PJ4BHozXWo5sGt5CGEzaVQcqPK2GkQdhifKOM2aNpSCcL2Z
KimZNYkLtEBD98Ov5idgUFy1ThDFzSPv3EL8XD+3SIAyhggS0T5BwRhUXXwXFSi2qd1KV7CY8UKv
Jmr38GVN7qacxePvdEC2yEMoCVLpqvVQXU72NYJF3HHoTkSBfbfStUdm2cVaymgxtT4/cQptvQn3
9cnnW2pYlSwF+ksRP1nJQJcR1FY9cEuap+cP51GZe/FlSl11G4QhS1BHQGVRKljRlTsgHOhxe2h+
RCZvQzIwz657IKDiazb6/LCVng65LdSBzBi3U8kIjsuMuvVmjUCpcBQkBfQPalh8xiexAzNFTWo9
3TdRxa+tg3/RgBoMbfJrUkd6MXt/zljnSLGuJngYvdwn1XqdWdI+xb56B5vW4U0gTTTy24CN/XSP
IycKhVjYh02vD9Ni96q8mgqf8ue+7Xpa61vqSqOZ1V6Ggv0O44nVEYclKgRapsq+lymusdPOwYrD
RKa0QArhJLApmOQywVBuyHXi2ygFrSAKkslu1huh9cL0j3qq1v5elpQtKhKFuQ6uAyGmvNukHNlb
yNGx8rJPNVIpMZpNajRvuMIW1HZOXNYyrJWst40yI/iOAUmXpeh7a77IOdlyj7HV825aP6If+FT1
TsXDVLHSSX0nOYb71XXd13KJqBFl/lzsCcSEm/3gJYh0bJNmrKUEmx4g5rABzTWkuJjhQZDQX8sJ
s8Hziow8rXCCreaZpYLDxPm5S5c0TS5z9D2cELoOdVUmT6ZMSAmHWSMUluvYzEt7XHrmUIxudZ5c
1IYM0Zy07jR24DaFR6hEioVR2pU576PaLPSOx/a6Rx+XkKuqFnWnfQVGk72g1uXMdwFdNlFwZPCZ
uXbWxMN0Yg/NzCc5wrT83dDFJi7lNmTkz/SaTUaY+mNCeGr8JWD8UHUiOkyMImsBVeWeCTXBYATM
w9tvtbiIUET2D1HRr9x4ulgjl/YdGptUhSk+sdfrJmSXL2Oadz3ymIXZZIdhbJmOC4TGmoY7evzE
Bx2llv9psTVqLCDkQPccGmSYeSSAmkA9VziNXN+mUKGfywgnxKtf5xCivhmcuW69Wp7mVHvBIyWp
mj3rbFT4LaEkhG3YrsVePoanPsaYdrULD49pV0G0NwQM7hg3XYtRgh8dsrAVzCcmT5RB4ALA9zqt
y2w2fwekzmPirtliEuegNozmLTRkNi0kNmzG2As72c1gSIvEZn1aCdqIWz+KRYj+SQoA79qFiqF2
vcyxhtyEq6ODb0CXiu7OLpfiXrquxNe467DhOg+QNaRbXU9j8wz/q7XAUpSWb+zJQljHVZO13yi7
4ruXh1VdvGAwvHa3JWXd7mlGfXz+tGLHTJHLQl7ogm7i3OD8CVoCSGILU5ve6DzD/r3uWthx9YaG
ZOlcgvzJ8n0cDZOzbXlH6NvUC2rFil146tA4BsQxmZR+7WYNJibUhSs3TWfp4VG6zujfBdi2+ckW
gE++IIleuDrGjguIoRMzT+NkOBvIZFmN4VrM67qTWbHaqCe4K1UxKm4xzspDfgXk00E5DadF2hkk
aOs9Tfe0ZuMLhvC8p/yG26c/uM5WY2xR4zGZDL3c0arHNtEOccxGZrVI8HH2hh1Kb/N6EcOqtU+d
2Ukx/WsWpxo2aCOsGYhQT1g3DX0j/8vYtxC9MeQOddPuZW0vy72xwxiurH6orFvf8nvUTeg6wwdG
m6z7sobgh4yIUxBiixFhcbMuG3sCtbaDg1fgI5ENtNER5olKdBry2vjaht3aI9jglCqqXlLYjdOy
Qw5Pt/RLhIfvxhg2dbhxvV4M9ukQV62IdmNuiyI4jaHxBNcAOq08P52ChrQ2/YFzsDegt1dH+ejW
O0cMeg32gYfUtUHT8jDq5lf2bWuc45xbkFU1aLO5RufeuKh5ZSO+zFo0jb9r4rmLQezZsADzg55C
QTYW2zMLpkNsjflPU5h67yn96slsK8i4mcXdRiZ97NjAWQ6pH5gIVwrbZJiwSGInPlEan5DCPFgz
Rxdrm1ikpALOPVsPPQfFLgOWOXHXUx2GfOfJKGqTp9C2NicH1O5W7lZD26QnNbZlFnxFtqDiVpyG
/rU8hdJPraFBOJ4wKfqezD5CeL5xT31XkAXPNrkbZgiIiBPLVIRB0EyPAZNX9vCSjvh+cqpg9Q7S
dwtSooq+JjEFHr/Ng5KXAOPbClF2JiCWhcseDUnIJzUBuT8wQFjPmZ0zalFszLYdJg1cewzXsAZu
4wvw3tsaHgBfZiN2wFrqRd1x/71UJk7mfohECOh4R3JHFcLgTvckO2nyVRlPRBt3QBPs+zy3VQ2a
RYXVJRZIUKJOhqYxuVTVhCZlSeVgxgjuYDA4PyHawb/YzYUzjRCmnIq6Ae2SGHNipCZBPpVXxHBt
UqRjuSeAVcou9WsH852accxr21QsAhy/uXvHiy0Gskl8JWvk30oOHQUsKRJX1PnMHYy9hXPm4X9G
Ym1ZQpux8VYyUuhMfGNNs6D0d7lTaYxNSYjMVMxs8oBbUS6x+Aotg9rT62tkw3ScB45/43AftTFI
thMPARTe0Qha2KF3BJd1Tm/WWdmxfJxyLDPyQ4qeXDmf+aSj0z2UWJPFYotpik9dN05ZetbYGKM7
bJR0KrFJdhF7GDZR0DJZSup1zrLNZrsLEVQEkkPi7MYmm58QK+jEwW6Sfopu1iF16+wyiEOb+9Gr
b9aBhwcRjzrhWjHdF71vlkhbtqbgBUSDD8STbxI1Byr/16ylTYd1QTziwXjaumFBnp287q7pNCVs
mmNNewgDQa8hCwy8zuSbQ2DmY1woRWZtMwLqJ+ihih/4c/NpspJuvZkLJPajnZNyXy5ieKFJDSni
JyaZR+SJm3ldHvlA9+u+GOeal9r1BL7y0lu8Kfk2RXNC6xjmVB6yqnHrZJpmmpxAnfidb+ZuUbmy
uipnJ5mGXVL0EX4ffEHpkdTOtebdjtZUcq1q7XgEu5noDePOaVJrCWB4uk1CmXVPUzdmXrnp87EZ
CC569r1Lf3aGHE0J4TLPAM+YQ6BqBCc221nMC+l9SXrJwZP3PGix6gsPfLq+AP6gl+l0cfHVeJpS
Z2FQ4tfMp0/siVyjr6OOp80WdO71/teJOForSWKwJAls7n2VtB4/JZxZ0NW3LGt5RrmuxdgbU2iM
ptIm5TgypV3SW4coaLzxPljRkbC21oxG5Q09JnPohk5jsjDwd+aQH8rOJPJJUzM/4j5OeGtGJYJ0
HXdXLFSybhL0lkKJue8Do24i7uq0nHnP2rCp8OPl/MB0CvCG4os6ZN/42oaYHByaUCw09KpwYeof
AI/QU9R5RB71uvSqqTCpVWGVwJiA59eonu2GaerNxKhmUz/CJOLopoGn21x9sv0FRj0DspoTt5DW
wEDOTmiWOKflpLkKaNca0tGsktM4rWDzAjpb+7NoXJziENFMx6kMDoZPfuAtw0ToxAK05mukP6D6
daraymSiMEaJ4tv59dQIajRnlbaIUhKkSPjHYNtTuXKLvUwmcwp8PVgU8Wpuul4X/H63rDJNv2qI
Vk68/hQpJjqHJDr6CNZVFa80c0Zz6xiwsBPu4bfHw7C3lsoAUBuKI3xw1cwoHM5NwBp4jRYee3mP
Ph8ekii80RlIvSp/8urFnNDROTWRQ+IrwhiWTm5m5cdVo39TMwKyA4vXGABCrn1XD0T4BigysrPf
l3gw58wptXC+2lm+bgvkjhCO5JV+fMn3VTXKVHDYBEQ2BNAjEqe3JUjUdKrIHmjei2A23ZvXqVFE
lqns/reXMlglF8AgDSOD5Hl7KRfm0jpRnfie+bGJT/hze5BgFoI1sevja72nLVJ+AzAE0RMeuwcO
4H2ZsrcduDTAQ74vXgkhCq/50mUmoh+Zsgzx4EAZd78GNUFjhBkA9AOtvTYqts2Awss1VQjT2ZAc
eU3seY3Mv3ofVYeeOSlSKHr2BLAGMz99fPt/vBXkUYEDwc71OI67tvn732r7C+pESGeF4mnInIX7
YIMyx0I2V45QH1/qjznnURiWtILoBAE0f1/vJo3K3IoE6kmmkKE1NWgIZQ/OGpolggzt/Ncp976F
AsbJCY9WoFRN3T/gXF3be1FC/f4JeQ0TozBlooo4ZkT228QF0a8RYCbfJ5nQ/PyjcEO7+0S0K8XZ
x8/+fpjpmgp436arynKDCv12mOdqWCYsp71v1CQ4OoJNpUoVgfchAn58pfej7KL+y9N6SNqFdJDe
F69zEsPIQ3HxGwKcYX41NIU5mmeKk9oB+x6TNX58wXfM9tCFVk7ZmSavoMNH+ejtow0qWgkmusPt
ij4RUAEvNmGOoKh5r3HXFoDE0ww8rtyGuQCDv//4Bow7wpsCOKkWfBXbE2GI0rLw3kcWP0kLpwmr
b3AkURbb08ta8z1Vj1QiE3VMWyaMtNnzUKkw8ftXUdwSgyl5lcEAyuNsfh2cEhAaY0TpX7OKawDe
nBbWIqrYEvp8htq1i3CtAxOWOflAtA5nYTbLCYosGutpbLPwYZLQQ1e7IcRU/dkBgYJl95RTottH
JPPucJbRWsZDsM4tk1v1wGgIFpahn1FGxqiJdwaOgtwm7D2zxTcwjLmt8LVA35PaEzXz3DVJk4pA
05LxuY5JlmNVKiKJ3QMvozyWqI7KpDstAPEv0iqnLPvx8P8x4ULou3aAvo/EC+OPqT1yskCBc9WP
ddp65KxJg1ptvZPrYDKAXyXrjy9pVsvvHQ8TanGyoEeDoyh893edIRplemj7aH6UCXBWbz9maO9d
iSh0c+va7m3uYOMXcuQQtTixSQqtAl7s3xpF75/cOAXYRE7shPklOra/f4udVdBWM+8yfcxryp/n
WdkN5Rc3n93u0u2Hv+gbvJ/kgFJBb1IpCvAjxuL43SQPEMvJMCDrv00tHIYHoUIzLZRqTGb18fC6
75Y0345ig7EnCOm8oWPwLjtIZhydimpyv1QwGjDepHw5JCcJZVROuhlubKwFGt4lv4UUbJiXi6GJ
cFgT8GsayrqUYDjymP59M3sFeaiz+iZRzxJOKGlIEHhO8Vw1Za3FMmWAaIDvg01AFJgyMWgsPm38
5nk4KxfsRUlimU6RM8Hf5lTlgGRrzyyLOIoJd20n/qsLx3/kp78bb8ZAElds1qmPss0fHVOBCZYs
AyD4Y6nMzhzXtCrAXM01J+ePx9t7N5/NOyV4BQAuArbFP3Rd5rqhpur48X3k18drjYLSqVFFMlsT
oZ4Q9Np7LwDpMArVUpkq6a+fumk0FQJrthlc4WNNYBoa/5+9M1mOW8my7a88qzmuoW8GNQEQDSPY
hdhKExhJiegcgKNvvr4WKN2XIlUl1a1xmpVlWaZJigg07sfP2XttIVnpdEK46CgoedYry3nLq2oz
wZJFPu6wp3Jg2uREXHJoxDrIseTH4I9p0TpEUjBt8u4sLph5gIJVsd7wxcr4FOVtOu58b00MGh3Q
LlSsZL2TmUbVAnZ0YOGvwq4hhoGT0fcRGm8kz27GzIN9L4rochj+rBUjLZDfX1L3/e1bM62Z5JOX
g5eevfAXSkPNL0AFK6MXMRjOY9aUlr7VGY/u7dyVJj3+BLShOXnH2U1FFEozKveFnov7AYPyQBZi
XzI0hbznIUlsfTvp6ruI82t7jYFiSILEHdBZetmpYNT2MkiTeAu7wasXMMuxrwYrqo4J3ocLdqRk
Wd24Qx4qbWY8LMyRh0NEyo6F1xGMJC54K78nzqrjcCCQJgat11yb7Ep4rvEGXjhzM4SdnOsNM3Fx
D4DexJGjMyXIVv4Nm8jICK/TxBdUE9Zxnt6MWktNvoQhG+dWZ39+kkmlWX7U2AktjLhtoVGX5S1W
8P4+NQwgm65KdESo0Lf7TAg21lZFNje22baURURewfbLtowJZok4leEyOZdeqvi9WQwHUVabbvQG
GjZJlj30rg1AwY36PMShVt0uGdJTyk8lodunmAGEuZPZzeozHNL2i+YscNV6qw+SyS6OuUNInpnO
6R94E+8Xax4IxsosZsS5M9OnUPiwplW0fxwk7OVX7hduTj0iZd0WVQfHrVHtuz88fu82qO8fBoYF
QRZAYo+PfF8TRYtJadd45VdbdQo0QpN6i7ZTJ9KwyC8GE/BkMMVVcWJEiG7y95/9y5P/9jPR6jCy
YRH/eB7prdYj6aMpvgLg5+BqCAllqDA0hG+//6C3f+lf2/DbrzR1HX0OPCw25I+HSEI3c31AK/MV
8CbvjKGzXcA7LbQUkbtwPpV6EX1K20hByC4sT4bGIFOxgyNnw1jqkH0h1rOvGrvxDqVSO3fsty11
Ui86gH4UL0RxFlh3O808ATUpX4seKklJe/Y06LP+4GWcU32t0lQZxHl8ZRQY7nzFKWy6NzmzOG0k
OUVtvPlrVsUdo4S+2WqxpT6pU4cJjfv3h1rogwiPS7KWAZRBXBeDPfpjSaApTjuZiOq/mv168ZPU
SHZGlYn9tExPpeaJzyRGTmGvxww9ahxbezS+uB5+f2es9WF+d2dgqq2nOsSACMdghb1//rQ8Khgf
JM7XuGdwQDutyf3JxccDElksXTiQkbl3ig4DcKrIgmlPVQDGn7yLQdpD52NsUK4WLTb3xjLTOGuQ
DxfpygZpcuUinUvnfDbmHWGmxi09UHFVKdw032YwNgdLNzF2yQgxDhzpOZ8oG4dqO5rp62xn6aXh
YNnL6RTv07iSV4XViQ7nats/zyLp71RLz09KiXnBtyG6bg29Q1ttkCFzOwovycDq4r8f4LN6/tDF
jABgLmQMQtgTb0g3cM/J7DAfNLrakc/QwZr+8Niv1+7jtTXpLoAF5zTrfGQt9bSEue9OhKXatC4V
MC73JGPOKLXrUr3UxlUx/vvb+QFtxVPlrGJMjji4sJDgfcw7xEktmoKt81smM/NA2wwzUtTPypFG
ZbZlENGx0sOD+SoJgLlP46k7TwkePSmDZ2x//13sXx8tSk2WT93VVyDbRzFgMxZW68Zl+S2eGDBw
bq+iL1WzQM2vCXf3a1XP6XAU1YrRsOgVhlliW3sQuGlIn8TzYEMoMNaaCgdA2olhbf3SQi+VNrnI
7bTd14YxXdp9Ep/F8CZNH8ujPvotsIw3EiYBI43mVgFac0vuFC7LNss75QLf04rKHB2FJG5iseZp
ZDvLcPxu45HdmzQVLCQFY14qSqPAyCBqsUaUkHa3GRh63lsDR1Nqkfam06fyLCmE0eBuRi7Dk8i4
KLDp+l0bXloyckVRNzHRZK7U2ULEAc5MeTFKj1CjKpVkUnH9Kg1bvzM2OxWb50PXVOkjnpvu1Uz1
lFYPIKE/Nb5+XX94UuC9UbtrNvfn45Js6ExC82nMvwEQVB3ia73sGZXHzNSQW8aZyvm6tH2E3UZ5
nodsxBVuD/JP1rb/7oF1VwkyWx9UVHoD79cflFJt0S6O+BbhAOvDtxtiL+CWz1Nhk0lDeuZt3ZT9
FqQ6QR9eNH1O3AYSNNxz7fb3T+yHBt3b2+OauN1QW+oru/bDZrwU/ThUOPm/xY5q39S21n4C26SE
Do3dI/tif9mLujtIsyzOxGRoF11JaKjviG66TsExIUgux+E8VXrjFeV8bfkE2uQ3f/iW788A67fE
mGdgzdPRTHOo/HDJQFvNhVeb/Te63nV8R2VBAhCdxNnvoWJc6vaQM1NqF9sN3caqXhOcyuD2I12O
O8Op2nvLE/G56oz5nd6YPRMSdgE8143gcseZE5g1497vK9O/fRa3s/z2n//x9LVIgXK1HFJeunfW
WQDIP93fX922TY4W6Kn99e/8bbf1/sLyaa+YLdjLrvdTTqhn/sWy6tk2UDQL5bxHgfe33db+ixk3
HXuQqtQX4CT/v9XCMFb8Mn8aTBx2XFR5/8Rqgbz73S63tij5Pw5OtLc5XVsfl3mEI7opdfAelnDd
AA0++o6yG3ZLlEwHorAJ2FYqBoYVnLmvwGaccwv2HqImTRs/VVWv8thK5Uk4Qr3I0dMzqYyMWzvL
UpBh0i7DuDWdy0QM7ac5G9JbBuZilzNGPSvo6XypQOrgq3CyA+quTTe39TMtsmyPjaJJ6WYyOGZK
IZcXVULdSMkwo9U45foNXb784JWiPEaOIXa90fpMiMqLytKRzJFCDaQd6Lo2tMTDpwW4jAL7f6gr
sXMoarykfiSmq4qwCVLDXe98buMBcpA96SdGqN4lUjf1QptT9YICSCFBqTLqLSux2DHZjh81L/Uu
yQa/1ia7v4jAPSwq+UWajRoFJImnYAqVxivlQuKPxYxxVENHHTS0jq4JOzTx0Dnof0xrgj8l0n5n
CVUi2uZDsPQj/UwhFpV9ld/VZkY6/CTMbCeLKdt7bdeFI9FVwO1mjdOg3j9UbhpddX0ynroqXV6Y
qM+PZdMbpzhHtG3MWXNpG9l0otEGxUDX020dWf1Rnez6uYBXGiJ/dLZyEMPO0XJ+Buh3hJ6l2A/l
CF8OKNFXxTNWvAlqTE8e9TI+M9eJeJ+iGMrVqgxbK7ooclmcKa5yJnInD6FtYAJFmbur68F6jb2s
8tusS48doVg7SKIRhNekuGYysOhbT8nyA63kSCHVMeuPEpncfQyd57NT24QCpLY8RBIzpBzG+taL
zPRi4YB5Ma50fh/nZPoQdWZ7nvWquCHvVu4KqjvPH9Hy7K1JOJhPhGGcltlJL4D2L1v0IuSxYw3l
BAOFiWZAV7usEsZwbjP4uyaHzDlwnrCjIFtM8dJPk7yMbJtUvKk3jjYt910h7fRz7zrpYy1hgJRQ
4k4FCq/9BM3nklmvcdRHq9qTpRhfkTTW3hIdAAeuaMVZofRnUG9HojtLy73Ua6nD+tXsizo2CZSn
sbPPIHgVcLOJohvNxLoScjzqyWjyOMIfU9RuQ/0EBL531Zkck1zb6DJynmpj/GbVYE7iWcLoQyYH
sysyiZ6E7DA7pX5vmPnLPBoyDpTY1D87bnlbDQYSwlbOu0Ut1VOV2DYiQrhTB0thcuUzhSP3aeD0
HYyKXT+1UZNdO3Feo+oyDO8FpnqyKwf+Uryk4s5N1QJjFQJj0DDFMYu5iSN4G8hvwg5RQxU3jtF2
zxQWQ0PugnaL8OQs1kf7UI3k5JUuUgTbKUo/FVl+oiNNKk0k9vY8dgc7WsozMy+qsCWpzu9ZLD93
lUfSDJlz2zk16pCtfVoZfdkn2WIlW6a6CoycA8SSzMR2Sit/RFU23TmcM09SL4D8dJISsElyPaR4
kNdKM21HYdfHumEcHHje1uqyYhe1o3rBBFTsanEifWN4VNY+eE4G7ClTYwOMjKu2WMHYzUt1aF6M
buaboGod1cnZVVCdNoMAD7xJiCV67Bw0nr5U11Sr0ZkrpA5zfLW0Vb5Tpm7BdD9bTtAMk+3hPidQ
NI7mTV8uFKBL1fdu6HnDXbzM0BIEeBd8ofEaNML5jwzxYjkiO6wv5jJSN5qmPGZ6Tuc2jsmvSIWH
Y9VGOOvhBAmEkj5gJybMksb6BmF87etZXj0LO0EJVyXeySpc+6xtranwV/7mKe2UnJi4MkBy0D7Z
0Lt2GZa4a7W1C2xKhaFeDm6lBm5ULAi4XGFvEHZAGWLXuFzMJHnAMp+eF8vwhSGCvWdHXEAXtsNl
G5uggqjYz9vMLoNuVgDB9mZz3WVRfZEhK7tXolRctnkhN5XWxiTDV3G4EGK9YfBqPNAoIw6j41c2
kVttkynTvy1O3AOF8+STadTr5tIv5iPFf3qHKHAQPvZpDByZF+969NBID2Ny3bUoudbApfqjZ1r+
ENfTjdpz6cvEWsJ57sixg453dEEyZPQ6quQKx9bIg6aNRM0xo+PO9kjTYqMn+nHqVkmsvBPgq1Ic
DRvUi8t1PhjmhpAYOABzpy4ZmpfS9K142tp1NVxqQ6wfPNpaX8Zaz8MRPwsiYrbblFf82FIYEpPH
oB+7Y+N9zm07DQsibh8J24z2rExYnDo9nHXbul76THmRuIgOsnOVLbLx9gqnoDizSOjYggxoT2Ie
3TtGtNFWU2v1JhkI2vVBKyrBPCv21kAIdNnMpDm2y/yiLj3LP82ZBcH1ZMYkC45auHC29fVWOQKF
0WkylE1K4hFaJGSZq4GDCIIiT9UTA/3VU5ll8W1PfBHqnL4GEEuAVHeq41rsK7hDwMZJYKQAbhsO
MU7k1q9eI/MzIpJ135xG5TzVi83slsX1sOZidVb/2WoseA3AgWh2QkB4zjv7MxaHJzXqX9Fvfian
9FOpLdill5Eup1EXZ03pzBtktLd6HcuDTBzndpC5Dk1qLF9gbUwPaGU+u0NpKzzqKUal/CCRmaj9
QdZtPXQ7YU/1Yl9QapWx7S860stNihfA3KwDj/OJKOqwH6feva47kDmPrR299ulsuHsxjNw4/Ns6
emioJAGo0F0/U/XsikRWFyk2jeqzZAGl9lrF81OUb2uE8sUBimgTrj33kCIvP4LCLQ99kzqfrdmq
v9C8iDNCjhNxdBJLa24hByYRzNBc4N+e2hGAkh93VvbVTaZWubPQyFlgMYao9CslzaExks0Uloo6
79A7ldvBbh+w+4/okQjEVAmHhT1gPkyKPu5taFzBXHT9JX9y2nrCoZyEkJU25jn5xQAyVKWy/Dxm
l1Ec0CvUInflkohNwgn3wA6i3CRKGp/DctAC7FTz5QCV4LLhbh6WDjRHko5PZu7Nh8azFdRbSr/T
ymkma3ctt4xF733PMppjmp5xIkL9NIdDFXUIz7Gx4QVGMQnABmeGeSrIYwyzWonPFhOBMRyk6NAU
enro1Pjc1oQIVEeT54AmunCOnfpLb9goNCdr3qX1kG5xUpAgFKvRpklFtRlJvaBLkOBF6NBfBtin
3H2vSp0+v17sLMBRr3AdKaMlFsQp9SEFal9tt7Tdh1btOYa+9KZT59ZdVJtrB5PBcFqIfx/i/ld5
85iTOWT/z2Z5tO/lt5cufenfnf2+/7Uf5zjM78y9abYg/7YNZBCco35kYjjGX2gjiIkwHBRPIIVQ
p/wdjEFWDkIoptec4b4f1v62zJvqXxzhSNggYAPcEVKZf3KOMz9oI/gQRCAeLWmAP5gEoVi/78RY
+sxRE2X2vipjDc8bAcwJgkTkSd3jbOfPLo11X1ZLBwZw8gIwDcSnTnN+cEGyBmrn3rqDC11NIKWf
enE+uGbL0NemLG0MKNwKi282eMHcmxOrarlsTaMgRRXTDg7I2ttKQKOBx1Q3oI93khiZQhX7O74l
N99otTP5scZn8tKQYcaQBJRwrYbYYh8H4bEBpJVfywqBkJU924pUQ1Hwx3ON9bAanOZMDs2jBtUS
xcZgkJ9nKZsicu4Zhn7KDO15ILqYvysfRZW+8goBdKmcNEA1dCIRsUUiyO+x5dRt1KZ+tDFrYm0B
pzMq/DxQxjo1eamGg+KcNY17FhN1tolaLg30uk3cFQxEs/wV3cHk2zaXEgUoMPGaf1QMXAIT3Aw/
gcugumdF2rZh1PCnBpXvwNCQWi9iKgQvs9pDU5TbSrCA2qQQB0Nunka37zbr38xM8CCp1wNt0ddC
euYSSGF0G6vTllNciZM3i2EjWj5SoBk7WmbN1x8NfdPXfCFD2nlIG+gubz1qThxwIavx61zWFf3W
Rg8sDMEh3hgdcKSIXyKhkHnWeLfMxbuNUZIN22KJhNGJRcnsXBdF/8CxNfPaW2CBOdwnTkMIVJat
XNRlP7pcPaPlQ0fLOXM15fbtIUlruICzWbehdHgOtNkgscVF2656tyMnYbIN+Y9CtU5DypeKMwiC
nBS8rYauOKziYjo4HollhKHxFHX8WdVzLtNWy3FmtPrGIXCPjjSBx4vOg9ULQswLy7rkeX5Fk0v1
ofPVxZg+Ywbn3i/8twwUMXWTUoZj52LyRY4NaZqr1GocinRHLhdqTagTktPHt/tdxC5dY8rioBv5
vViFvFWAy62vKSx62xUHVYtfecl5qlnLmYnydLoOj0q1vgtx3c13IuG/orh+NjS+CG8exZTE4ddz
uWjx3s4Ld34kMdx3nDE6jHS7LxKOJHiR20cHWgKeQe6w2/MwubyNbxejlLwUo8IflXnxXEDt2kAm
rA/4la2NGfHQiryNDjOHyU9Fm8mA3mHmjyDPAgPJ/xaTlL5pEOeHRWNySdWB7xAnLfB7ZdrRYsHW
U0cpDJlF30CAhzs4GufpmJXstRVPGewYxsJlfuHqvKiGykLgDuzk1CRio/KewKBKT0NiXb69Xgb2
qr2qEf9JpA6ulApcTQXulEBKbjcM8PwQJ2q5m6hhVjMFr2FO5//t3tL4X3XF5bk9ROsSwiNQyppk
VRDkwdtTvjj5skVb7+04NuSbGQ/DFtmBCDEyyeDtAVifcF7xU2ou5c6YWca8gffbXDziv9bb3PXj
anXjMaK31G2GTIueYAUoeyvhpyLjpUzsNWVPEgOrl5U+U7hxC7T8lfMv2gHYNxviFtKgMDqCCkoN
8n7Tl+dOqk6X1mTt3DF7xt4F/9kZy/Mo1/MNBRLN20VV9rHFe1otlnY+O4m3dWwesrIwynOl9fh0
TH2svQWNSBYHbeFAPJk7dKQtFdXEP6aNQ2C2hh04nWqEeAwAqettczba6EOcEqTolBYqCDTL2Chw
UwIn1ljcRm7dmwEm6vVTwggMpXg572THYoJfYAhAqKEyG/gKeLN5izAY7QumHfvCEcb3tUn3yAh7
e2kJsQWNHyu3/NvJtdXwSDSWedLnlSsXKdCJOZ+z7Yw8TPUkty31YpAThBsy5yvPJ+JVL3snf+WY
xaWZeQPerrXtWXmYF/yTvcZ9NUs735hT14YK+kBfrAcsJHLRtU45H6K9FTs3ql9rh/+56DMsxpZk
+Mx6Yioi3WpN84L8wWIKpZGEWDv3RWVWm1xJrpWxv3RWlYABy+0wpwBU0cXAVYalNasb1F7wn8pJ
AWO0iOVLboli8InjMe2N52rEWuMgzJ71rJpCDnYeLDZVv7XiXITo12DNznHbH7CFcAsNNYojP4o1
s98QgIJTrkq76yQ20cZiPhe04vBRDFkw5526AcnbgLg2E6kFdl0rB0mOm0KWwVeogi9mqla9HxtT
/urWhgLSBh/A0qIsmcZ9VzbV1ityfIdAFWojkFnDO5+ZgxLGbEUhouroAtfQomyFgTvgMtcZg5yV
YFWKPX6wTnnEjjsECZBAcR4lnoFnoBGaHdRzXqeX1gDuYBPDklI+lT3lA57IP0x13o9L3uoa5q+o
G5hjISj+qLAQnkKQJ+zCPQRoTiFL8oqL32UJcm9x4GLhJp8yMNM/yr3fT39/fK5Jp4bj9Crn/VBP
kUSu486S/V4b3xY73kEjzb+WI7MV4DWvPxWc19+nyv+v7IvrKkU085//8V608uPTGAwxCyDa6BcG
zDLGipmSgrEXMw/IWgl4OY3QmMZb+PZJ/57k/GGSg3f3t5Oc8Jt4Gp+abz9Pcr7/nb9PACBQTc/E
ZGAyD/9e5v99ArA4HDjU8ghEUcjq3N2/BzneXzy6nA6gznBEMNZjww9mlgFtFSU+cx7bgkejg3X9
B5mZeBHeD3KYFFloYEkrAvO/zpk+PLB5Rk2kLYD5Z3tOHrusK2VoSwNNxQSNLZichpBfWc/XosI5
G4iEokp1PDzuKpP1IS2pOY1Fe4zSvkC/RcZKgLRg/DZ1trLu7hl9PAYToMuvS7wcftOLL6ZCGojR
M3ovYw/kuaHGGyB8NokoppPuI2qym6xjw5voZF6KzOIY7/bUjQ5UCnNVMDcHW1NzSgI2d8UhyLhL
mtqn4dIcJ3y1mIyhfSuTle1GvpyOPsSWZ85Cwia0hu4TucnmgVHQl8yplceUvLrbuC5t36ynckfX
Id7I9YAi3VZeLROLRDG1p8GNv1pKzo/EGu1j7j3xrudbz8uTkAgEmPxU/zuMrK+SqcLoq16HrxJt
5MaS6bLV6w7f/cKnJ4N+soFT+KnTXXQoDvxep8jQ3Nto6C807MN+glhlrBftfGIToEFbDjRCx/U/
IPDMxTnBQ484M3CJa90EozD+QoF9tvb9/HVYkc/5l9qi9iPH6Ab0yAIXm/JIouML0Tf2216lqMNf
FPAI3k5GtImczPbzyF6/AigTi3/aqydjh51UvTJyRdl2Qw6cr/XEfcVh7l6bDGqitfKv48jYosOe
GIQgUUzAVreLvFZtcwFiohw6TENPFVSIW4nRbY0HgGZuSLEZKQOvxQhDwV1c37W6+mrG2fZo5u6t
3abVrppgxGrtTG8lyp0NsHJt79W2u2mEeycWqdSMEMa72IzIrIYk5lCirDhYL+pfFBUBQeDUqnHq
QJdeFmmdaHRBk4nDSVIvG5GUN4aiwbRvyiYJ9cr41IrO27ZuBGXWSDDv8eb4GYSVMEFOD89mqr1d
Uxu0EWOpaRQIc4Wc1XJxfw12dalrU39Eh9zheG8U687BB3Y0C1v9YvLDwxaIbVCkmZ6G4Ceqaqu5
TdQwfpzVI8AGqzur6IP7FoiW+VUprUXZucQrR6+z54wXQm+QPMW4xqgAU5QnbPg0yzPtu9Dg3wv9
HxZ6nY4La+P/3O65eGrbp5ekb7913bvB/Y+/+WO9t0Ek0rgh6hhhMXiydTz/93pvrON5Gjc6Jqcf
eaf/6vi4tGK+d2GwwK1k6R8Lvqn9haprld6wJbxtFP9kwf+lYqDPw6HXQO3Kh+Hue9/v8YzZVnKp
SNAT4hXWqLdT3CryU5dEgZ+uzv+mNuGTyEdi5yOKVNd+qcBKszSXSeOT2Df8QpVfZIkmaoySPvjn
n8RncFpCBkfy3vqbf/JZxJ1CZAQd0n035n0Q9epVOxTsAfWfhPj/zcUDtYebBTE+P+ujtG+gw+yh
ZZP7uc1fc5G/Rkr6mvH///Hv4WOstSu4Ogs+3qOOyVmbWJOELbPGL7kI+tuEPjJkwf/DpeNZRQ+2
ukfQXqzl7M+XTqoFlgJ+0RAVzfmkMhQFEOyeN3+EBP5SGLuai9UOMaeH6QyHyvtPcgaiyzpvRMI1
4pbgcPRpjqcVaHLPCOtPpstfqv/1w6j9OUjpSGg+GoAUzap4NyvJbrGeZVtsRxlO/nU68aS6cRGk
Jg0ojTijf/4ork1b3CxoMm2kOO9/pd1Uvc7GIqHLpNVNz2axGphR7wNJ+sP7tV6wf+lMeXvX30ik
C6sCTWTe6vcfxUwOxHlVyL1CC29f9BKwmK5GN//8Wfz5U1bm6k8PCPNqTn0gkfbIkq2j3kz3QzGW
h7L5v126n37Ph0s35kVSDdQT+wScaoii8mmN3A3+F6+X+ut7TJQBGcke4vtVof7hqa8oMEGkyGIv
B06zUh04nM0SOd9iFvMG7CtSFq/RtjXmEfTh2FTeogsNsqQOQ02gQTBWhOG4ANOCBkz8i5OkReBk
kXHmQdXfrg2JGc3hWbxow4V0WiJg5LJmTXlV7VeSPzInUbFR8YIFPTvG3pnq4jQ3nv6QO3p1ZkVZ
9GUohjkcEWrvI2fJ/Yq+3G7MeJ5zZ7JRlM49Ml8SncABoPw467oEth113qbTnfKmU5ACq94yvrzh
9rUVqD/YQPbnDHbz6CIvDRLHhXRDAJr6/JZxm7Z8n7fgkwJST5gPVKwVfK0rMClYdVYdGNIM4ldx
bwpaoKAKPLo09KXJsp026OfdUMGHSIuWX7dAoPCLzOloMKFhoquc+2RzlhvbZguAFwBIhDkloEDY
lNRvQ7rLoPYdNZW62YUgvXM9Ml1RiOkPcTJYxynWsi+xW4l75PsQ2ltDfkbjoyPg4R/ynVGTn2Vh
Mje3owF9MUAUMNcGbAG6+rZJEIFiNuK+HcHPuwqFIuF83ZeIS3NMslpe2X32SmsWJk5m6w+Fm74y
64xuOnupzsZ1aUygUh8BEVX5thHqGlzkeSK5RmNEft5EGCorekfrCzL4ENProgxAAkAOC3DueJ1u
A8BKL2NDeleZHZevtkIsjlZlXETytErkFyMd57fHXtCUPCy0fc4T4os2TIz5mT2nKTo6M1AMGd+6
CyhQP0Zxhg4Chn1B2E8YWcmaatcN1RJUS2OLXQpYRl5o/SC9EDXt8JhEkkw4tAsEuJVVTqiQrZbN
uYIE7IGAO+t2KnPY3KT3HPiNcCo6Vk5Vdeu9CSvmvtJt7dYoK54fi9AvuvMm5ayPtQIVfz+RgdhM
nJ08LDRIvBHdQTnWJRkSSowUT81sD+BYw2tnqgsIZZMtbpnpInaGHICkkzuZgD1S4mHXu2X25IFv
3nol75HtYNJhyjGIXUtT9xPT7+FxaZZ8Z8m+Q+mEPZYRqyQiabNkbl77DR5XKE/om54XT665Q7xb
SBbI8+bY0d4NTkfcc2ZaZJUK1lBw4xYHVMU42CoWo5XjoARazp3AlsyJio7VYYpwEDcrWS5vslfd
TTw6qZDe+SIQ1mMSQRTUiGOYFHZyGeceWrd4JU4o3KHeYOvrDVY11MxuSKZddJPBIMnDRE7Jt1Ji
R+EATdimveb6mFr/KFvonEYBz973eh6EZXTLw+qVaCOUD7XSqUGLuBDN2bcOUHOYtNMNOZz7rhqe
cVinhwK06KZHAXdkK3ROSc9LqZV8LVUTw8VAi3sT57znpov/VUcz8eBqcjkC9N0WKLQBIE6yC4ox
b/ETp1kKalPwULMqEjIn5BwSD+ZdGRSV25qsjg08eubnRB4y30E5vzSsbsWIMlRb911p8rv1InuC
huRe0d22nvDLuSdjIACuikftllGWcZj61b3MgvqlX0OgVNJP0Rqu4PoWI6IPoM276krA+K3SCGDb
SEmDhGPjSbNpA5iqeLIsFsoGBnFgEzd0AqYG7qNpMPQ7q/HDMnqAo1XenGtjv4681kqr99AcCoYL
YUYSKuLqNREB7yFmhKrZ0yvsAh356ktilQjwBHM2r1V5glWmIqm4MmSHZGg0XG5CIa/aeq2rK706
Yj7nYRrrpEfBoqEpAIcEQ9Ubw8Lutc3bqjsm6ecudzWw0axW6N/AUqrEcOcgPYmUm+LtMCec50cq
CV9ROusyi61tSyAHyWbrgM4gjRU84RQMsCTuUM54V4vDSXZSnSYwlXYMeu7wGoxMGhjixBKhShwF
LhF1h2jpi1Pbs/YoMavH6PHS5wMquQHNFdomuuVxOWDNiXT12dP67jgoBNblVX/lojHct7Y67DJU
N7vCi5UL5NJXBgb2RyXL2qsZDupFlC0PqWqMD+7ahXVnsvvMBVzM4qXLpkzq4kpC0SQGANVmU4TY
ohjGRnFgdukd7/N9M6jxHtIoA9G4qAMGFvLKhB8g2BaRD9nms2LR0NbBXh8gQppnSpqI+7pk5UWk
RmhN4Wq3qapJxkPcUvl9kcVOxlSLe7Dl7DWCKZqQorhmGQyzmHr8npbZ7KAE+LqWSJQkkLMwRGDn
4NjPIa/mEcm8ItBiNT8rx1r1fFc6KZmJ6HXDeaDZ4wOTTAvfYKin+lY01oUvC/2uLfTiMGKHP1QM
XwCRun19METbhz3prLoIMUpVjn2cRwjpC5uPaFj/CkZ9n2p9TEnJQ5Go7EwSr5PDCPRxmHzMdIML
gYbcGj+ye9jbAbV40yMqIv3ktZ2zhCYLmspv0rJjsrxj52xyHcYD8MQYFRg1SLL6+wDBdUikCLqm
o2lnE2LTZGZPlAjGnmzTQTk2EWv1WK1Ze9ovQB7zDpaquBkzYxK+1GyGIBTXZupDtxvAvGZ5mEr1
2XT7vUS4RegE1CXMWAmETd4vFo7hRN9DuQBAqaxYhIK2Ht21He+pzlw0a7E5CLfb6zVzz6mOnvKE
eY8zMg/T1YopmFNrj/TDGAaxRxMcETOxKMl7BMAmjOWS1zV+iYWjAZFfpy7CQcyQ4fI4SydLJWUk
LljfTJvlG1oEubxQ67FTmJ6wQskP3uf9iBbcna1h9/sCe23lvq/jmZFz9ldxImOJ0cwPFTZY1djE
wiH2NRtoaOvjcNHFPeYct6FO6CgtL2dDwbioL9QVuddUR15469gRX536mvcnmvt7cz/nivX70CHQ
4PKvh92PB7UY7yHtYrHHqHlPn/DY5Kypo5M+laL/FM1sc7+/Ar+cDNHH0P3mkzTqce+js6U1B6uA
UY1ovKYIK6M+YoNiOy7LhHxM8o3/4P3+ADt/+4VY1LBCuEQi4ED6cHIqGwoc084FC0o9Kj6rRIV8
uxxkmDXFU6dUhAW3CfWg5Y7Xb9sOoy7N3iXELG8TIGpBlBOMC0gV2hfBQH842Bm/HE+4IBZWPst2
GF79ciiXE+BS1+xByhWFeeiHtnjFRcA7NZIhrBY+/c5pI4jeYgSYad0loaocZhn6X0mNQjvlR1DK
lFgj0KXPOifPNpUkkIq5t46mTmRvie/nPLcRo3VApqFX9ZG1jyNWZWPi4Ppf7J3XctxItkV/5f4A
OmAyYV4L5WmKThTJF4QkkvA24b/+LnB65kqkRoy5z/Mwip7oVhkUkHnynL3X3ggnD24t0pW+Ybkl
/Nvjj52rGc41bEU24ABg970ex8nT265YFMymoFgxBvzkWhjLb/HLKXe5FlSU+jLv8OT7YLewG4KE
3QuB5hLdiKK8XLVjEvqDJR7q2NH2GmUjHEBQm7JhfBo27See3Q/nbI+xgQvFRucn4TZdeg0/nYDb
yR4grRjx3uO8vZNaCORUDJ8tAx86FrwLjQqQEs5iP3/fiIE51EOcLuO9LSie7ZCFq6js1q9NWHHE
UzGynBIODxFKzoc/P3/mx2tMiQJgwsVXZiBseHccnowUt0U2RHtBcFOwzwSxnW+JQGin5RnIKTmd
PI3wzkJM9wgp61etkgOum16GPur7CLFt2GC1riG9kdq6aEWESJs99bd3npQF8cIgOduDFigOrm+f
/r/96k/61ZyJ+R3/fbv6n7a0/ylf/8cvkex/j7/9PKT8x9//55DS/os+I+ZEsFtvKkWWpH82rZ2/
6GWzIQB6+bv9/K8ppfsX9jRvsZQR+sh9w43zf1PKZXElIeatR2Xyr/6TKeX7PZItSdJJZiVgTwKG
8m7Fnoh7xSo86nsA6H4evhK0dxqn4JC47roYIHPE+pHMKlo33YORMomz1Pqni/ebbrb3fpdaPgId
RQIZ+c6mZ7xbBkq6PpXrhvq+bCb9snNvY7xchPnA9TBrfVgnmo6hJQsuqipMdvSOi81gPgpUcHOE
9EgLLzjuch5wt60HA9sxLuvIBkMk+xXCj7XWhxyqqh8ClwTg6FVXQCpInxJUa8s/TkIQuzd9UTP4
yJxMPG0zSW9PcjCasjC1zxFjFdNqpnXSrbRGWRYlYudPVnE/ucDluRv2IwaA3ELhblpnrKsONrn5
WrR8ATdDPehqF5RgyExINtyo9Byd9DWtzG4zFuHK1BDX296jYWkbFTrfsJGgo0yMlWeTum47dCS8
lR5Fm67M1gQl+xxqb0YtuEvqoWE3zTf0kjjMmfouzrqrUDlniDm/zzRbyKH2a3vIdnAsXbY4guKs
oviRj0LfpWRVrCZ9+FGIcB3anTov1CA5w1R+ZSvebN7GqXUKc3aE/y4rRRu30yfLyuLq5On79+vK
NiO4/vmXpeTvv/P3WuLqf/ESOpQROuFIGFwK2r/XEtf5i+WFfRzAH7OnN3/qPxUPBkmxDCJYSnRL
BxrCNvz3WmKKvyQ771KuQaqgny//k7Xk/UbLDcmgDxQpPXqGOG/l+E/beQi7anarstubZodiHu8T
db0waeOIzvJQzMmmoDSi17L2QAR9soy8K+3kIrRGBc71WbBkH4qJug5nr5/Hdjd0Zr9xptzeGDHn
PcyF+f6nn+U3K9Zv3wqcImoMZmKIoH6tWxor6Q0DesaOyTtx4KYx0JHB6AQUs/5/fCsupcckgpkE
mMtf32o2xrRihcLMMo4xZp65XnN0TP12dLpPindE8T/Xg28XEBc8+W4QNa0P9eDYt7S4JRfQo4EC
VM+8xrBqv469vQ6JXfBBYVHRk37oV7ooP5nucA/+5s2XCom72PgwVmpxNQZ0edqdBksWK+4I9tYQ
9fl/+sNJkJvmkmtkM/l9X44pwkJUXwcd3hkBKEK8YXPkWDv9Jqly6vg/v9278x5XVKLXQ7CGyojb
5P15T9a9aUVG2+1QjZPRkDYvjmW+uuCHkBjkZ6RjVJ8U9R8v4wLb9OiewCDi6PduNyciLYFkXnaL
7U8iJPJgnepeufnz93q3Yb99L5OdGgYLQ3jQCb/elPhmqBrqtNtZZHmsLE07RxZ3AhOCZF/P5Sff
6XdX8ed3e/cI2EIPa3IAOnKCB4MZKo35Pm9XVZJWyLo99I9p+v3PX9BcOgM/nY3evqHrUGCREwOM
7v1SNkWp7Q4Dj50R2eKEdzm7D8mfONjljI2oJA++q2+cfnL9OhPq2YbVd6ykte/Cptz1JE9suhF0
SjM41Y9xhD0/2YJeF9i127mZ6JFEId3vev5kYTJ+8/svo3pcMQty8cMd5yqk4mXLYxQPnaDrsqSD
YiqR/UbTLFRRyqj9ilShtcXV25g4BJ/02RmR8rrVpYM7k9iU0DtxEP171/+3UD/524/G+rw84ZL/
Lf/+p90h8TI7nWXW7kaQ1mYA8jgmacWvXbvdqDpUX8bYIvZhsL1sDeiPcUDBSVqRM5aiEUPd1OvF
KhUqWdVToa8sowrWAVzjFaTpiarLbCB1zNphRhe8xv6HJd9ZcjJow993TBvu294NiO6Ja8YqmrMF
HQbwympcap3x2KYNOQpaRtEUSA9zvzyj6/2lY5p3mYqJIyJg022Dsg4Re3sqPWfec0ieKR/pEJB0
GZzr0aR/1Ro6F0nBOCaQ02s6WTet2zLCwZXNOTtqT7xysf3z3frxAXGlpDDgqSdh7gPeeVSo1SXV
3S5W0aWWQjhDc3Iw4vGum4Nq03W58R8/krwjOEPMeYyVP3BdvGbsXW9O210TBAdDiU1mhD+8Qpw3
VkET3rMf/vwNP264CyGLNCn4LB6lz7tljbNuDxm2a3dET3AoYLJ1CMvBAjfL2OHPb/XxNkUeYtrm
wgdZzmXvbtOwQ9sHtIZd0GUuWmq1cSiHzvnkAv72XUh5pUyhTcY1/PVhYIir5Uhq2O5A4DWr2vG0
fVeH7tWfv8w7GhB3BXoo1AwgubG04Yl79z5prNFdA420G0ejXOPLTrb2mIdggYg7EQQEUVJw4yO3
Do+N+7Uxw10p0vizZcn6sJyCRyFmYYkVBAsg3v1+dV2KOe4dtRNQHzDXeNk2GJJ2K4Y2djGEzOKA
b9TbNHr5kpWDc5O2ybADF9df5PNsHWXKwOfPl8b87WdyHPRfRE9Ss77bVkJBAkAQWWpXhF1xAIq2
8fRuWM3MZC8DGAaM8LvqMZM8ylmtTaeOSdPCoTLXnluUuDiyl8wY+8vUHdfzPDxh5Db9Om6r26lg
GlW1sdwDghuOxZRdwoX4rLj4/RdY2krMGwTP/7KH/bSgBgaBIpM7cFGj6SZsnGoLUT/8ErGK+VXt
JOtAGbqfO3bLjtXkR8Ci39zYuVON7R26KggIumv6TaSX3nVJtAkI1PlllkFxtBi9bocqZLKWJhp7
BSPgJq6rT8qj9x3It7uTA8u/vsG7u3NoMz5wOSFT1pKQUZlXHFs5gg7TyBuLGxb5DuFykugHq0RU
qyrIG3++C6zf3gWo+3XY6CbE8nePu0u+Bnk5nWKKHLXVMgmR3ymrrhyhihWI0Ocy68evDlOqHwQf
tF1PLFJpIvW1IqxoodqaOsnfjS2c1RAbQ05WXUduC2+4QyKd+KQSGi9TYRgslQ54jXQjiYxZI0/4
Wrnk/hm91M81SbbCXJbfsObd2hNvFDKg9qvBU/KTa/6xdHNtToMMBGxp6x+kg4zWnDTAO7irk+xr
EeycPsnW2gxMBLeT9Umd+JtlG+oXiCHqel74w/ghS238LobaVSgyvNhlcG2gnBbj/Fmg63Li+rVe
42th2QUZTEsEWeSvzwI6nK5yAsmd1IR3KbG5X4nSQiRB7Ke9klMKVUa3NfdIaNJnffTf7L5IFoir
syw2JgrvX9+6JWzaDBJd7Tpnegxa92p06htdBK+Z037nyGuv/3zLvp9qLU8N0bUmHiZa2hKrwq9v
6PWaGmPyEJngecVNZ1H3TIG1ngr8A1Y/vyAQuivjbFyHU0VxQ3ye36uwAU70Wa7Eb28m9LbsLPTW
Pzic467tZdTz/A5u2a7J20LmH5HrrcVlSCDUZ+Oz32yaYLtootIiJHX1/Yptk9gb5t3Ijzw1mCIr
I/Dnzo0+OSP+9voSKoGhe7m8H+SUiTLC0hCV2nFGbnyXsFEEEgn0xACM0gAT3g970aFFqdHZBygv
6AZkm7HXzubZ/myN/HgoR0TKqZBDufgNYH9grgQYIeXD9DjPotAJt6qZL6aefJSQfAu/Unmxi5zW
XJVpp3/yAL+f573da1RDXGzqdsDc7+61NuxxFBR6s5sMEX2vSMWSq6EJ25OKDZmvBrtEsVd2vACD
Zyy2q96umevqCaQOVFMEy+CKnYaLPrIw2Jlt2xm+DKV6/vMz8ZuFBlOvbbPGMOD5MOKJNBc8OlD4
HaHdzbZjpLYRijBBavn4k0vym7diXAXqEdwEw+X3vZ84MVRVN069a+cgfxUkgV7PRYSGSLP1/8fX
WrIVMDAtLbUPq1qFq7itXFHvIKg114Dx7G05OcEZCWt0Ef/VaLz6x0r5s9vtN4sY70RbhBIRee37
ToVJuntSdrxTjGFoHeBUus3D2kQBoIhuHHNa5GU0fbL5/vZScr4WuOwMQZbFrwsZqUxFS/povZtQ
zPm5ZNwbJ7m5bnRTffJWDPx5sXc7BJWGvuhSUZywYv36Zm4qyg7NKLeIINFrSwBz2/hxJIaZbMKg
AKfaKBNNUtqS6Gr1g7bl5NiNm3l0rByAmOThii16jIdATdm9CZoNlGqRugTVZZkNdiWoo28M9LSL
FAW6wp2eMVdWxYIqKvhKFuSDkqGK10tm3YOlW9MZMg1vF0+NM29K0SBCCtPIuLM7c0ZGJ0bA6YmR
j/YGwFtkPniDERPLnNAsCVcVJ5jobIzI/Fg3cdpEX1RWGtMhA3Usd1Fs5GKj6ZVxzOdx1HaqS3t1
KXM8oRei7abg2kbcVmz5/9qwzYdGpbj2hZcWa/RJIrxwnWLB40gQyuT31dltr+GDQvKjlXujAV2/
msLGRDoXxfe5si2xGjsyqw+waEI8912JkpO0sCnc5NWEBjLpOU7Cg/Aq5hFKDV66Hns5jeuynwL9
LNfIJqTvkFfmusrlUlzFeDm+IfClX0I0x+jPIPqb20rGGsiuFgXc1RA4/W2B4Lwlz6v2nBu9zN1w
00192MF/jcZt7Y5ejEc5hIouqnCefaXQhBagKcpNFizUbB1VLnQ/Jd0vSVSTp5DlpeUrAVcNJlmF
xM7trunzbrteVl+DysweMs3Vb9rCHlZBnox7bUoyND7eCX3etqjVdoQXcBM4NFFFFG7SuYh3pkiH
deql+Tbs+qPVTwMIAPUtSW24Up0ZEFk8WrDCrWdhacOGiROOYdE4Oxu22cYTsb0T3kxE5SCInsBk
d6YA3Hx3WvSQoptwpzv9t7mG99tbI5Eo47SSMUICnQBJ0HBX0subjaEX8VVqDbMP8ck4c/MsurAG
fg9OCzFKhuB+nC3JIN64jkm8WDEXDA6BJ1J/TNKOogIbWMYusVbKma/TbDzUrSDhhmBx/khPKd2l
cRDNMR1Hcz3rab0ZCQVbJWhjkebBnBusaI3ry70KXHGTa9G4MQY32s5IPP0Jd9c6gC6+I3lJvwnC
rHrCaK+fF5GD2KKtQZfrbYO0ty58rUVT4tKw3uHDkweSx8hiK4LxYOmxeVCTg5NtJHzFGLexrIxt
KqeHXO9qIsyDvSPFbdxND3IMGCXqHo26LnjIbS1E8Jjm7qHvHNBKWh2sgZrcpZ4bHBUpv2s7LF1o
CgKVExbCFamJ8zri3HATN1p/VYeNe6PQ6a4GS523U+CA4FpwcVrxgm4Vu47Vxogd83xf5G7/KlTb
raZ4mOlwpX3czhPxgHUxWxzNTb0JCVuNvZbIRpcYA5Ob52uOZ3VcOzXnCDZTFomEaeMjFsj0soZ+
TXsEbIWbGged8JuNVqKatI3ZPeMfys3IA7Ehe09O6tydhnBQj1PUOKpeTWYghnQ9K7N51Axrqych
cCjN5DPvHM0sfxABhwfIStFbr3O3cZDRlky2zzXNxp+fkgQM0xnNgnakPasrmrR1vG8arhQYwSIj
xyLv7yK6+lcmwRZ3QV6k8WFI7GYjvbiG3G26W0g5w7yCCTgeo1jp3209oJ6kv1ttnFnPzio22R8t
OjkbGEFY+skgYwsbq7JvRZ8Grx7N/Q7wnZ1z+F5YN/Pkjl+YM+WvTdWAbplyZTwVuG7XHNHkySvM
6jH2imGtIjXtWiqWOxdm32OveJ1Jy8ZN2Zr18U0zHpMpdzCFpb7ShVv8qCqasW123AlwGuqHKHTr
H3Ul0i2JufWDU5vxPsHIkR1AoKbbeNLVV1nWE+dDsK1rO5A5KeUQ1EACmpr0Ux3qR2jb0k8ouA4k
n8Lxo4W84VTqNduUc1O+z6uS/76Nw/6eSORw3rgSZ+vKCxc/fKkLGBw5o0EEtFG23IPacITwGd3q
eYSY02k6c6u4nNo9NAG+okMUeHSG/4CPaqf9fW+O3XARBkF4il3kTSVR3xdl67rnIsJwUVnA44Ue
27d9a8oZdahDwnEVRadkUNUTrTtzQ+NMntAJ1famKPN5O5OOsh3KUeQ7h3COU5ZVveNXEm4mD1HN
Q8WvSxO+Pqa5J04EGlTfmz5srsXcGHcq5nrHpDPtIOFPOzfiomqNmM40bs3rSjbVd7mcMH2yXqse
CHwSY0+Q8V6OQAhtrRuvjEbUxwq00Pncq+p7O1XNAwB7E8OrU/9A9I7+Djg2l7Uu8uAY0o3YdV6r
nr1ByZOYa20A7OmFpzEGZ069m+fT80yKCpbcykQpxUR9MILp3GBbrpD3Mi3XgC8tqt4oKVihugD2
R6kbd5UxyVMsy+BLZUcheY9d+WSHcHqgxM5IELU5MFYEp6hn2cH7CFu3Pk6NHqxDrevPFhTanuCV
8YurJayLYRDv39BCla6Fpw7r7gz0SVKBF9jlT/AUs0NDFkGwwhmWJus4hWUT5S3/AfwQF97kAPs/
mStEDTPPOW2sQn0FbDm9uk6vnp1QSD8IpuxgNO1yl3dR1TFzMeVtTKDKPfKIzsGrw4fMpJ7euG1T
fbMAzt9qpImiVC2G6DTZeWGAhSuah6yexyvXVt29Xo3pTbz83CYkyHMJ2OWmFj1vlGrTFvOXbpJV
ArZRKK4a8rPpSg+16VWf0dBpo5DEbTVucIPUXRxqPYJDg/b/Ji7n9IaSffxCrot6nocef/Tc0BLf
AL2fXp2KNh8Oxogoa/otqlkBDhwK39ZKmFOIvdGzx5od3JBXx91ddaqeDnnfE9oTddxJs1Y3LL1o
yHryruvolKVJafi5MZdXmpXQxEXZzG+tKzfqD7ZVuoUPGPi1xJkPplInJqbOB/RdZWLci7Aa1v2g
jBfAVSRF8+jV16wW82tpJlXj22YxpTCeZPdiut1MeEyPeV+rKi6LzU6udvqQGs0KVRGYY5DqN16r
s5o5dv8yVm59Tdo0jf/arC7bfqoeRyCd10brhqfAxvzTeriJkBdaB9YxjzDUxVCFL6T9WmNc168b
zVWs8WW6UGqnkotHNMIFZ+JgW3VBwyIGH5C+aWt1DIQt92lGwH8Z5FW467Os3yP25adh2zy3oBnh
PHHC+OpNEV7B/PrSVD2uLbghLSkU20pVVbUO+sr6Lj2E96LKZswMaJdNa8RF31v2zuB6rZhoEjOM
Ah5RpZVPN0bejFcUIcOqEElwb2ahAJla3raeuACPCQ9J12POMk2zHjovuazp/+hd1B+TvGp429Q+
6UNuXEYO4l97EfmPeqxdjKDOTiSDBLd2gKfFwxkasujm8+LtQIgHP+Ig4/bYT1NGInbXX+jh0JyD
ay5gJqEUotSnBPQY/9FC/eYRjH0g3n28ScH5PvcECNWxbrCkufxhqXpT2AaQo1acjWMivlJv6+hy
xvK7NyxzprLdRnSWD3WAL86H/0OFR5DeV5fI0xu9iIatg53VLrN67Q3AGlcxYDF3mL/R/8sf0xzK
AHsOF8nURMhCzwnHd6ZJRH6SpuqQajqeiEDTT2kuYAB16FjzAP60AJN4zT84NOUD7a6rNZulzgtv
OsWbdDJwrjodnAKNaXRETiC+eUTB3duqzfZx7NyPiZ7vaJdG1IGUcqt8cfSX8RBdxC6Nm9IwDwH8
iO+RHgzb3tVISIcYtHbjzloPPQ+jIg93NaS0CsNpss8oLsRX/ES7Qo7llseJBRjx+rwKbdABXuZ5
rz2x6V/HivxaL/dmVAu5uKsAzfojNexWsnbx1VR2b0gHtW3PryR7NdZbh7pw1bRNuAGyXb3MjJpM
MrFxh9QJtwE0VtTgcJ0glFfVFK1Enih/hNzjM0BYAcrFaejYFPQiTL4lMJ+PIcK5FgxzspJCgyoB
6HvGZdbGWr7lUdzG8LQp1KSkIHO6y1zI4Aspuj4YqR5MpqMDBnTb+MbVm3md5pZ7piaIEgFxXpHM
8O9YjTyR9V6WfjR4BkOLbD5MU4mTQWpsOxiCUx44fIlVOCanLLEiWH7JnPHckRWJVUVLeIyYofUX
HkHKD0tu6k4aNOBprZXsWHNFS6OLNfKaAqs+n2hmLyS1PsZl1YAF98Bx36DkPzZAhvdBj9XQVekS
7VueqQIFnBJlxnB0ADY7qPacvu+0slWyN0bNe8A4AF5C+4bDs/NzwL1+TfiNnxBrDI0Nw9LDOInm
UJrOd2O2X4KmrJ+oWLOnTOUlixZkVCeT2tbqu3BD0iPWS5uKJZsag6G3185+OAagsnJ93Pcm9sej
ZpWDWPeOrpy9kxpwSwphlydtIL1oVUxOeaJ9A0/KdBMsKB0ScEx+hkye8jwprlF759cwZtNsFU8s
oMTStc+ZwrJTqCRCgqvPIN00XrBGBXCUTVLeTgKsyENDxcPvFnPIyTGas0vAvD9klcuO4o3VI7sl
vbM5gxlP059/VQaxeUd9zMkU2644humonvO0bJ9Vp2gi4E3NX1OxRN2ouQ2edJUY31OybrFgi2m8
UvUYPIGU5hAugljz/GoO1LMmKxyt5tx7sD5SWdxm9cjCoKJxKHFo4GncCm+go9GNEbdHZHYUOGWR
lbeR3eHcI7A1eJKG5O941Zg1ayfxUrkWhc5tVFhTm67R0qflJgHTgHAUlZbDIWbkTZNYFOosnmXL
uVEveiPyh2qIwy3FK688a4CSD2Kg/biOhDdpO21aSoCWCWkAng/TYxLp5MnYDVx8PwtsfiVtZqvz
MRJh5W16DBwhOZRYzUKJu7JbzLtdbWFFHITlPf3jYspeCwkzYjwJvw2pP6ZiYwbRzHmi3Fkecmur
tlXq0wvi0mMmKW4l+rFil8UE1CzKgpgDZjqm+8qgC3Qya7m4bOVM6lvTlrdyQFHBT8i81R+Cmu9H
dj39kKbCUHSmUDH0u3xC+HEB6K5/7W16o6vOJPX7wtaM6C6depN4gaL4muPluE4drwbrWLn6HVg9
NSExFUZwEt3injJ7nc9IVc6njouAH8+exkJj/lfiHeM34dml908CEH0ZrmKvEQjKImGq55jTS7zi
wy75Cr16iROV4HHETs8AwwOhstMJSR39TOf5WWEiBA1U0P87DtgKyRUoWyo6GYkqOeh2QxOlYbYC
N7COJSp1bEEGf1dj//Jz4prS1ZLml/vmPM7ZKeot3a+XEjIDeE/UFdrAL0aCx6/OSv3ITLrZDwSN
XQMAHGGbpfH9PEfDl8EEePbW7/yvtP0zDeqCDfmpNfwhPmX3Ujbhr3J24x9/5/80qAvRimhO3SRd
SCyJmv/UoMq/iIigNUGgzptekX/1Tw0qvd+/NaeW/heCB4HWFIkSigDzP5Kc6u8GJBx5ENfzYrh5
BN1re2ky/zQF98yycIPSzfaWGz4OaTTiJWQdYkj4QOL1bQPWulj6Pm5uPEwDndfOmbZY8Y7t0iOi
qjcPFnEgB7V0kApjkAdv6SqhRK/WztJpanuveZ0CVJDl0ocihZiB7dKbYqSs32hv/aqlc2Vl9NUq
N463gVaMWJOdGxhe7tUwx+vUbfMzEmsHXq1bjox1vVGaCQN+6ZbR1PLrPj9huiSXcumoJbTWmqXH
JlUgceANjm9MQ3eHwSj1w6UrFy39OUGjblg6dqoNv9oij1fm0s1zlr5eu3T4kqXXpy9dP8NWNFuW
TiCl/EbQGuxoEXZLr3BauoY57cOyIxewp/e9bpbeYrx0GdOl32gtnccqqykRlm5ks/Qlh6VDOQi6
JFCxntuleymWPma8dDQpar6ZPT1O2nRHdop8CyMKIf/SCZ3bItzwq66GpUua0y5t30KytFOw9FE7
rR73lUVPbsSUfuMt/dZ26byiy9nm3nANliu/SVG9EGjlNt0qYaKdcrDLLprKCoeN6fasMkWdPnSc
GK8Z1IuDpYi7tayCMrgK++a2trTgFvAfnq10Yk/Tcvnm3K1Zdar4simz4YGsOdoAEofrmFsp+PWy
o3FT0vWKei/fqAFCbo1e4NpZqCtFZlFIZGYv963lVo9OnLBDJU6f3RdpARU4o9Ovm5lxKYq3Hd/I
aJCHetWc0yxy1+TYGVw8z+xI7F6M5MqsMNiqhQgxl3pxrLWZKrUmuLwmfiPFXGeUeQx9toSbwMBj
aw5O8uSY1BfrNyM9M6PgPjHZwl0L8/iYQ00hSca4tOyxPBPLDkC5mzxVFaidlWc4bFlxigUxx1C/
aWk0XmHJhIvbpmGx6kIxblRMkPc8gHyx2oHpukT+uW5qV3yDBZbdT7S5vjedYx00y+oSPyTdaY8g
kv8m6scrLiBQgnGCioAjxLijV4TIr+Ul0UwQVaYTYn5lhtyasoOJvJegCBaxXzjdAKrgM+alzinK
7qgw8YykvjXxOxAXxAuCaovqTdbgY596nKZjm1ePEc/fLgYDtEggOfEGYwwoxIna7B43H97PmkZB
XOO/MzqrepEj58mgIxjx7ZMlqHPdbd8ZvHwG6eQ6nCNaBLKB1GEFkXstxqU1prX5a7YUaoUsujuV
iMEv7YmpaLx88beDKjPc9osz5vyHWZCYB9n/I8q8nDa6p5ALDiJ5ervTwPHxbjNytw6XL+eVmKjX
DVEW5WmoloRNijN6nDRY7inXzK9Dscwx2lw41wQsiEOZAm8wqOnw53MqMcPOEZBY+FG7DsAKfGJ+
NRPO7DYb8vb5zQFb6KV9cg17OsNJZt4EeuLeDLWWbyLuSFIePBk8eebiU5U5djR67LxQD++gcSZi
crMw0m7f/JqzTdVLSoS3K4G9bd5+rXzIy1sC6OFhqDQoWt9AhemXmIsA6wp5btRKBNCYYR/SXOfl
u4HBtpON3PUzfzADenRp+flmXca+SuZLVUSXPczETlN3wFnKVS/LpyKmo0Xene+5F2bbca4Pr6Je
h43YRvs8aV7l4J0RJ0/3lIq4MJ2bUVmcHqIdBJL7sFH2Wuqje27T4Kd5LLHVaBAbJrIOzaK8adnH
cMAvumojNuwbqp8vykiMS7tnDU/BL6xtp7J8w0H9GOfTJXGe62FM1iooj1bhBFdGq40nYzSTrVuG
TGsG1452dpmCkPZ6sZmgRq8c5sr7vgf710LYiMC9GM9FCHWgNl/qoi/P6iiuzhJ8URviXQk4NOWP
xmj3hSuv2SaBBvSdRV0aBo9aaD5AgfgxdUjN50LlW9IeW9QwBULg3CIZUhFOujIbs/cr2wanZAnh
Q5Scn/NeUq4xf1t0B1vIPbdF0lVHz0l36MAiX8qZHzi2je1YYydOhinF02F8sSeKdorWQzpO+UF3
TWs/sAivdber8DmlcE48kjnCudpqZflY6x0TQ9LDz6dUd44NNz7TC1tfyz541A1ABGCmV50xvVpT
dVPFrvMSm/TAxFDrTw5Nu7WRpnctgsZvpKBYG551tYqt2vUJb2AAQaP7KIikqlf9PLMeWH22Dwl6
onh1deHD3AFleFvn6jma2mCjF+50yTB1wMQRMoohaNkkv6mYm24z92ZxXhr2Zcaaf81tRX6SHRhX
5LOKzQCBBt9cpyX7tEirtVAkkynDrF4UaaqAeszDlJfpyqqqbx2cz3XtKo+I8P5BD0CG6yW7vcdZ
AiFo9wNrxmMdWTt9qoMvIHfQ1ltpD1GDnk2Jp/+iEeRRoH72bR5DTlZF+OAm7MOFstYtcoVzsPXh
hiLBfSbhrr9xOGN9SQEgUkMARGWiaE/HoQ0wevVm4I4oWZIvyUIPEkrkLwpU5Qv9suzoNbmzMPgD
xrMaLQlbDNtU8XfD3NpAIdYvnSAprwnKQ2YU1VRW1qIMqRr3suqr4anQp+xpAF13aROx5UsqrFVj
x/M64yliJW9jusdRIWv83rnrAZJJwvOeUYlxVGZgjPCAZoIOvLrbumGd6zwS4X1rj9rJNhrXTy0a
pvyIRBkFTahtekLWz9FaCe6YAmRzWcuKLJp5AGsyduVlCVDvKJjzb4Ja5qQI1MG9h1bzhv5SnGxm
RWAzjfJCu2xDVx6oFNKdoZf1Jh6zwAdoU4pN1IyvRW6aJyMP2y9DEw97QmnqrzZoEAT9E7l6s8fZ
1hlAYYuKVDdnPqQ5VRhdZO2olyxglWHW+xKdml81bcKsZwqYexkuHytDBiGy747CqaeaYDiltqZf
NEHRAIIum11tIu/qhjTwqRkuRqbyCFh3EAU4B7vzY9I0JSb7glDXcagb4KWpsYrJK9/mQgch0aRi
N5fzxUhE766B/rUyO9iiMlP91ZxS46V9qdi5evc0DUz760QNzCtT7dFqidUjTuoFTgEFiD21W6+y
w22XBRVxrgQPNk0cr7tm5hFHVL/MMG7YQcsTHCpGBni7V0of5L1VjbtxGMO1subbCbf25RibZB24
brJDIbkj4Y2MLqPZlH0ZvhBnvLNatry+LrNNHye4JfVxPMa9oaBIqeAAo/88DusbEUi5JoYoOUyz
PZ4FCepVRhtaRPYabd0bL2V1Nc6cDhr84vOJgMbs0nxIwmvLTmrApR3mbEZ6gyCa1tO0kC0hrHVO
u54eTjQKhmwaDyP173wuKVVSPwnzVG4mlfTr0a1M2nxd+r/sncmS3MiVRf+l95A5ZmDRG8QcOUcm
M5ncwHIgMQMOOEb/+j6gqiRWtVot7bWRlcmKrBwQDn/33XvunJcR722AB5WX4X6ivTBdPlIKvEYn
8mzYf8B6qhdm6QdDhOO+qsF+wKeYHmGQ6Z25aHWb5G4D+dd1bhAWvrbaznZaepcsbAwK73r4tmwt
tyXNVnetL913NTfLJrdq/W4qs7+ZKt/YZ+b4vUsWlnGuNd4E42hvQSU7Z5qZpnV0V/cIPdY1gkt7
Sbiq7KiYxz1o+N+IusVRC6T9beqThW1I59BkQQ9PZWRelORC0NmjQLiM2byJ0Rd4VcqSPAfVYHAv
nkKDfje6KK+0zUUbWeDTB7kROW1F2aFJF3bjfKQ0IqDJZ+F5SbRX73JzvfQnSCjvArHw0y/c/Hqa
asU9XtGB7WUs9/PwURCqEVHLXcZY4WnFSesYALjWznLtsH1/kGWlX8pOlDcqrT4YQJNq18A0QcTo
V42mjiFR1OlHW1W89Y22+vRHbz2zIJztaQwf950puleuL97OYvNw6WO6z7gDXewsd+8oTEhUZIK7
PQsnpMtu0XzS6BR+9uizuqJZsr7W5RgQOFn68q6oW9/FsWKn7xhCRBLFeQb1yUx5FQiYMT/tLQ33
gDIMPok+c3CMiWte2DUELz1e7ldtV4R4U5awyPO2A2yJXvt6M4ipfqrXdb67LvbjdcWvOBh3galP
2br+l6sRAOBYcZut5gBztQl4Px0DLjgBlkr51CBzNjxCCZeS/Ke7oF6NBoh2q+kAbPJPDwK359WS
MP/VoGCvZgVUovEHCKbq6K9Whm41Ncy4G4rV5qBWwwOq+nXRDbB4EswQXiXG+2Q1SNDihpK9mib0
ap9wVyNFt1oq8tVcwRf2hcEv3vph2uypCQ1O5U83xn9Un38peWyz7Plnqs8R0HqW/cowMP/6R34T
fSDa/gXmPn1KCKTIvB7uud9EH9MTf2E5QNM0pHN3Bar/TfSxLPC6OO0QZ7AUevh2/yYCmfANoPKs
0Uh8lKuj999Rgdw/2r8dEhwBLnO+LA9LJpHcP4lAZHlKnbuJ9ahYJvLO0RVUI2pLGl6EJQqydPAU
pFnZfUBhs57StDAuXC6WQ+0YC90sWeBuSjVjEhFxOW0NjxbX0KC5cB7lqxKCv4fHEdedMTbZfQ6F
r6Cl1EWtTzE4DIAwdz9NBpYhQLetnpKftoUGiPkFt4A+hgldM6lpDN9rbcCuwnfo3Bm8jO/muqQX
MlX99AYOcnnzbdBy3Kn4sW3SZGTsBRKk90zA7dldDPk+WGn+1ifTcm8USNwsLJbXpdPdJqT9zmco
1v33sUtM5pfSob1TmA9J6rH9NbIsalhafFlVn+L/caXbq3/y7/7Kn7+C1X/Lb1VApDHXaPqvOlyl
HSdfISTkG+3wBFzK3Ulr7nDwNDMMUNtqe7AIVhXeU9duXVNiy7cmvaChl6OAcaZTkHY+kvkp1MN4
o6Et3lo4Cj/pjjde6tZVl3Rtq3ezPL9hoMbHH6yTPCN1cEhSQJmDspu7IOi+9CVgPFdO13gRrScr
tQ50uHzmLdW6v3xI/oFrNvyjbZZv2hH++gCT8RVQp//s/ZfYg5NYyPrRaar41Vx/+0nTmF9Ny5nv
DV90pyG3u1OVT1TbpNweo8ro9V7xNqHSaxbvsjBX8cWd5rsE/vh5amz3MV74p5a833dLNuZVQpff
XTp4VABRdnnvBvEzYoxFTBuppKAffQNwSRwzaB2H1OiMQ8HKfLs0uCK1qHim7V6MV0Lbn7U3XE+d
ZR5/QokW+rLYIhAdyOal2M0upUUClYHFzGspw/zsOM30kaXwccrenj4k5/XpJ82xo/8pilMupHIc
9n02zRc+lMWtPxp8mBT5scL+FCwTcCjEnae2BeVgVwGvZPqig3nYZhmus4Yd0kFoCHtWhjrj1+zI
55rfUtTXWX5TpeveMSitlwU78veg5BrBLpFZHY47pQrsr8x9DTf0yB4tuyr7XtzEOBbvg5Vo6XJT
6RnZKaLatanOjwv22hDEZ2JdQJPOd6o3+YFaq+ilA2qz3PWzaRT6ocKX8eKk1F6H7AavHacLNwKl
7PafPzt/OrPI2VN1DHzJtk2wzZb1sz3iF+HawlofJ6NvXFIaRh+wZNQHw1SoaPMEXtGntY1cDc9O
1+gP/HE4V+GJLBviSulnLpv5VnpWfAZ+1774rUPLbFqKQ0t5wYxhc9sOXvWFVm0KfsbOxYI50ilQ
8ru/bmKW1qLHPqYoNKWcqbEus2A+iHwoubTJGcsNKY5sw3G17EcyAeuB2hTM6LI3d25vWLsMRZ2/
cx7nW0qr9MPPx1bmGNCyzFtuupbiJICA8Y+mDMTXwKjUS4hx/qU2dEtpWEaNRIWfL6UMoM7ea1Ec
2qYzqg1tXENK6mvA7bpoegmKIIVlKVqksn/+4/8zmYkf/xrKJ5NE2/u6iVg/2r/8+KcWVl2iO3xE
naROoydVEC1dazzmOuQ7MAE+U+6jjKd8ycY0ghkeypu5q9P5EIiM14vNZxBRqGzjc1CM8q0YPZzK
IVciygPMLn5FtuKbWTXfU5sNxv7f/wac9fVKQw3vZVyHf/wGal2oziQQcik9ejDm3JxvW5kk+9aL
WTOrmnMmbifOC8vjiKEd19hRiSapXBXulTnRdcpnj6o4a2ne7Nk3adjGuZBaOHz2bRnET6XfsjtM
64SJ9J9/7T/fx39/WazPPmkWSlsgAlA9CEHgj187CnLWaWdyL83g4uealIp/8DTHAVwrMMKmzvRN
Dv/trvTH+tBjZ2C1UdfeKZDZeMbkTQEWmuSpdCdcAhSNPPVehQtkAmq56dqhvtOByq4ZP+b7qQpL
1slqUj9owEBTCTPnXcXTcBJaB/iSV2fagP+1JgwH0FPm2L/mVfDsMe+9WNhWj0aAd0gR9NrFQCX2
pbKTvSzT+RVfqT500xhz9067na79Otj0ljV/N6nL6CBHOtRbKGmZOw2beG83xTu+paNK7bqN7ELK
U+mgeNU+H3XuBPP9z49eHBrJZxcb6bjzCv7PAf3srOfOujA+IZVXOV1nyEbpp5BK73NqHV958sbv
dHivJ8j6o8n9+AxqRd+sMOAM0wonn1xDlYtVFU9CWhpeEXWHX/0q/7AbfBVtks4nuNlq063CoIEF
6BqDgNq6CLK3VNnwLvnnDwKXRH7Tf3gSyAZyZyDQtSLoWCn+8UngrKZwrhjbC1N5DyIURxP9f+vZ
XE4zkgihio1P43kWYZJM9lzF5JuH9Zk1EGfSLqnUKTVa4LxlXmKsQqLD5yuyYjPicIHnl9T7vkW5
YqPvi/cF3OcXjv/+3WLY/z5kvmNsqQStfEzAAf7CmuvYzVj37q7yxcJz4NS03ZR2GZf70oyxHoS6
Go4Bk9N20RLMp1N9QW83SXfgIi5BfGcHzJjGA0rIgrV4EMMnZl6OyKImL9JgzppNTWaXT+3RL7P1
yrn+XnFE9C8KdwE1OCxVZgt4a2gvL6aUVKY0gAH5etIqQnKoD1BYeVhzSzkbD/7lB+G8atuNY3Fu
WKdDfi0XA8lBtweNbNTcWHPsYAQZivSZ90D2rIycQKSWAHWxZFX5i2LFwJajaL3kCNN33d7bnAb4
Q2T6aYS+eTHGab3gYA46i4AmHxjf3rbDuZ5Edgo4lP0L/XKkTDjyymZ10qip45/jfljNCCkJI4C4
ynG2JZ12T0nSq1OM6dmJtJnb76kdk65OyKoXVwZ8G64/4fKABQssrUaLea/KhnO1byuSAJzsYmPU
VPgk7lScFx4E5P+JRRhIyxS1kcDxV7PRRMsXqr4fiEvE7FP8fL503C2PvcFmM1LgQX9YXhGccFga
OzBvBVVtCLvUInd62tG3R707pXgp0SAmW3pneAqzllvmyuTb9vTgMcjKWMDU1eUP2iIvjM5ltnG5
tsZY1+hhL6eiuvX9Kr23QMxueBmgYqhw0Q8/P0j/8TM8LfL7f//X22cFFCpjX5h99L+OqbCrLN7c
f4u6/S8/w8vCFrRO/sGf+X20FQ6NwDZNBYBSBTw+BpvfR1sTctbKnQBMh9HBZ6pkYuzT//4vh+Yx
k9k18HiN4XlYTRC/2RvWFmFCZub6joMPRUj335ls8Wb84XgMgPOZmJRcJgbgHn8m7cQDkS+X1/jt
UH0mquSY+39GmD9OMPB3//Qf+FMGr5ttmlpn/gMBJVVpgHEqfMvG2yzcpNXnLz/4fzAt/QyL/nrW
MxVSAQnqkyOfQgPxJwrEgkZZuqVj3uRuuRARZRhCHiDhHwZW0brfVD4nwUfaxEEvDryglIEHr3Rx
Pp4Bm7VJ9cnxGRAjSAYnpYnngPYvDhTND98BngRZdT107F+cK+FJfSpBSscdBnI4uzQUNPHT0vZ7
KqLcs+pz8z5vG0JPC3ZM1pIWEJkowFXJzIAsOMGCGSm939Ip2abFY0tv2YgG4NSjD1ymCeAPcdEl
plgP1rkDQv4FbOtwVcYtew2NE5xM3ZiVdnXlU+a+dWdP31Lr7E7fjEbQBmYkVRYFvdWxJYCpdgeQ
BjJ8ThzSeJzYdYM4tMeEawDLwCLvZ4L6LLfV4T+nxr+kh6Fk84n9v0+NU1lmEGHVr8eG+dc/9LsN
yv8LO1VOANPFGgHFlr/vt2MjNOmiAiexkkXC3yh9v58b1lpTBYcZ/ILP3+fwcfzdFgUn1PMhk+Fm
Qg/jMPp3zg0gWH88OeB/QfpDecOQ5RPe/ild/DLfZF7m5KWp0vPcYu1gNdfQf8aG9Uq2vqGiZTYd
goMo67JomeXWpDSrpTFwWegp3mPHzqxAhFAJ4p219p14V1J8AaldiPmBdXHlHMzcX4yHIsy7lxY3
rbvBw5/QkRqXpC1HS43c4egTiMrYHaxoqITGGURY/DrMKZxYLwj6xDWud6I6BwytSy7BlA3DftvY
U0PkTsUAiJ3AYBTPF//jp0ugD0J82lrYNPnJsldQ5Ym0bc1kcqzr0OrTrQor72ZCuYmqcaB4jpIL
X4GEAC8/0sZL81z2CCp9eZhT0d92iVVdVstLvfPnxsAWH8yJG9WuSILIy+WldCUGkWRqd9w4l2MC
oOpsyS67MtPgwAarIxzTZM3erTGGWCrFI9wDTze3Mwc3jd2+9VKG7IMyuysfTYs0b5g63xJiGXdu
s4RbtHb7frDy7jQ2i7NNTeuehgou3eDhd8bC5mWm3fve9o3ylkbYiysmtXHLksySnP30g5SCPDg+
mVXWCsWVWVXEEry5vYwdYyMF51lyowbl3E7pepftBz1ci2nXWk1zG8uu+pGPXrgfgVztlcuVKel8
dbG88MONWZmY0IXRPlOKCxX/g1X7JcR2FnV+VW9k6Z7HqWFDRo7uMe+UfbHncL6ypT/dk+EjpFWk
7zkQvDe38aatTuarUrjL1sVDHjHwOSyFpfEwNnP1WHZFtamLUt1adpEyROGvj8PioSvz/taYQa5m
fGK/sGoA7arA0S8kKbeSkPTOdPlKaQFJtmKMkycd+DiAy6DFU53XDTUCdZ6ztJfSvLLTVpy5FX6W
/Pvri6R8YMTE+IypLrz4ZEUfALePEcpAHrPE0PrWMex+k8sRYY1YxkEbQ30RFk+07w39tVU4zlpc
E8nOdvYmj/1NA6bxdexYvu+4y6ZnJ6cekWxgycRnj862LYrpMORxsjfa4coDjXkWqXczjqrFCu7V
hNGagHLPfDaO1EDS16F4Bgm/Eh8cYpxsDPzPhlHuWZJfIB+IfexfOSMGaPbYrOKH/D61uzsDddRE
0tmGpXMxW1Hu6kB+KOn7CJLN87ISbBgnv1V+V+4x/faU32TWletMeIjX39TyaSTseBsTMI4exItD
ncdmXML4KKfRuJlo1tvFg0y2uXBeOQzVnSWreW+orgH+mbinBXfPs8PrlPywr7ZVzPRpsCH2cuPs
Q4CL8Lq/EtVpd4NfdQcEBwtz/1n32XVPwXRE23m0YNSqY8UA64Xgdxl0qjmvdtMks30x5fPGKXJ1
oQi1fJCBm5zg2RBo1YV9giQ2P1RzqQ91X5Aql7I76GL2bpxuJOZgT6duoZp9O5lqekA5eMZtAvS8
XdzbyTHTmg9Yo5xJYIBhFA63rdlZ+f0ST3Z1jdH6tuqCdy4k7s7zdPiU41PZA5SkyijI4vvFDrI7
lq1vtSOdk9tiZtGZ+ebJkStG2on+m6LJ4kA0U247WVpXSVlXe2A6PNIiKWnEdEpyrml5v3DsRimV
oMxVtKVs/Hr5pgcAyeiH8YaFc3+dLfPyLVxmgjngmtvHtsO1IxBSk6Cu7hrcaUTRw3KQ94kbYxyS
UwqTx3J8GZXuyECi8+Yki5FoXFb34PdkHV763P8hGzFtEguj+5QGJUGuwMQDQOiXRmSvrpqYnmeI
LBR3D26OTJh5xt7URGMDq6/2S0oWgcOdxP88PKflokznuDBd05wjaIIIoKt9FAZpJvYhOXyFOZ0s
767oggZbZzMHVEMEub6enc57mHlhP9pdzEekmHj0Th2u0K/KzLpzqqtFRcAL3feepz/bmKDU0o1p
xL5DZFP6l5bEvrWNWfCeG/ix53aJaV2lciQ5xm1/WgA73NGNVj4SrrT9CNOwf0ipe542tHylrzA4
1G60nOpItUf6FrAOCGnKYZWKGbd3rhO7M0kHOJLAsp7ARI4S5PNkj+MYsWthOc3R/oNmBAEo1rGm
m35U6h6ZphUkCpe5YwiuJRYEl9VMBB5peBGkbt7aTmSvvJPxX+KLv8E3Ud3Foxv+EHM6kDwvY5vB
vBhfjKLUt5XwT6iF5feqsr1Ptw5dxlVE9IG01siOHYjAyW3GU8VpS9+IaS3bpey48ocxP0UwW2nw
PIyLe116qvw0cpGz+R8sLrlA+qeHuHW8Z94j4U7OGvvHsljGBluRjCFZIkSeumyeP4osCx0OowSD
DdW6KwyJ7Xe1pMZ9lnsr0duuuldy6sWtXSJX8hT3jr+xQrpYwqEtPh3kGtSQ+pEUZiA2KY/luTCL
Cr9XyodVguW+061NOAJFD4S1Bbag2i1WKG5Q5KZXd1qm73GQtt9YFI4kraywi+KwSoA6tovBZT0f
70FboErYqjM+HLGou4VQFHAqYo/HwScjfPSNSX4Lkxk1b9HxcJImG5BtnuUt0wqC2UsbZHDDg8bu
L9Qq4ek2ZrvF7CTLE585YhSDJVDrF2emE6pIw53td+I1DvvY2dWZKOikp+jnMJROdolDiXIPSWZT
DwOlzxhqccTYaR5ErkkTjF1Y/vUy9e3ZTHuPCmlHUIEzKMxUPHB+KfVKcnN2rcBPRQ6ZVuSUiHcE
qebBHFS/VYhv1/Tsspb3cQxsZz+XJ+U7XR1VZd29Ure1LueSQZlI8Kr5Wiy4j3c9cZyWzG+rvwML
sW9iMcmtbXnv9LiEX3z2WW9Nopq9neIu3HLEx1W0UL9rIM4WnIgu9bunDGTPTagd/9vodiWWKYnB
00pcTSDfXux3f+rSqz427ecQtw9DUWXPTtR22PlqGp6OREH4x0IPRXAkxrZcgiJux82MLvs2hjDg
Ze3Kb/R29A9uiIVrk8+WeB00F8hdIqaBZ0moIcI3bX6GrdXmu7jyEuOMASL+iuuh/sLC1FN7G+Hx
alDDchhzwyC12ClKiAAtnPKkuBd6yL62tX+bLCM5gIrK4sDY4bZLN/XSh7DeQ8j1mE62SVj5tBDj
W78j7mVEgZn4B2RWV0ZuNzrvgEMtMFmoWWvngw/erpowRJiGbS4bU2WCLGOS3Kre0pgLdXyy8pLt
qOP2Wy3tcj8IMVybRrrzhq76nubWAMZm8Hy4MPBUoxF/7Lbw+u5L4vrxu4cStR8bAS+C36ZefWfO
cJNaMz3LXLMwSsYuDpOsS0A1JIWTf0q8STVUe/5HGmnJ0WJPNw0y7EsZz+VT5or0IDLXYD6Ih+tO
ziGFRNByr2hmCjeJ4I5YTck5IE+t9jVaPHW4ISR9BuziKzVppJbTeGKjkmYuxkspLW/XxlpfFYYp
zxNGg2u+w/LacrLsI9ZZT3Sg72EftOM+Ce361JaJvbUK/SLZlA0b0zK7t8Ru/Xu7bY3vpsi603+m
5H9lSmYz6SB5/d9T8tP3+e0PI/Jvf+K3ETlcO5nXUlpzHWxhVCJu/a6sCW/F1Vus30xAdnDb/yat
2R6DNfh2f6UXCyDTfx+RLfcvARXPhI4Q1+jNEP9e84XzJ8+Cy/rJJYTJGL+isnnxrtmiX2Zk0RsG
7sJGYCW0upfRcEhElstHMFvlrTaNdpeykY1m/LsXfwpuMJeMXwnst4+yMR5b0anzQJ0g57XPloV0
wwkOnxcfxiZPWdm0xtvgM+eGJBYpeAxinzWiayXqvvbdxX5wHGyCVWTUpekzB3eBdUsZkGgAOTG5
0ORV6MY+SBoE5U0gO+FDRwaRMs/4Ekc8/3x2i9yBnZMIwvpy6rr2Sxmwu5gjv65K85yGs2dF0AnD
fueToVT7lMidPPcOIQsLilCBrYFV17KEO7YA2jz7zWI9O0uiWoz/jYk3o6cQKTgElr+4pyFrXByC
9Jf5+VO8GGTfUdVZ3mxT7J5veR0HnwldQv5WW2om2d5hXxs9RHQ/E4+z7nK57fkS1IGuEesqEDYH
0uABIYlZLo2bqffhZo0iz8edbvK1za7JjxWQgNe5znpGutruj4zqAdCewH0FOMMr2E7SIyvlxwS4
CL+sIb9p8ewfc2t6zpvMPuT9xAlFe96xmBJAOm2VpC8ZrraEqEh28oP5BvbWVToNw4tKmGqHUt3b
FTnYqB5DhIzE+0CAWxlB0ysuI0UWga36TAXtXDzPY8+LLDTzM8ak9yRrup0dF8OjDgZeYNogA8+P
1KDUM3J9OR2Un/rcjusDdPXLqLNnr7TYkmf9laYNKKKR6FanLaUfQ//aVOpcjU19LPqMMFpmb2f8
5PjsJCqOpOm2a/U9pX1NVFjFMyCQ1YVrNLuiGr/TbOrdVJ6O76ew8TDgzgYtlxj2FbywYhmKgzM6
lLnp8c7KsYtwVcUNbtII6XA4X3Oj6W4CdIwd8qQ4+Q2xtnoGRDEY3Ky1aoP3bLBItI5u9s5laz7P
3bLsZOsaF1xMq6KTfI8xvd65Rv+IuZ+BhPQrqi66Z53J7EgZp0fAHDEUtqtrILjgJMHldeJcSPcs
IMN9UrkOGEkjPIze9L1xi+rUpxTYxpwdUUHkl0T8nL03Ng7z0a2rXZLAIQpFpbZNQwseO/CFsAzg
AkDC5c40mCIDa34yXfjhXUl1dBnjI63pd1WyjXA2vLiwyFjLzvk5bd1wY0jqQLEydd8G7W8oBIty
AnHM42NLym1YRHFNsJcZ3uv5xA9d0G6BGRs/GkogwSpAZnaxuQQg9bp8xEu5VIz0ViGGy2KOk/9Y
OoW894RV1XA0uuxWwmJkR5xhCPdjX23McsiflFf1m16YOjlksGfPNZD5iv6Znv8aD1aho3jqP4ay
tTciHsf7HDQIHl0eC3JEpRkF87x8wiYSYpf4znIe+qw+Wj335PDQ82jNG4PgxUpiN126kNXU/zDb
dgKzP8USXPQwpD+WXHGhDKZwpV6JVk63gKfVq0IsGC2mN0Y+bqriintndZgybLBpa1gE3mhMbIsJ
21Du4cICcZvPFCE3EF12Lul9chGsoYVs7R12W0BkcG0wp+qvyJPhs5/J+bbMjTc+Ui9wimC9Q0nY
VW1/xsHr3BIdLrZdaeVX5KA+YxV028yS2XPV5WXD1OJmN1a3wHGrBm1vtVmZ91gavrSlxcIwpDYM
Y2DZnM2w3+N8HK/HIZMXtjHGI5x5/82qXJx4RUjSoAoRrAbwHk00zbj94qae9wtbjBsvXkhgxb3a
JnD3yYhQ+8zfU+8bQ+C0Xz+1hRN7D5UebQwZEB+MtkyR88f7MnWyXbao42SK1GJVCgaoDXQQLfSV
PUz28kp9nnt0xir86Cz14M9OOkWqsEfCrv1Xb8kpNBLC2Fn2eHJKk/rqgdVn1Juy/xE3jrPLjd64
In6W7gOCbNtaQNPAOsTaA8DXPiZRHjFD3WZTUNxpQ4w3S8Z1rl4GH6/0bEWzyvloEc9jFgANnobO
HAnMSJswX8d9Ey7oykwL7P6G4Y3Nh70wH+F12oh+rk994biRN3VulJjTZaBVOSoCtvaNU5GYHJrw
2M4zef+WaR7lDuDCLFDVwupjkc24E6vwNpiGsZWqaLd51cCvYFeknsIsD7c2hafbdlVmVN+eQoOd
bmfIH7R5fKkyv9npcBr2QpHEoIVTY2dwml1az+keIP58Nor2cyz0TdnHw5U5r/vwifGJkaq+Yxcn
rq2ZXyw5lnzPal6cNATxo8G2EBM6Is9Y19kmSBB7jYDveShw/+Or4LxrvW9ar9kh7rq7tOi/0Wld
XLEnpntxQduL7WmJ5JKb1zwD6qAyUCxTUfwYvDLcz1J/SyR/K9wTzrIcDM1N3JgxqQrImLz4k/dK
miySy767jwsr3oApVOhVwcjL3ZKRJ5JXuBU/ZNh+xwyDa8HlwjDOzkvFOn5TFap9LgP+Kk2KN5LD
3P/o8K9uwAAUW9hKTIhqSu/hCOQPZKvlmuTS1yM89v3kF9+GinU3h2nDqZ2NL7TN8sLo7UdsX+QC
EvIe+RxwrntZ+W6RodpU2ItOg1N5xBr8ZVOHRr1XwJauLdNae+40sTN7eVdpjGEXyHI0hXwNU1oU
ZCPb4FkJS4MsVGhENVFEdpT+ABVoKiRfPjmA/JWPfdHf9FMdPOG5X7lnYnmE53fyQANtjDJMHgZV
TvdMG/mrn3uPrgerpSmTW8dq1NEegsTezGmO25e0LYcZUNAv7PYRLV0P60If7Bwde7DdlZ/wmx6n
Zatb8kyZR7v6JmkstJa5dnFcFkTqpNncjSw1jgJyKOXzbvCNgmcmUjF/5DLu71hdGPluHNPxmMve
vnMrb2S1kM9QqISk58KlhTy0xhDzhOvyRIjq0gahe5mAyIkNp6bBFcOSFBM7qvyhOjsgSafyhN8p
VagNMJ7OO6B1u3xkaq9vjp3CUruh7RVXaGI/wrEH/taLa2Ss/KtiXfVeJ2C8pjTW27yhmaRN7E9E
IPex9jLrw0xyrHka/RXTczbMJzk1uKOyIs0HlhzL/CHKoESZGdSjnrr2FHN4Qvw14ErU3j2CNjEF
v/e3I6+D+WgaOudx9kb/M078apNayr8Lezd7cRlOaVPP3G1XTSVOX5suskbqkoyxT5qjt5sLInuX
bRZ+FLdzYRFBETGLLb+XQ8LITsyeijS13NVBVh4Ss8uRxqd+j4sOhzZf16HvPOOQu3lcHVrsNy+c
ZsULr7jhK34j8ciuNT6K3M9Owp248catdyZ7aZBEBVBa0B4+0QRjZflCTzNyfKjT7hwapKyjFCTX
TmYl2yHUC9bnMywa/ENy642JwIqruoeefqoXEejhE3vyeAxUE141ed7foah0X/D+dgWfvybvt8BI
AP+4hPy5XennsOsr4iKuq6anxOSEJYeJHL+le91GTSjlMu6ynM/DFU6GqtoF7OC+THGgva9JYZC7
G4OZN2swOCEfxG7u8Tp6c7LDgOPdeuxbkOEnz+CyMjzSvYKvXKW1cVPWc/YaVzSWgGqrnC0s2fKE
RiW2OZycIHKcwiCutuaaRDzHDyP/6nGuOF4RAx6JGNdcwtrhva5oTDBSn/aJXidXXc2VtKzHto/6
aqyezHTC9Sl86zAFVUGtpWr3CwuAbZMAZJWGLhXiiXT3k1lPD6XjgvRywS/jas2K3Zibw3VV6wHg
TF4j4M3JvSXtGKnIz7vmbsbW5m4R80RLaBz/nsVlAftpSCo5GhA4pfrkupkRnQRl2U7OY9PD5cNn
PCzYDTp1zMO0gleQL6O+ojKHLI7KzV2pZd1tKf7iHJ2DEl4OGNxjn3rui4UZYdhqSLj+scPkZ76z
QY63wmDpc52Rn2JFsYguJ+SUABWwhlFuCsOfOH36rrkee0MeBxWalxnXPIy51liZqHDIexRMav/k
CYk63w69nV3jV8w2sTX4P7AKOx8CmVlH+Cv7/DBX8kkVYZy90skBaInM+E2/uvgCvE8uJSBB8L0J
ZHL0hooruNkTcG+zzn/WOZgHDA7a2YWqLPbKUvpNcLG+mhZJSSDzMS5+cYCTPpw11v4HKTP5NcUN
dyFl5p41ivEG86Pcuqlpy8hMyY0mK9SoQdneCCx5h7kYTZyGeXPrEBHbrr0hpKrHCi8ZDdK6NvNd
wruOy3m77LA09ruh9E+GrFHgGNwvkPfDfVcI6811ZudYFZ2M4oKTCatYEPlUPR6yxB4x3bmA6DJU
v4ju4em9DI2R0jbnzp6JBYi6u0NCZ6PZC8REy1qOrQlMrRiG5BrMcTBTBO1MO56bdi/D2d21C641
nMyloKcsS2HAV+mOHVvKNEKvpOJOTy+VXx2NDG89DUzTpp68mobwdV1tCAMTd27b+yamzqIOfeOu
J0qMTpkewWWWN6w6wd4l9f+wd2bLcSNZtv0ipMEx49q1+xCIicHgECRFkXqBUZSEeXA45q/v5azM
LqWquyrrPtdL1pBGUQxGOI6fvffaNjBaujy0CpR+b1vPuYljLP/bVqJa4ItzCqWhyy2KO97vaO2w
undFP/LQmZYLrvLwdpyTYpfXmXcs2EDS90TPg6ma5pSZ4j4AyooLjgxhhIj3pvw639YNKCcGOxnc
FgAPo7kyi50oUXHyMrRfE7wQG3tSIH2qLK1ejVa9SttH8xqDgwMQydw07fgNmVSx9jNhklWoaIKL
J3KVS4CMwssyWojvbnI/YZW9lm8Ux6TkOynmtOr5BeDRdZpg8lvltzovX/A76vfbYDa7oa8LrHe2
jY+ZrHmZhfEpz5T7Vqg53lSJCXgJ6JO2BpLF3HWov5paIc+Nl9e8Wyi7ESYJGatzsjM71uKe/YNp
bgcHOMRubM2RrSvzdm6OxLT1+mcOVHsVYo/YgZNcyY8H5vep5oqW9/l4rByoL5MhrQvbczYCLXja
dO5P4ATzjRkU/gnrxzZNlxbbsid5ABvFyfKr8bIWWFmTTH7lvsYohsRJN/qaV1f10I4AXka1fB57
DZMcpxvbruJnRqmnzJAy8rvev04hXkYAvBgcm/QqnlZJuGgwum09Dl9CIW8mQWMVu+FnEDikVUfH
2bceuenJtYPP6SyqjS07WhhN/M/kgN0nLJTYQ2iZvq6X9JwZ9Wvf+uq4qPSx88QPqvSY/xamozoh
7ZI21ivFdsBtx9r5plx4YGbS2VsYY88zrMgfbVsZ6z6pA2rv2HowfM8tZtDVqx6CpUcQapJcbGHb
w+8yIZNv5nFkVx4u04MU2CwQ7zGDH1hATHtXOQSi8griAbQZ91AMdvhQc2BRAWdjK+DHi30W/F3a
G3wSqp1nFt3Jqhkl1yyZuerEW35VrX9T5C5sD/jvCRtrgxDkWmQCG8Ja1rsxwCyzG8y0vbWEF1zx
X/hXRR38sBLrwckbDo8gS09INThOXR6ugkhMXLSDPBRGkexmD6CB7+cVnrH5BJ+s4KMunpGMcYFq
BX2w9C6wrZNoCemTQqmj0sxF5Y6pUjhYLpNwotAYycJ343QEx3/0R/klCdYT9bImIbXWvCoS4yYO
FbNO6cpdLn3gtmMPTZ6shF945al1Wf/J0IQJwKgPDnm2IigI5y4ZL2GudCqHd3y80HY01xdyI/De
q8W/InyEocHo0wN3FxaIrO/vJsv5nAlHIc8YsG3J70dJSYwkNVsgA00ljjNSybZzB3VV94nJ5oIo
vFm439opDi+DYbKGiyeSJM3ypUjIbVv9Yu/9oss2eW9/jd1RPE4BqGNvXqYuyodm+u5CHn3k7MMl
4Lld5JtyOHWSZZQp8kjEhnODZmmwZ8kya9eZRXEMvRqkfamieLXp5bCyKRx2fiIgGGCMx0rM81FA
MMLjsLRvSkCfcLF7VtvCWNf3wkrjGbpSYbw1XtXd+WZpHHMeeOiDPmjDoKCFzi+4ImEUzdMtIvup
M5xkB4J0+cqcxUcraas3iiGCOzrJ4pu1T4d3EtM/kk4sLYB8Q51A/ISXdXbiyM18qLNtZk6fgtkd
7i0rddbbbg4aksp+1RzYglZQJXu7pVYq9PYCQIC/9Yps3rZWBu0Y3Hq7z1oK4R3InLdot+4YuTwM
jlk8Pi2J+4kJwX2kE6fZJ6SRj3wOlp3XKcHlKnieAo8TPq2tx8SENUISAfqLit8qCHJRXsVBhEfW
yugfqArjmjSAZ59L8v+4Mcb0mhmin/eJh8WjyzNvODk158/G6802PyTxNOslUZnilg7oiyoqTwDV
WnPGu6lpXV2B0D13rSOvpQyCEecUicLNYLLjW9o8jhbOhVevmUP7dkJqehr5A7xtIIf181BQX8zH
GCu3zYIa5h8Eqht7aCE/8O6RkdlOlL/KOjuv2utBTN4ON3Q4JExMqKcbYWEq4TGvJyFOmVf83mTe
uxTUeTHk/ZFAOxw7Y5YMrbR515vEKMfICez50R3anuWTWbTehmsYuCZam58xzyTfXJA8yRb5OJm3
7NSWh6UYZ9hEfNB2KxADfAGKizd6ZQmU0qza7Wi3PybGa9qn5WWBB7xZlWeeWlS7rdsO9J5l0Hrn
ZLQ+5zkT+NZ1OLDXzhXAHRuMBqUc4czD22Pi7ZLmvlwNLABONpxwN7GXqVYwOB04/c9Fa5i3ZjUt
B6ulop7Lq7IvNB34D6ERc31BwwuhaafW16XMihN09fHRsmyWoWSb+JTCVkNTrNygtpgZU9j9rsKW
5U8UZm9B9eRqY3dhkt+y4e95noSdXdI+bS3uvvdAPnRthd7aoy5u50LdE6F38H0trbWzWUM9UT2Z
nHKHoxIH1vKjbCvxGguK7HlS9MGWTUd3m4YhtpYkz+TnwYOOMGnWWtI4PMx4S2257GQ7M1H5oTUm
yiBZjV538exfjZPZ71rlFWdYTxBhCizb52Ztpk99XsMp8Oas2qbGRISic2KOkx6bRiHbW3eZgmOV
imSnxrU9TApcjN0WGojfTf1NUFb2C9tbg4fY1D6ZzHdnYh3TfuiZ/lln+mxpjPRhgUgT4VXEt4WW
Qa2mqm6GPnw3RiF2HE7x0UvRdI1lFRAh+WjYuZXuMqkzxSK4r2dvvqKZbDx5ho/tklDX1sG2zJsm
9CP2zd0JdPNwY3R+ccZT+rUOZrEbY8xgebC8ga1IIzonuBngoEk3IgaKJbvl2cjseO8THCOdu9o7
gzf6IR1bFY3dYl0VCuR91BT1YrFow2Fiz8ADBFbK3m2YZUmMvWYlOCauCiuRSmzNPMjUcB/4DXtg
EZbltgY7UT7Mbpptl5SHTU55H8RaoiJnw4e24SLfsGMVTBpNuhdFAA6sWW/JyPD/m/FF2fNyNxEB
xYldPIfKerETDmvXqHeZY69bNiVvYa2DxQmCxzSlAEWM0tzWvtHsLVE4xwncPCjeB8qouSo4FOGG
gwkoOFnv7DQjzZrLz62S+b2XDMfYsPB8yf4wrs74xSDSGFm28WLj/9+bKxPyLI3s0I48qOdgeKvC
XF6mQV6GxiphPTcBj3ahL4JpadwFpFagvVrplaxN6+yMxjec3cNNY9XdpuP832TIYCx6Queln2BK
JdV8HtsW2l8pP/9Htv4rsjU+bZiS/0S2vqq/ZW/12y/ebv01f3i7nd98wmi27xDx+Fvu43fdOgh+
A2SCcdC2P/Rn66dIiPjNd0MWbGTUBTyEALX7D2u3/5vPv9Bf9rsj/N+xdjvaJP5zKARrty34WwC9
xGwTWFo8/1m2HjAZZ2s6GxqgPbMpKrlE5YSJtZzGCjgFWEVBh1qIDA/ktqIiIfbrgQi+Wb3YYdih
vXkHk3j85g+iulshun0JzRw+d4L+CMgDgO52bmKsF/Vaf6lcct/gN607mEcM9OyP7JtVQB2KirwC
s6LC0oOzFzz6wGAfunkY78zxrWo6rB74oZ97kFmvTZGNBtGIksBkYbY4C8q+mmkk5gTEFJqAjpzD
Gvub3dOVu+PCVHxNMZ+QL+sqkMQLbQEAXZYMwJicMa6UnH4ahWljiYlXZ+t2VkARLRsbnNA2cWPI
kLl9kKFuV6BePD3buT8GO3xWGcTHuvRsdi5F897CjHhtenO9HdRiRoNdquskVNM79+P6lSU6TF08
eMt1NhU8sNs8eYMpgKE7txo6zgYYgVUbUdpkwkoJptsVQPm9ay8NK6NglqyQq8k/lHNW3AboyhcK
g9d9u/TbRTVXpMZYO9GlHY31QFzeWQ6Tlfn3gPFCLsl29T4rNDx7roJ7zxXtFbTu/tFeSGVm3N13
zrTYx3htRclKoqhPbo/8ni/rcB3MU4a8qYQ8jWsJbNhM4OtvMlf658CsrDrqjKV8tqt2eBycAgPg
IJjkuI2JF24v8QtLKL3r5Z5Rs7Y/TyucI45lj6bIxYmmOV7PayKGz2WxtNw0wqo7T3Enr1MGux9h
F67UWS29UWwVu5G70alL9OFQLxmQEeuNEP54gwu7EzgkhuJNfoCA4LG7DEAV3DqLXpEvTEBlqYHK
st0U0k7u6yCsxZHYUfaAN9D+bJGkuYSry3djg9g9CnBM+0GmzrWwcryt6dCkR4Qk6D0LhCyrH+Vx
4vn9kKQVpV9w5F+NOulODGzh96mb/G7vmVWCe86egmwHqTV8IK+wTuTvk8Z4yRPbu0e40xpQAOl1
E6q1eHfahmFzSEG+JTw1tiGAikhWJB35PRZcFlV678+5ulFiSU9+x3p/J5pJntO4duCNLEmlV6p0
sNrS1A0qDRAxyb8XTeLcyNEZ0K6aqr3Na7R40kkVn/KXmR0ZA1WZhKHDyzNTQg+pb0QTbE9NLRAk
N3M4Ir0+sGiezfJcm+ZcE3ECh7pCo6LuNh7B8z8spJ2WU0pl41FO3r0IEINax18j22b4AsUePs4E
isedmofyNY7DhQL7GNOfz0JZsfqwmqiuEAyoD4C4tGQCxdpZJIi3zLx1cIWfe/aXBweg/kY1ClZh
QTNYGI/FLrBZd3V8Xh5iNTNpsB4tP+G3wGWNv97M7/0MWGG4dVo86I/Oqia9U/K92uWmLo3jNHTP
Ds7Pi1EEulSsw9ht4/AeExwQjTZ9V9r+XWojeDtUywVzvQWXA5t4ow3jwaLKy9TZ3UP5u50cgq8d
ljsSWWwlcZ1TGpBthExv8cgQY2ESMPvsPOYnQrv8SbYh6f7ExB7iZve0rd3F354jcgwUv2xApSj+
GG2C13b41LEdKuS4PwltludSqe4y03kNtZEemG+4A8pv3ODGiY+JPq2Xwfxc6wVCrM34xfKtU+N1
v/Iaxr15nX/49kVYMK2o9NP8YerH3R/4XOor/P7w7yinzKwHU0cBYjIBuJXvvCnP73vSAsDT5o21
XPs6RlCZzeOY4ZyoZr+PJp03QNQYt9ZHCGGY2+Dop4C8Fp1R4C6h4woEF2Qm1Kmz2RPoTMNCcfYB
RdrZCrUUkqW8j8s5LNJTh/0g48dr19d0VuomnCdn702Qangb4aHAyc4aydqYHwkLmqAOhlsbB0gQ
vJsWZsTlI5ShGjFuAp3UkDiXHuy1K9JtkvXlpdCZDi/svvlNap6KLBHXKPdyZyh0hahlP6mPWdim
dGQtyZMP7moL7YhEn06RrDpPknjJcktrF/V2o+g+rdhMIgOhDRZhdnE7Q/KRIJ1C2FoRACCx0lVl
9TiWcXxxdZ7F0ckWtzEXhIHxOsQyuy10/qWc47dUJ2IsnY2xdEom03kZTydn4LZXUW97J6VTNViY
OPkN87OrSNy4OnuT5jPV9Vx/MD767xOO2IeAWDb1p/Oyt5c13A+TX/7wVFzfEl1WOuMz9Q5xn04n
fzhjjHPeZ8SBZFrJB2DE5VbqtJCtc0OuThCFs0rfnY9YUdgoFfnF8MCbsLwNG7O8pwcDJV8nkjKd
TRLCvKch2dnqlM5VpRNMJbPv1hh0qmkSX9yxw9YpjOKx0tknV6eg+saRe/URjeI41DGpkZUtVZv1
fvmIUbm66UUnqwwSSSekrgW2aTZfeT2PyLlYvSujpEly+585+a/NyWHAZPm/2zvptf9lSP74gj/c
neZvuieFaftPE3KIsdOxWMpYPjUF1gd37I/wo/aDegLWIMlIPSD/fUImNG17euY2CVI6vv6q//d/
3+f/k3xvfg8Wq1/+989lptwW/zwhE8i2Sc16TO+hSQzyo/X7J2Mn2mE/1n5G34+s5msjV6wv8cg9
zLZbfKvqcb0C+0fsgBIRIgjFRxrhI5fwEVHAeWXcY9tmT50irN47dh8/Fysf72upMw5pn+XJVSN1
CCGuOf/1Lp5EBMuUHR5p/3lx++kydK2tNt1SlRRv5UH5bdTZilEOwXMKvpPMx0f4ov8IYtQ6k0HE
4AqLTXY16rxG/hHd8D5iHLVOdMBoLr/XhDxwOq63eTiPFMpI54GcCmEQJMT4B0JSdZcY401RDqS7
EBby11UnSRxQQ5/nRFLFwE7/B3zuFqdc4kqKb2b/vsXKwMi/2IpPejLfrGwIMCNCsPnhV4Zxaeoc
kKM/VsntaFhYK5yW5EFCiIRkKf67s5XmBfZUDgxiFtOQvq1Ufh9LL1Y7gL7pK3oEJGM7qIKD0nHV
DRnN8nERtMcxMRBLGZrkmE1lcgCiGpxcIngHs5lbXFtV5T1WaUI9Ez27pY9win2dUJo1EIsqmHK2
tdOE3xB+5pYwaOcTGilHPHlo5pEVF/I04JPd5UqwrCD0CC9VzuG1Zld8BGIBcIRtcOswr/PgH/3h
YfQreUwgSRxpR1LcQgikR2EGgiJyVq99lOXUn4QfEH+h4eTSsPXoN+iS5Z3AtWdSKbLmd6inDXxP
1x9fygE7EPJAH5AZbXABp+uCKQf3Q8jY6cU9TUVTvivpv7irU+3nnzNyJrbXyq0zzWwlTdAIpz6v
7HTjpcjbLB1+0EC4DEezX2W2NQK7+UGVTemwZ13LaZM5a/9ed4wdR4SU8pkip/wKBJTEFbXklPnV
3vjWipBLxdSxJCFEsQ8Nu2NlbkubnXPIxWum0P5u7VWSP0sTsjjClRFk0FjFSq7x4Isxw5Tip/eV
FS6i/MZvF6wKzocu47XF+sDm+8zKaGng1Ht+Fd+ytw23lWhYFTn9+Dq5E0ifRVifkoDvAZZ3S237
o6NwJky1LbAfCzHWx7gWmhqN4E+Q04tGmBAnclfo0hWdokS2ugjcGZVNxYT1mYQB+5VmpzCbRrIX
8T5Pi2Vj+D3gKgBTm07vk8pCXFt9KG4aE01zbpwHuJ7HcjJd1sfs6ZHnCaSZ9XL0ZsnrPlANVW1G
Z4m3LEV5Bzq1NG8NIrwedaiDHZFNC/dZvvYnq+oq3BgMYKRhp/NAtdh2khWQK5e03oZiRHntKXQN
Kx8qnKC1U2+yxnMP6JT9gxGqCxZgSddK/gOC6CeogRuvDIpvAfr+NvdwnDdZrp6MARke14of4bFI
2Sy54pG6NU6toGI+C4lqbUyPhCQ+sRRQdxJEZNj6zTigfDr1c+h0rKRRNjdGYx/zPnnwvDqF247Q
AhSBJE1mIr5y/wTLhHQXzYWnX+1mejJtelxNoqA4g50VXdkb8Yjn1oNHb96W46nYcWlwrzAPo8dB
/pk3iaOGG5c5dSfnfD4vFUliu3ScF78CkJAWzPQzZZInf+j9J3Ysw3U74eDikFKcKYwpBNVAYRjv
+KqQStKCbZ5J+yOJxSS/X0fOxiJhQG0AER4HI4QiK4xw3iUqmfexhQGqr80qotaR4vSskLfVQDuA
31U6uWK9mR53miEBAzvHVL0BmOt3ldIIeZsX5UI1EiuTlTRu5CUlr7Zl53xQGcLC94ySYw2P0K6O
bO7nCFxRfc4If97lKpi+jSborRGfLhcRy9yZAZobS+9h36mgeuE2EtynPabpKOHX/5IH7t5yB4OF
6FzfCaykpPQS88kKLcxei9O/+iJxHn2p5TtJvfBCtHdftsR6xrUPrsjiKrj3bDZ2dK+UHLppNjyy
OW1OQarsN1vxlrZtOZ1nS9Y3gWjVcaYQ8U4pl57fnn0Gfp7lkRW1F0DoEBkVgiGTOZe1M1Iv9qjU
zaMxVwW71YAjs0zuRKhy1Ccjg0k5+AEw6cAnGmknW5jxrEpi1sUn1KZ0X7Eyus2sMv6U1kQrwcC5
6gvjH71iqBjZmZ2vOoIAR9Fexfy16ocCV2m7PtmjjT0jzv0OsnDWJxtfqk8ymazzSp7oTN4LeHPp
mTnvN5k+uN4gHoF2WHu27y09KxIvOOzq9HMrW/z9kKLvU9WwNONgkkee6PNbSmPbE3UhoDqhLc5k
jO0iMi1npcdj6E8ILpd+APrM/dwWff+Cn0gPt3jCRGG+4IQt62Mz+132GWieLjvoG2/gSVSYQX63
Nikb8toeqt0gPLld7HGmvcKc129BP3q7uFi4BuPb8Tep7XDD6bop3iTpMhwms3qaZmhYGQkGimVY
6/CrLLeURZUXW2+S3No/DQkiraSTKfrPfPyX5mM2mtDI/vf5+PqtVn/OP3H50F/yx4Ts/OYSLvKB
7LiOE1qCKfW/808WZCHHYtxlmws5FADeH1MyII8/9sYgQbBgCNwstsd0Bzztlyn4n03FLKH/YSoO
WYFBx6JRlyCB9wt/R8Z9UObJ7F1XWg2McNsKzGcCcRRzijLaXm58EodshagcbOLbBh+gy2rGNNgc
rD3vyseykaZRQebw7A4n+zqjnR2DmHc0e9PRVXwqscXdFqnjBf6+6oixT7c9lWIpRgwL3TAC0OP1
yb5XZeWdR0eq9yKZLiDEfXLEluFHTur5+9IJQ3gUMkFpXZdHI1hXcUZYz+Brh6ImZch5mK8Hwn+K
gvAZsBAWZhMPCX69TB1LGQzyHiBt8djJOHxV5Wpza+ehqy1nY95e0xucslBewhfDJiXJt1i8dTeH
JQC3lnU+2NSFSIkOY9wVsvZeJavarRE205dsdHjicKfdN8MCvrZLqT7L6XDl2W6nGCL7xoAwv1bl
VT6U6RectPLFUjbrYsT88L0Jg/dyXm4DHID4ograp/hHfDMOnk1DcGYeNWBq1+d2GM1aSN6MdExf
hpy2z8jEOIjQTEnFhiE8rDaMzhyJRAyWDc678YgzrbofyP0+g2QjPtot0wGAy3JBSltOPBj1Rjpj
cCU/ZmTHtMyzb7wf3EtewIrfjY1l3KVVHRxm7M9H1cyCtW5fP6WrzwgeDNzYSPNGWMtArTkwjG4c
F6naAC0M515a9l3jJMM2bBmXK3KBV2MmsE32LsnZbHCGnbDqYQfa0NpMRjzv7Qk+cunk2NCg/a1f
sNW2e+y7xkHSzXPlgI57Z13tX6VKtI+4U+LbwZDNuaHPD51vNZa7eVg9ZNX9PDo9RDfcRH/7T/Z+
zpjeGK4FFTrKTJK5NBiMoVN3p7xVyVSf2O1NZbP1+1jm4d7qDBYrIpjMzTjBElx3kBWF+f6fE/Wv
naggj/7pifq97of3YvmTNMemgC/6Q5oTv1ENRm4z1EsCLb/9ocyFv7ksIzhm/dAPWNpx+P1+otrh
b4JspzBN0wb2KnSF3N9PWCDO+ECQ7IRn6q/6t07YPx+wTgBAziP4xPoBtK/1wZz9ae1ge3baBWuc
nEbBxMOmUPiXibZI3uN1f8gk973R/JobE7qKdJwJyEVACrAZ+yM8nfFgSyEP7JYpWvjpZfwf0Wu/
bET4q/HDadyb5em066+a4azcxcUv7135dKk1dyGD+B3ucM56DkliX2Kgp0k4hrPLOjrDE9QMox1V
VHFhir8FdS0uSriB7Hbt4lf+57U1ktsllVPPga0w06SgCToYUS2t7xDUKGN1QejeIQoEytg6Xm8E
R9pL1q1jFjXWblESpJsZIbGDfUqXMWF0MgBlR6FbSnguBHG3TGIso5G1whNNb0LLf/lu7sInTveU
Zp5wCux7CjeHT2FDOS8mIPR6TvASKXTK5dcKFCj1IFQqc3HrMMoCs+YqHhRsgvdjjCXnRKYAfzM9
ZgSA8sF2LrUEVz0lE9n1+JkiNePQZWt3khiTDsNgq/fMTLu7sIKT5eXqWiTNqW089eTXGXXzIa0l
+H36ayDL42k2RmOb+SsnbomGdCsde6EoOt0b4OG5wwyieTCc8NW0MdIYGcbc7VqU6Qsk3NbfmIM7
3RhoThfgB5B3/HRRuykb53Pir4/mkJR33YKxdl5DzI5q8kSyDwrD+dqpKsdpmJKGdV2m18E2M+8B
R2r7MGa1TcVpUN274+oD8LY7UdxwrVH2pzzB6zPDI79bV7njomvtZVhOTwuiEfxgovez17qHsqzq
fev3aRGJzhsixQpDg29xA9pxu/PX0NjYq4l71mwpdl37KRIy8S686vIa71m3z4HZnxKw2KcQq+Up
FWaZbOPaLF8ATKunxufiKydBgUYxGKxbVLZCvrLmsz2a/rfET709uAdJDpCfHimtj8pl7HZWRuwS
LPlIJhrwMeSKok3fCt72QI67Oep5p2G1SqYH8tLTLVzi8dqd1LArnSxEmkrLXW+ApbCmzOYH6u2H
tK861OXVwlaUpbylaUWK9xNXlCVapeO9uPwhkTGXPEsDTIduOIk3K8nJWeXL8t0izXgjoe9siWB2
R0BAiPE9G4xXnsQA+wmEiytr9PJui3FwIVfbA/chPm6htPquIp5gycon6BNSkLoxMZdsy6RMsNsp
KrndWSGXOUbZU1LeieuQPmiXqi2zvBr9tVObSpTpOeGOfA1Yh1fPGeI1cka9CxvTfblYLlm/IHbe
IVBMHq2CU/e0Tm191m3avHyrLG5cnAX4OsM40pkGPl1pICFFMG+MpHIB46KoUsroUzrrHvyi8a6K
vvsUptP61R9X6q0n5VyFNMNpXiI7xlYYzS0n4fRKO05AciLwFhPzNnb/bZF1BQiJqSYg16jO/1LH
fjhsXXBGOQs/EYy3qNXOFQBdKkwqttUEuzHmVOeFfBGOpWUcr5rEayga5hCp6FcKSiBrDTGuMUus
O4To6eJ1JOYoRUtHRtJalXeQ67F5kSWijoXqIYN7ucA41LLzuPU4Dq6rNCwzyFtl9cwgJClpsftm
N1NldQOaU54NGqDU1tfKbaY1XJ8RqtyKIXO2ptZ4Pd6j4a7Tyu+4ut3NZKXpfWZNxScMb/VToLXi
hFpnDG9EiDieOXxdVRTveQKqll2eFptZznn3KltK4wXKHnL0rJVp60Ok9j8E66TtvG7vaB27W215
WioxvSYBvsNR691CK9+sTrYEog2iBVoXNz8k8l6r5WlIv6Y/jd2jazeI6bHw0otwLetzM1bZg7/M
+H1Vp5J7QKUtsXiCAmVkQT3+0kBtrjYOCCP30GkVP9Z6fipDSd+QmMebHicF5hIxuSnQl0DHG7mJ
03+h3QHuCH4KDZtSZM53xHaDTnvpe+qLZ4R8iyQ01zN4KHufLzZ9yoU17+SEK4GzYb7KtVNB5zf4
B286znk+5AUa3WYx6a/eDLq0kUg4dodcOx/EhwnCXyxtiFB4IxAhuU+P7D2u+8DzPn5t8L5xunKb
YO1n80OOwt+p1HvPbeS8KXAwtsrZfkblbq9yLgv3RBgE37V6t5D7eSO6hX03G+0ZuChHjluekyWI
cXJQbuED4fFcQ4ftK2MbmHW7a1snv13cxj84XBz4gnW27ghKYEIgSj3dutpaYlmDta3SBVUZpx7F
iKbxhaS3vHSWPV87LkHYSGHrfXXccHwftYmlsF2fKF0zH/Rc8rXUZhfepa4dAZ7BA+N8+GEWbY1R
DYFE7Cp2d20H2l7j2ik+GqFW39kNiwGYENk9tPdLR+MklsbBfPbyvq93Uht1nA/PzvLh30moWIgp
GNS+nv7D4xOk/sRdOtAC/IcLaNCGoExbgxjh+HWlb4aTj3cGPOiHxfQeizl2D/mHt4i4HzaEGpfy
jfpwH+k7+F1c1Ijofdp8WbRNqdeGJRw8/L6or8THZNh5/cV2ZcWfic3J0oYnFu2o6b62QQVSibPi
OONTpG1SyYdjirkL91QZ9CyFfN8q3hC4XpWB/9hdhI3jJQ/bU47nQ0dgAoNVO+6jFFxETM2c0Uii
TylASfJ8y8XRkMn5gzep0UkkkzWGclDqIQknHtZu4N6kboOdvOEjds5Q1IioIYrrTt0M1ptbYTHH
SD1uY42+xJkgvwahbNkLrUZ4Qnyd9IDpWt0OmF/IFnDtoSlqpCYkX5000KDN/oO5SSgRWuFsrFTH
+sA1zlKs4IimD1pn90HuZDzpPlu55nmOtgPbc+ChTxWGJn7i0oX+GWoQ6Jh3PAkg89TyWEhez+08
xWnMo9Vh/mpKO3icSe5vmw/GqKNxo0GHH3qThnZ7CBqvzG+6dCnmiKO9wswSzCQkQvmA2cb/IvGq
HhoP98umoPTlnXi65jT5sj5I1SGQQc01ybWIlUeG9NPhkGERvqfDI61ONAOE8Bz99kdYm05GgXli
XrVBXppRTYfhRtkD7ZIzziC7v/aCxUII+s+17i9d63QNzk/3kX9gcN+8ZfX3P93p/vYVv9/pPNZc
tE05AIFcqLlu+HdOkA+AOzB9h/sZEd3A/8luCX/XDXwaPFB4A9sy2aD9fqlzbE3tZu3mmyL8G0Ho
37jU8S3+bLb0Kcak1Eg3HHGp8/jL/Wy2XEIcoqQuV2obd3By3OWGZe5Pr8b/dDv7h2/Bcs+Fncha
hzuo+OVbxNNQUi4VrkeK3jBKBxtjIaLp8ZL+93Ly/+O76B/0p8sp6tSMKZvv4tdflPGlmb/37r+6
Zv6LH+QXmDiRS4fPGt9iWC++eSG2Jdd/wSunIOeXNSb2XkY9hxPY4p0Bw+mXl0uVBhbMUXZHLOHd
e+N70Gwzctw7f+JbuzEeVJZmMXrDEJ9sZQ77GU/5DiVMHJZ5nA5Z23XPVrragiyNyrdd718sF5TN
lplwOocEnQhndubW7ucRrkkcP/JoIL/m0434tBREQv3cz68VGXYglu0XfFa49wKF+1SMx4GEBBN7
CuuU+w0pIz+9Kdt2wb84QCWhF/ra64b8KjVL/5owuPdqVKiWm9Rd0htTGt41Qz4XDNNQAKhczF5J
NQB9miFzchMczgOwxE9A0cDBtynoBl++e9QLnOKMkC3ZqHFLdTyrMUudSXX1n+Z6cS4TS9qDMfjl
rrG7/Moh2LkpB+HsVRHwWJhbQcSqqHY5vTakP+bxwfZ7/pAi6M/+SjdXswYWjAYgnuRQWdk1eYiS
1gzpJc7H6T3ssdaNqz2oyCN/EfnEsg8kzwlMevFL2uKL2tLEsn7yJtbTON3E966bjTL6L87ObDlu
Jcuyv9I/gGw4Zpi19UOMiOAYHCW+wCiKwjw7xq/vBeXtKioYFizlQ10zZVFyAnA43M/Ze238ffIX
NBeoz9g25ZOrRU64GSxpHDrOe0t7vsFYYK7ABGlkGMtZbIsDj92yL2FV+josdqKl1j5dEBQADQI1
5Jc2H+ZYuY4D413ChMe2I9uf8TQ8GpP27qKq+D5otAKNVom+SYA/O3Wkyb2ow0ps8954n2RRu4uw
ryYvrjgAxymwjIXpg95tVf69DHM1rEE72Weu2TxFymgvU9gjFxm1iasy6/01dn5qBnyoaR9q8S7I
MSO7dVlvOGzgndbwHy6AUQRLlxzYtQMtMSauzgnIeTM0j7oGA2iTtayqGGNT5iQe4ILunsCl9l7S
CsPy6zZMDLRwhzRg26OmfrKHS44MTSnadYcs9MbB2A5WZk6Xz+pSW2msndeyB+CyizUrI8aGMism
hwjOc1v74o5TYnAYA4hdcd4mA2CxyLwhxCjehkGgboVR+z98NBwIPTTFv9bgS/nLJLTxYHIEAADi
+8bNGNYasInRWqKMMfYgNavLSrHFnYCDs7Pc0rr1FV3ZsmPVb20SdS97w3zys2o6EErezOyNTvXa
sLK0XVVj/GrbgV4mfQT/h0TRSHmjL+RCV1plW4yh88uIE+cXuGK5bFD7XdSok36ErorVpq3gXMGg
U5EBShcAuTvfD5/e8UpMw8+0ariTTTek6zAoVU80YvSIJNZmi7DxoKI7W/ujQ0OOhGOxdey83pqc
l785mt9xQjXDg5pVqtfR1LRWRjtEy8iOOn2REZj4JrC876usza4hu/avNXlXV/Cb3BvOsPpD6soR
mFQDSnKohInZLhhvdag0G85yzi1Ax/x1DM3+AFtruB3iUF4PTWVdisEer5BSmBdJiR9TVBgAaQNa
9yWnqxWhnRMyXgVvr6mSQLio0MqQyqKByKwnlexRJL8J8c4YLFcRyhFKYb36y4gsmS3CtAjhB3fx
T3OyGg+fU7NOyO/aMjXM1YAnAel6CUejIAp6BVynAQESckZQ8fSlvcVRLiyq8GHSMrbRQccBgJcm
tMj5pMEDXGfCj9kFDxr5LPsxGasLyoTjMjX9qFrGVq6insxid+ewY9iwlbZWQDXdndm4BZayoaBj
OpfkwiRCDGLpzAmHML0NuwS5RuFa7xQiYLmMyhk37EyVNX5Bn9qQmrpLULPch6GYULyy87zN07r6
QWNYsox1yYF4WrxQsTouJavACyDbiShi2/YQOXbvdISmjRY45oWWi3zbFxGxWOCCcZQmhfhB5aYZ
qfJF/q/GbclgapCiUpPG8T3/uJZbJiomo96NQzDTd0y7v+mxMt3AX5K4jxMSzpjDv40BzsoQQVYv
fg8ZTSW4AasxSH+GcovhLpXqjySRzbM9QJ3qTPQ2+AB1ZQ2EZ7yCIxyDoZ9Ny/ngf4+NsHjqoizb
/k6YI73dX0cTPn0EpqghKpVwu6FN9lbRvlIolzs4B05CdSA2V46fqB5nzITFs+6uXaly+34HidXC
ja6shKO9UCRk3VEAdikUl4OpUwp9x5mUbrzqdNke3RVBQnaBiHNlxNPkEebHL6xiHfPcKLHuBWWs
bxKv3SEyaAouyjndyywdEo4gkkSLqQRABm2m9/cDqV4LUbfd8nfmF7jpvl8oA4/e0ekPFjYhWm2q
hz9dwU8nKbCfrLbMCx890zawmmZFSY5zbuUrzpbdaL3TSyV56l3qfznJg/dzctPanBP/HM62W9hf
xInNHztYHFRoY3u47S0b/o7o3GXhNhxGfIQEOiDxVzLrIayXTHAOmsl+YkbjXjaQkRhq/k5idLvT
GrUByGFNT0yk4NYKleBGxq0LYRyirGU07jaqy3zrINz6JtmQSiw9mk+MQh6My4bE6K3mK8MtAUkE
YMHreu9yX3nMZgYz6dBY6h3F+uc5JTALf40qv+xg6P1GNUpxbdJVewhQGtxSIBn3MVyFtWKCeMnb
xjm4RQe8narzs96OxjOGfOMZx/x4zZfK2oRVqKzGKFJWQPFCzyYc4GoKlPoOGm6+1mp6pbh1huvf
d12aZPsV4EVugN1t1Bz6i1s38YVZFwK4PY3DHELvsmAibgbU0hd2hR82d2O5y0ap4xPJxHKoVTIJ
KAGCrNPG9MZ3RLATlECS5e+5PDliOriKgVGU88bFhFT42m5yf52ldoCumHrXgnS55EatQCuA2ba+
uT5lS0nulImAnI8hiRQ8/qmarnA+TleC6g31R1fPaLMmIUugEHehEv2ok3G4ZlEYd1rp5zd2PU0r
YJjIksemHJ/gXZhERkyI+CYEIhtbJPCWEdrhprHjGwTjnP11LdkbYAsuYhiet8LulbVfl8NNZTd8
uqEpo6irCkWnnp/ZyYrO9gzsEaCj+TZ1O3BgnMVBGJVXvUxzsSRqrnhoiyHftCw47IFym3aEoUly
nYFp1q3VLYMwna7GHrBu5Vv9RteEMmI2ypUHwBco5qjLsWM20KmmHcsGPlpeTWmWsyU5QpbldJUO
72zO4BN5+qS2TKesnNhWu5H4oQYGUZEZDROj7wlXA80G4SMiL1QxGkSvDS8mbANtPw39dKgT295b
vTGuHTnWyP60rqSE0mE2zlyLGoHsihmsAuX8oEIdDKnipMSb+/zhwVCqQAIqD7vLViro0/jR21in
roMbqfK9BiPMNlL1aUeBxsIFHm3nK7qxw0Fbwg0Lr8kUJNiujbJ7bUjImHfifD2VobLF2Srx+puj
9jLmoxPzbajuURuNVCkj5SLwu9uWntcC9Tq8jVh5d2DybISRf9NbnFkpLPNLLiNZpWrBymkGTb1x
nLpfgxjTtiBbOqAZvrzAaVG3aE9Ve80OMdyXk4nkNxxhFUXFMmms7M3OlbdmMm8GxAIbbeized9W
7aifwWaYogdoH9OydpTAY7XaciO6pVCNfBX49CncxPmmAE6gw6AXlNsb4rSdfpY367VcqY5UdpCy
ccjZJddLrdZgV6WBsUSPdjWU/lWZg/5KsM2sobcVmL/hM6IciMOXoO1ML0FkQRxDO3RwUabivjQg
Z1C3VZFqZVp4EcZWeZvnSflNCZJ8wVc9o3pWtm9lZ1v3tqipFqVOmexgzE97LXJBkKZh6ykh7biZ
9GTcGk493cbABe5LJHrrLgPGvqR1kgGKsaw10ioE13UYblPMZZuuSjiSq2m0pzc3EvAmyYmpp+xC
oGT1aKSZbr3qi0Dv0RNA1kkumvwH23vxnaBn5woqjVSXtWYWh66KUY5oRdvf+hO8OjmG7jZWwmYj
nZZXMctgZM+ubup4NU9xRX3yhxEaVb/sUOHeGELGh9wkir2Nxvq7VbO/opMWatej48rvtPTsfUIV
/9kfbQC6FZrxJ3X+QloiKxdq6ITekOftRRg5xlWYNfKZ7pPpIcbr9yjUu4teGZM3acQkt4bwK9B8
SP+2s8vsZ9agd+4sYbw2sBopPdM53At0D5cEmWHZUDhgY2XJDc66DeILqADGo56DU0t8E0AZbqvw
ulDG96SznW9aYedw9yZSYIJ0Ar2SxuBVYN2xx5v4FBLZSpoALpuVNdasZHEaA7HrSKKxbJXHy9d2
P3KqAJGuT8hRHLKEymlFqfVBSSP8akiMAlb5BYUbZ5W7kBMTUT7Xegwl00phjqqGXdHyYWe8LVwr
eyiSrLiUU6rt6tpnK0Xi4+gD7DOS0mmJR2l6JfM4LlnK+yhTvGegL3aitZwnCKFzRFDrbDnF9AsN
GtNjqivyko9iestWMX4dhF48xlVSfStbsnS2pUKldwF9IUrows2WF2xqGocpmR8MXcDtaIpoeElq
C4NtW/fxvtPa96B3eiIWHHE5uE5+obOzfctLrC0jRoKVpSTXUzETExsdIp6EMLbseVSXZMaif6Sk
KwEROsF1zGZoERtp3KyJUauu6sAi46BGVMv7/xPxKs0Ivmm4DKlNL3RooXuMOu1tgiZhZQRp+DTU
DWitEemQyDOM9KVe/NCV8sWIm/7FGIf7CeuwsbEtqspK3ottXE2s7KWiEzfSEn7h2rTzw7Cq70w1
bbKlDxffCluVjj6oVpMZT2ekMLYhEi2Cb3AtLpK6RZmDycfD8Bb8QGUA9piVkAaCQjs6GOwHjjp8
T+Div/iEaq7KwH02BqO/UEuhbflXgC2BObs3IuOnnTrQuAo5/ggmvyOUqHewI+tjfOUSxLElU4c7
hmAWTmw81NRXuCm6bz/bXWg8RF1Bb7mNeGFr4Il9zp5qDMk2MglakHqo3XIGeWJBTm7AbFr7qrJI
DemltS7T3H8t3GRapjXwB6XS42sLfytleIVTjFazu0VBUUFm6vO7nB4yO1zlkGWZ3ElnzA5+pFi3
dgXn14ot7VqEnf5LBEioi7gv13ULM8ZH2X+Tm0N4mZqJeW+UsTujgCbMG9/jnAZyCBItY7ldd+WM
fpGDevD91kKSjnapkEmxHenq3EtWXMTotI1ct1O3ddo+BC12tcFWrb0eFONW9vULGfS2FwchXyw2
gsR42IqX6W53yVbO3gNIIGEgqBL2v0X+q4VmBe9Flj/0Kibv3pEEcSwCgu9+FMC41QtBJvCF0/sQ
55SoZ7I12gM0q2FcKgSguddRSorWssirCvt2DedlUwGL5mgW1u51PtbpQ565ZE2Yo7sNI+hFJSWs
B0tr3ocBiImKeovUXr3eq1P/ZpucGsxUy5ZsqjgkVd2IFDiJd1nkitnG4Sn0x/e8/ybacespC9gb
Gz7+EXaF6Ypyx1tDoPgKpQeBZjHf17HvIatZrzZHkIE8GbNWD+yhIEfZlImU1hFvhpv2F0Zhwhar
yPdEolLfBL7wOjgpv8BtmbeoILVDM7i/KgCATwGv3qOm2XW4MpuiivDKDP4KP8zsLDeLreoOLYKE
Kl8hdsStCK/qi/zwz1VQIk1s03INh/RczT6qtVq0n+FSOrUH+7VadNBvl1FZMCerLefxbPuXxWPC
ylXbFbrqoLuyZuvWx+IxGNOBfZJde2NBOJra8J8os4d1GpTp6u+HEhqJdY6pIU85ViqpjVVSfhRc
GGSehyE2+GTEnbhSJaaS80N9AilwVUKzsYkhJ2XEo3tIHqM6pjpD5XXeXiapTDyrjtlyMnkXVTBk
W0Tl498WyRlUE7rQqcOZUN6PBiVmD5krHm5vJCJroRn8x6op2XEmNb64vk+ir3koEBGoLA3VQnL7
51NLWPxBISm1R/6O7pPDpxBlXTnxLtGoaOL1rG7LUVBBTKfwqk3xJJ2/v/Os+BD4OYM4yH+Ao+Fi
66NHczRrxsAoQzUJYAFmCgX4nAu0qv7x/CDzRRwPomtMTFOde0VzfuvHqTkIPhfS1WpPSkq3dh/O
5HJb969TTZ28acSq07UYQQrytjbnhz41f3TNMjXVpXkj5i7Yx6EJOR0EMSr1XCQBfq8DX6CuQiHY
VtQ57C1gBzaGpJycH3aeIZ+u2EDJZ/Bk6QzT+vo4rN6QKAFXnJSiitBrkXWPmFfAE1rMWtdm/p4f
bm4MfRqONUY18GzCHjm6wUFdqQJ1NMM10nwgQmfL4R8NBla3L1YZMd+wz0Ph7uMEzkKjHt/Qafrn
WVpT2781v+fm6Lc/cdUMCwUQBsQPS91azqS+QiummNRTij9/uacmLZwWy7YIDDGcTy+NrUvArWrt
6XZgHExkMldlwBJ7fpRTN5VHOLevVBqfv5tcH7pxBsForZGx9PxeBTqM80vSlmCNGnH5xfM7dUGG
Sv6eoVOVd+cm6sfpkgxtjryxZ0HtK+RaffFiOcXL+cv5aoyjRS0y0V3zoa49IGtQZuqt4WSH80Oc
nBzMP3SBTEUToM6f1+G6sdPXmqy9kr3rVdCq2p54ARplXR99CxVWGEjN6mzOQbyl0/0nFPCrFe3z
q6erKmggRzcIrWei/vk7GPDZdKVwsYcKDGsSweES809FuFZc7ZLSzVfnL/rzfWU8UEMu+yhN2Mfv
XsWxyhlLvfKyfGCDYo0HNIP2F1uJz3NRp4eOZprS7pxoe/SCu4GQMBTSysNWhZ6zLKIlFNdLO6aX
cf5yTozERTgmodnC1A37aJq4TQS8cHQKj6UtZ9PSXEDjeSjr+On8OCcek7Cx1wieFSvXb4LSh7fL
KrNEd2u78KZIXdfpq+KkyzjJl1Hl78+P9Dsj6M8lCxX3h6GOvrHUqCwCxRiq7VwK97lB2l1v/5u8
0q6rLp8eR1yQWxTtfr2qDLh2KpaU7xZH1rWcCGuL6f5utYYyWgY+D/iGMSV704lLxMlAnoI+nK78
lHOgUREq0gZ0izhXyXWqgQLa2106XPdFSwV7JEJgSZkNHaMVTV9cKGaj47WZLzh9PWT0psBef/T6
YepUdJfQBm9qQvnsEuF4LTrnbrSs6DWbWgxoaUr/NPW/10MSQPmEfUna5s6yMMOadGZFVSbQZh8z
n4ORtEhOKzKox87V5FNYImSpWjdJT70xwh/u17GO7LYvEDx12H2VWGmXg1EYHr3tfiWloy0ZJ15R
wrMvEwMtQwzpGngGoio36JegBQeYMUXqcrc0lGGkn6k/bLRaX3y0Tsw1zUWHgIIFQ6Vmz5uED3PN
zzrSwfE4e1OM3bkTrr7jqQ/QgkFbL+BT9d75Kfd5w6Prmo1pDLMDmt/jDU9VGF3Xl1nhuY5EDAuI
dV2hmbq09FJufSeQlyGl1wdEzcHF+ZFPvL7s5tTZREH+1qczR034nRK2Foz1aBy/dfgeXyr6PQ+m
sOL380OduEgEHqxG1Dr4v+OtI31Rzptjm3tZV9MVwVBRU67FXKzEeb2zmoSk4oYGO6YnjaL9+cFP
XCf7KvgRePS4ycc+DhvoC2WnPPcav4i2VZ8/BEOA1CMe67/eBhjzIiVsFEa2a86ulY+ThxpQE+C3
Tj3NcZ7HMe9XmkOIRp3q+l9PU7YbCKYQRnH6UI/NfyXmgjbo2hRdQUsSs0XhVY9v+t60NhSefv7t
DTTUmZCozbYa5BxHXxTixcrcSCsuy8x0TynHOTcHPfKySefQwfODfX4BGYytDVsDk4b28eerQhsS
ArDnyhTjIdSV52pyfsaD/hD01hd7kPld/nOxZyiOpSAvNdZ88+i64C9EY64gxNDLdK1TK3UJSiGB
s5sQlHd7ypRf7UZPj+iyFcXyx0t3/HnB4+cU84iVIAfVLV+LUTzoNVylNrRSLCTa5fm7+XnuGyob
79ko6vLpPP5Emw3nDunbiae07Z7EdI+MB2AW6hfDfN7YzMNwNAQdzu7juKDQOeoQkaCaePBElAfF
Rs9bDnwRz1/M51WEUQTQGVZmHPyzkezj6zUo2gAxQiRerVPRotKzTOP2l51bh7iSNNRBGMLp+2KV
nC2/n2bJvHDYJrmqrJZHo8IPkC7HPsjUJhroPnUpw+UlWUODS5d+ymliNyM2JbgLBiwpHDMlbS/V
3sqhCnYpfWRY6/bDNJrVndsmySooSzYH87agKjTzAlmc9ehqveUFsjG/+O1PPpiZz0Mz0HHR8v95
y5AkhORS8epSnc7X8ejGe2Wgznn+wZycZbMb2SWsxP605cyMis9IUKReLm2Ew0XnqYl4cGz51a7l
1KMAjIWq0rJgDx09CtOGV15WOQvRUOoIWfwQE5M6bM5fzakVCHc2ZThs1RQ7Pt0zVRuCVkkQDzVY
zWw+U6C95bpp0h9djBj5/HCnbh6XBNvIxhuJh/zPR+RIkocQXCWcHf2f872rI+uQ1f7z+WFOvTyz
X9BGksvB4HgaDw1wnang5Ukj07lNRkGLzTd/0mwpNnVgOm99WsY7qoXNF5+qU2veb7s7haMThx5K
pyoIhC7xAjw7MldepzjYlPFTGU/3vIhfjHZqwnPsAcAOR8r5VCRLuUbbImDMA+OebDPLxLOpxcrq
/M0Up+YIN9EmclTg5j8+8LutNrQmJXfPaXv1KQrVYgO1Bz1arHcpvTm7f4QgTxRHIbubasyTazO1
9W3ooOkE+E6GYQDHQlQ+fjUQ7puwbeOvTrfi5J23OWHzZur4a49el9pvVLPPMr42g0GbQFavQrr4
snWnIcjZeYYiVC5tMC0Q4fXoKem7Zue7xUuIogMykoSImBk7qkgulG9lZt9zHedv5In7SE+bLaht
6xQXjz+Iqc3vEBHN5vX59LOchNyoJWJKP0W/Mr6eH+vE7YBtzYtNLCsF4uNtjCawPuJwZ2vvi58q
BYdVZqqvzQjnwwZkuqZULr/YYZx46YSgY8eOhi/Wpy12V6fEwQcFlxeb38IoUJYaqh36GPW00LWx
eqzqvlqhxui8v79WIahiUpFig3i8UhqAAaLaaQqPs9p1BRWKqnR6oBoPBC0JnkZQmX+/b2PAuQyA
N9llKftzGeNd6WVjVIWnqEG1xKKGKoGA10NfuZmXWRykz1/hiWWT8dhDzfRkNovzzPpwUMv82gij
gls7EFSH6bPuV2pVkCSBIvY/GcoFQ+dYbBid449oCedSZjlHNOEW+S1eRBKZbGldRK0QXyxfp+ao
zgs1+xDmSv/RlrRDEpdPVAa8Jmsf2rB4N83qAXRBTZ57dXBaMDR/fxt1TBeaicOdHeLRYxOEWBTE
QeXepM3RnXZ/V7f1qqQO8MVAJxZmSuqqqetUnjHwz8/zw/Mqpx4FmM8RMA3M54CgSGeqHr64Fp1/
42hD/8cYR3PCVcDWGQZjIOgXC4xN5b4xG/NOay0fxHTfcBfVfmH2dblqiDZ+LPoa+xdpG9sWZxPF
v1ZZ1zlJtIUBzkfRgfv3zph6kQ6hHxRVeNBIHiMkvvO/+6Wab7MGcRanW5Jpu8DfhaZDk0IdhltT
1Gh1MXuJu8nNEFvlokk2ZADXW7WDYcIBaghu8DOxOySOd5Fjl70JBzvcwkAZd6mJRLPTw+yqU+qO
2BL3ISqSZskdTjYZtSJg3AgFPcSJMEP6qVz7bWgiFk76y8LQCcmM4nZz/vaempuGsG3BPNHpUxzN
TatqoC5ZzE1kwq/VIF+dsLwxdGWjZ8XaVzDxnh/v1BvOnpvNHuV7GkJH4xGcmIOIHnMPR+tcc7ru
tWRHlMAXm9fPbTWDWimNLWqZlOnco2GMIQmh37hw6dTkQPBZjWbQeauSR5rQVwhSlq2pvQR1/sWR
6ZhqSTttHpcqLXeUw/XxhswtswqHsElNpBgnwtZg1Di1oRwwuqjEJaYuZ5zKzPy1TMjkTmE20Nwm
eAAoS7czUfmbca/sdLVVNkIahCcjDGXClVv6nXSw3fiHKfDp9gNSwMSegpUrBWB3zOQrkqHvtcRo
ls5kQqaTMSHIEsbjOub3Wcm0fMfzIW7BXOLxHPpqg6OL/z2bzGXYyHhtK7b2VOnmV4/i1BO3AA/Z
Lm04Hsj8qD6sEZHamFmegAhU5etIO3Ix9uo2EaRonp9Zp9aiD+Mcb4y6soP+6Pa555izoZB6wxLi
xfr8IKe2NpZuc1rVyL+w5gSBjxejVlpZVEadezSdnOVokkOjYr8mZ3MRkmn5Hww2hwew8cXddnyI
sGoWozzlXVFCC8ZGMW07o9ygAEVLLaMvbt+phcCi7M/XAsvep81vOo66FaOi8uq4PpD3CfbXH5+L
tH6XEZqF0PriTopT82LueXOARUJgH/dppqZMub/s0+IhDXF5aWLvTHW/I5kGd6quhNAYKrkcSle/
i1Q/9MYAU0NQRBDxAifZuIUxPtpYgrBn+AGBiudv/slfjwWRMhL1W/d4YYSd3yhJyDanr8p33Q2e
Qq27T3V0JP/BOLbDSZHj72yZ+3NGNWSUhiV6PI+TaEk1R77mo9Kvirb+4kN6attKcQrRhjr/xz56
D3Uyn0wf7aUn8YyEDRLXPj8QvIhfWtwADXvIUveLQsWpt+XDkMcb1ngyUjR6KjGL/bCFZvDuGini
dmtfF90XZw791PzlREqTjO0jZ+Gjc5GcPf/E+WYsM9r4IkMCnCIXECmZ20vKt8FSKZUIVo5KRk01
ew0UMSsza0R/btc8A7cKn/3KabxWw7GAqw2fUSjre2C3xcrJSTiAQ+VsBrt3nhyTVRPWdoNgSmkG
iDBzabPQfqm9hp2lcFZEAr/ERXuNFKdcY4J/j5yOmMxRj9bw7TUCfomdDzPN/GI2nboL7uzUpcTB
vD1uwKZp2YCoLdn5ldNukpNYSNV4NkvzgpopLOKx/2LAU494dmYhlLEpth7f9jIWwVixGfKiygWh
WbZ1uYFu66z0wCcKvJk16edfmN/aiaMNIYoZjQvkdeGYefSkAyIx6JKmmWeRorUM+9a6N0LRLXN9
NC/CIk2fSi1z4HeinPxtF3BCkPrky8u1RNK3VXrox1/chhP3nc3GbIF2MQZ+OvK61uhADtVTj/hv
Yx3Wo3WVh2wbx7honuNaTNCjwh9f3IgTRUxUCVR95lUbhLb259IRDOZUEg7B0kH4NRWAwCD1jbCV
xq+bLXQufcFMQTlppmsXcBCZAE2C88L4B8/+B9z7I8xbP7FWzr5w5Biwxmm0Hf0iKtIIK5NRhm85
1mmNzL6GSE+nA9rq3Lzgztg7GaNGxmLVQKahiCwUoPwLuHzdba/36mYcffUbMXuEXcpJ/ca2mBDD
nimFYwqI8OCaWyT574DnFizZ3dqw4nCNVthY1UouvdCq7PUQtvbKCS5Ic9fvEz0fbnhtMaERTjA9
h07r7lPV/q62Y/LFwfzU9dMBw4Nuzx3648IR5bY4baTO9afJcB8iS/MGwstIZlTCzfmHfmoohNdo
DXCj89k42oDQdKoqYDeZ58IxXJWVM7v5hjLZu2EaPJ8f6/dzO37T5uqvzumVz+Dx8Z9k0rTts4jD
QWf6MBNpGGP2mgyx9cuiI84rFReCtOBbOWj9taYpwUGTirsk1aDclrla/3tX/7//mGn/Bma+FeVY
Q4WQR3/8vw8FivLs/8x/579+5jc74L//dBW91UVT/JJnf2r7Xly/Zu/N8Q/98S8z+j+/3YxM+OMP
69/ghUP7Xo937w32nf9PMJh/8n/6//xf7/8TfAOyPIcV579QAifwDfWYvuY/PxIc/vlL/xAcbPNf
6PLnxrDKcZLiAAv5P1w+2/0Xuw90R7Tm5jo/U+6/sXx0eJnZrjFv3T8SHHT7X+wlOF5RbDVsvob6
32D5jr8i7lwin7WBFGQ4JhzP6lzFkJ+FCeCDQJgTiTdGfkk/d3zMYBNhdCAf7sPtuf33HP64ZM2v
yceZzYA2+WB8sfjNP1eUJQ0fQGLW6A0D211V6fD2WX20PT/K8SmUURDkz9pVk6Xx08dR0qnrKjMc
vFHiduq1oTokBcHzkW2Ua2IJyV1uKHERuaPcNb09PJ4f3nSPvxDzppIXFymUo/GMj4/BbTs6cPNs
SRiTlQ6bAZ3KJrVDrNAIJaBLh/Ue0jdfC3wQmViUvk6icV1G7JQauqz3pO8IQhR9By9zD9kVQBSW
JGfqk82oJfws7q8sW+qpMpHCV2IOxkncAFxFcj/+orKQ3Omxk6wm7EheCIQUoJpV7angV99wE49b
wpXxj5aBIMdmTmuoFhRcJ0+tBvGAJq+8rnuaTqAOcFTqsCJ6qylfHQIlVXwe3fgrBLG/6ci+eUpb
uGxNPOSXvgBZgDMPfm5Pqh/5TSrl72gsv4tA5S/2Q+ReNtWgrdmR+3duZ2dy1TWlWuy4VeRmB0Ll
7/osvvoWPvUc8mw3sCuwpz2Mxeis7KEIb0ycGZRlXERmuMjw19hRfSjSDpJQN5s0Ygllu7FQBk36
EFGIyPqV7kf1Pmm16tBk0t8jyRm2FlnmuwqZ0VrosnuK1ax7quLJuufpkHjD+XKda+SbtUDu30aS
h5aBzW4n6vPxEeFq8R36HU+mYr31rBmvYfc17j+Zu5cWpEAPAvn4q8cf96jW/BWg+c2zhUHj0h8C
Y4dnTzy06cQuRfb55VAU7mWWsZlZQaEluMrIcO+QjDCpSJDTct2UPllfeaeti4q0jtIKcbuIAKG+
VtRvhs8fgwSBIKR0ao+eQj73IjfaCrIWr7OjyHFrRW26I+CpvB7tsof3E6fhqtEReAOAatJdiSmV
ygWZw7ahDFtF+MldgIRvYzlhdW0ggFqmhHa+JyqMoRyjLbUzVWXREMVLNFTdE+2O6cqtOv4pPRy3
JTDFhRi4YrdXyms/mV92pTJvlEAlPNblWiwjJofWDbNlh52IDIEw794FYcRbMLzGTWDwJHzEYyQK
lOMqU+AvrYBNcF8B2r/aqWsuoSzF8UoOSpRjrfL9O0v1qzeaz9NV3ofjo8aHdJtjPwRRWCUbiJny
pxpb4gF2XL8KZy+XULi3TcBzhEnMrZ6nKOGy3fsIAXIz4XMihm7iSRgWHhIA5OMvyE3l9zSw/X3a
JN97pWn3YVQTMOL8UltX7RaRkhFG0PiZBpzXfAE2AOcY08pToDE3sVwl0VbDFbkyjPTF8O3undCV
8rqMTSbloHXLIeRBYaiWG78yypsy040bl2DMm3b0xUMeNeX31rSKF0xrzFYbe3yt+cWLjpPkIobH
cD84o1NizHZwbOd98Ro4OIDZHo6Eidekgf2+OGeOKid1TLkbxjKXRDjH0xVV2ua55Bh+NxZSOAuK
selSkBaxH9I4W1q9GnmyIOVmOfhDtMUlXb9RVFB5TFnS2jiLnOqbiDD6Qgyw8Y1oenUtLYzd2jPF
V5FY37si7+VbVLfG9whHVhJ4nT7lxDTLiTBThHZ9ezVWvW/u+0BvjTs82bhzjWF8FEABlsDjyXAR
5oBssJqsDfPQVBeSony+KAbJ0tTm123hagucge7eUJJbqTbkkajpnWK210ZWZhu8Y+Zhqqklmfag
X9dmcO+b/nWGx2mlUuPzAm0Kd5mWPDY0LtfAzNp1a4w/Iidr10bX/kxCLduRkPc2tka4Cyf6Qblo
y8sCeto6NYlLpUAifwr8pusgai4GWfkb1MYCt37irsRYw0WxzQARQxBdGxOWYcUtu3FZYyO2Ymev
JMScRGmVT4vS9asduhtUyspgLPFTmYssSqhJZmn6Kygn6VB7z22gKmTQgnG+G0n5WWuZ4l7E0Duu
KNH3ONZ4YbF8i4toRKfeuk6wmyirLzXRqTs1VzovszEWl1J3SCNTiBWYwyU6wvS2oYpQUVMy9aI3
I9drA3GvZ+R6UFxpLkXu6ula496/NWXfW0uTYynKRWijkPpT2XlYee2NJfqXHH7QZdto/4+981iO
3NjW9bvcORTwZnAnhfJVdEXTJCcItoMHMmETePrzgZLuUbMV3bHv9JzYETtaapGoApCZa/3rN0VY
mXoPhzMg7r4I8KZ2osX8P2q/WPXY72In5szjAPe3KEnJw8ZEfJNVrrwwnjWQtObtFtZWgoNarmHq
6qtX3xkgeFq5OlVkRK/8Is9fUCnVpAIrd9oF6ZCOIRNtf03eEuySwbYeFgrxHdWZv7V70ncO4Iym
vp7YRDBDyIXZrgTr6souWnEa5wjfC1M3D3AmSK5LElZVu4ljOEcVgMtq6gznKNxGPc6jlREDjs6O
IdR+LNbWoNVHo3HnN1HoDmhbOT+ITNTI8dtgr2YnOJSEz9+mOUG+Q9TLY46hZ+iaBWovNx9WBSE2
m9a27DuvBWKuo4V1EDcooXXhb6U2MGPBRGg1khe4tgMre/ZcEkt9fRrxhJ1QZQaDtsXKtYYoW94V
hsZZjjnUIU0tZa1gTq5jLSa624+NXZHyxrtWnRz8QeFwN0b2VQ3yl67yUbuUnfKvDTlPR3xKkbji
q4jPCQEL5Tc7ltfID7xzoOC9h/Y4NmRPwBuDpJPkV6KdjYNg2iIxHHabU0EE00uPuZ6Nq+sIPdfE
W/yUTHHuh5mR6d8ESkLineElqbWe6cNhljIIRak1ux5n+5ex6NMUICjNzjZBll9KK3P1K6O1ByZw
BhFIzgtaQB3FVE5SIb6XsFA0VeVbL3GGz3Vm1GFXjEtdIOQdkrtiDVm/qjf4c6Qn7Gvh7aJMzkie
MMvkAH++OQeyrW0YtgCHuKI6KQJlPJmJhKmdm8mM0v2cVOKzKXytDRsx5cuz0VfvJVKWWZxD8Cqw
K2oxkzUjh81ZdF/9NBoFsxJa6K2etxw4sH+n7/TRBKpPWnQRTB1YAzllghfpIlrHTk9BlKTk+CTC
uZmxn7hoZDrydVMr2fbYBCIxZhIUlhR5CTbTSnxWome6lUC2QPTP6QwtGjPU9+JLpqbxgFi8/Sow
8PLXJiEt1MnlgiapaTI3lKHuvcLakLh7CkaMLTAUXWeJWRwA7qtzgfPD3tbbcV3WmMR3TUY0bSlM
tPaJ03K4B2WtXao46J9S04pv4pJKo3JccR3P758ikM8W/qvpikTTZVOey+l7h3fYKg08ypNASuOW
bbD6agmXLliLQTtaysSjS2hRtCoJ+CE3Vky7hFigJ/K1eXaG1Pwq1Mtm2sWlO5108g02ST+M63jR
g9YUWy/wTMuwnZbyF/XQi9epAjsSvgLADsSrUk3fERqkO5IP602VpcHKSEccbSaHOOtVLawC0Rgh
BL9uIox/6yEMSDH0S8zlf+KBNWaQ13GsdftYM+UxAsJdymGvCmUmGxx5lvLekv564MG8tlODaHys
uNl95/yuoTE+YthLP7N8EsuD347r39JH/mOW1NcWAavwAvd2SuUfIkFybjyX0Ki4w01msikIk4A7
28W6uvViaNdZ62A00NWvcVTxYlaY7rbWMJ2qUcjnvrftG1yh1ONIxf0bpOYnnHL5sIsWi5k/7Kyf
VISgN7k3aFa7J9CdsIK2cu8nwULTjQxj3Z63jqOIF8wYeOMxC0J1wDl1zCtVv2WCutnDjOfq10/z
HY/9sfHFURbN1PKhIKh/nCnFyIaJyUTvV5aWtEI4C4smtpek82jDrmn6ZM3WPG8mgCasWnsqqEzQ
vHrJskxhfF2y0ZZHJBVYCEZO/RXnUu/Od2PEzh1GbJHW1AQ4dM7v2FlgqT/17Ihr/IX3isvRMjz+
8eETuASld0IkpRB/h9jjimwjSzJI6kmxO6Uws4PE8r4P5jTsMc2Kt5phviHS+IQ3j8WwmXJJc8Z4
3cPMvxoa034ZBMYa6WzlJ10vrVcTrqdCSiaq4YSHhX+IXCNfY1U6b1PFgi7ZSvZxgNmabiSIxlVJ
vVqUwZkCct5WyppO8FfGdSPhb9fLDmNiXncZ4sa91xxv+l76sY6gtLJtDNhb9lgUodS9Y10ceqLC
DklUU7PTLNOXxDn/ETEevCENflRo3JdaXVWzvKvgbbOnILNf2/hzPWN1365sHOTvbSsXG1NF5LtA
sTlnvaQGNYAc8FQanuJZi1FZOGbx2lh97h67Yvbwmo3GmJuUkiOsqbZTGyfOE1K2hRUV+DcQo4Vl
CcZ+GmmifKHKfKojDNtaaWEV4rlzER/wDE7XhG/xLyIK+mittwxrwiiF8DnAi/PNExPOFvcAiwhA
e6Smb/Qkq9aY8PON4yrArZtNGA80RSnvKeyvtIkin3ZaR9VII9L6dvtJx3okxGPCCVtHwx2nDASc
3YbGzU9s8XnK+nzbpF266weqKz0feSPnjoYiqdz+qUuLV6+hf5yVIV78sbDSdTOlA00l9y5YrAyO
87xg0E6iXfB1sA4GB8ddTnDYLoLPWYU4gReHzvHrNzVp9ZtNqB71fmGSG6V4nlbnN7d0ov55kjrm
LSNNv1tU7aeqpJfBeJeYdsVu1C29XZUEBVF8HR7H9lwoAuGLsd8ac1wecGKia6k8a0Xt5N2VVtM/
6UZvbszKrN+ctkl3CPCmkzDontdNNXMCdLXRYhAMoCRlIa47/KNZwTa7SRdVDGT8js4osm0E9bUz
s0ZavcfTUhn8JdHq8ktdKe5KORcrvMnwlyahcM8cXR6lkKBymO5jKBgsR2hCzPLWmUjhKkpTPkOF
9s/GCMyCWWBwjkmIPaaTV51dMnB2zBynXaWbTlj71fDEKJT2fpzSnb8gQEwqxXWZgw95KW0yQ8n5
u88qnTepP4sX8uxuB+WJz13f0W7rDklmlY2dzZgswbT80kpbCuflUys7AMQi/pAXo2bud56ssTgY
y1JVy/6u5/m4FoAlr45UWI42ZYadBzO7DTlzICNL85oqnQY+Uba806uGJ1NnlCLvZ7Go4gqFdmxO
2Hb7vKoUveA6FhYVAKt8u8KbTnOMwZsaQNfeX0NU8hQSMTmEe9VrWDHFIB5WO8m7d8SHAMVi0aIR
WYeL1ApLreKAcVRK2A4FVcGc89xHLgSNBR7QSA/73EHLJoDJZsG/A3lzioteLgCExiT5TrTJdDWz
3KpQkVceQRQBC/Nj0CtdqPwiBRSoFQVwsNgtOjBZsUuTPQ5TeFvxiOORZAKFq+CKub0JiDOzBCFV
AMFFbgL8l+tOKHqt3mBGDZwBcDduKvwiQ5T4WFDmWOhR8OgNwBdDVWY+IIIYeMnn2SLKkJDhUX7B
KsDcYDw1PVZY36wisykO2gKuoGhjW6Ojj47vSA2KZpI6KTWasJpTflNpAvbImS3OMrj8O37zfkiq
HOy2qhP7oOnaN12fl3LZ03h8RUmxJFsIVn++minQpbCBhqraiC66UVRnUZv5GomKf/a7Vj7XBhia
0cZgatB3q/OIpORmsOm0wljv2Nw1s/2KZq1+VTHFTqPL4Dx67LP1mHALE0c2X3R8RLH1yAlEaWmf
Nq1LeU6sRHBe3mfZLNswwqX2VLQFiGSQetS8ecOPc4hOpxQ6zUOyoN7UJcspQIP2avi8Evbct197
GdVviRHFN15PlovRLO8P5kW4EYFDFi5fJ1rQr/fy1g9ASHF7yi8lqRjb2eaYdKGDPbyfDUYHBNz7
cXLjseWDOwGiDoRp33ix5nBUjIF/lgFliJxy82FspiEMSnwO3ZpK2KYdDhM3Mx6Eiz9Z2vMgkeAX
h6nQqzM+s9XZMSliy+UZJJSHLy2kR7Ft5prifDTYzex4eJpGymSRg8/pdWE+aGXFZss+9ow7nXhB
QhMdwS/c8B0SHDpASx+Lt2NM1NY6U5SfLbuJCGlz8m3sK96QWlGcdDQ7JQsbXxkLFLQuWBSTPtSv
2LwDUI9gxlYa0Sp0FM4WpgdrE3B5w2HPy/O+zSqPuwFyNJ0a8rI+0dVPgoi0cuknWgUK1VjqtgG0
eRQeVbtG5MUUDgR33EBLSXfJwDrKA4tTyx0EPZ7Fu6bp0UWN4GXkPpbpoSIV4DiKAhBx2SoRbJmb
JrfyG5x8Mf91UwfUC39PS5IljGUmyzGeG9BpRBnTFdINlEbS6795VaR2HR99VVHgWWEa0IQQ7yU+
YxdHySHbmaSzikWWijS5weTzdRgc7trsadaBYA2WypBzD7pCpxsaRvlMVZLZq15NOFrhFhRQt/RO
ej1iSmmsRkk5UdcRFeQ0TOuh54FPPvqZ3ARSf//H94U5lRlHjGb0zRdn5EwVHCqHau7ULc6007ZM
snRXjzULOqWqjD2HTYZZY3yDqAqKxeyk85VwZzqy0Zswic6/9/ZcuxtiMvl+C1Dstbgn4XJ7GZcq
YFKSloxAun4HkMA3Hg9ekeEt49svcxMnmPZQzHYAKpve8bhYXvf+sYu6v3iOfw0Db/8sqT/MJj/8
4//MUSX8dLqyX4wq0y9w4t+qH0aVf/7Q3wFi5h8My/6ZIfb/RpWB/ofN7CVAV+tAe7BdJm5/hzL6
f8AZZ9jl0hwwm1q443+7zRt/YHqLkg1yJj2jj73C37PaHx7kf0eZ/3N0+FGBgZU9xjA2WAJDcRvu
+IcmVCpCUWTRGqeKg6ST4RCXqdo3zlIjJnoFVa9OJizRstzQxsdUoZujeUgEh2IgnDechyvTANlD
VYJbdebOSFaRYtrZKTalhm9yVOUA/VXLXO4fd/qvr/LPj758sn80fyYhABiELLwgH/4AjemPHZTf
9mMBBYwAEfrji5FUWugQmXGeBk9nYU9R8RtajOUv1I8fL4l6FvU9NkG+C+fkA19BSwv8W0kOP7lu
cK47D2PIghxAdwenO5YMlaQm90ajgxchKpAq7O3Bs/eB2w/R1omx0jtEHvPI1Tyg+cVPOOqJlOxw
dPWrFEy/rnpSYpfzsjCNbt7ZUVWfcKBCixynFVCVkUeNu5Lkjs2hg88GZ8RYca81d1CXYga4MIna
eMPytm5XmfS5VJBEQ7xpvCgr16ODFxBifa31Q5cnIsOya/t+CztwuppcJoINYzv84qzCeWssZjwT
Og2E0B1mro1f5zjMxqQPkwoWkAxrLJ9cT+yCgUESmw8G5eG8Sr2W74aRnHzREmykY3fkYyhc1hUO
5aZ4MYcR5zO3NmVyQ2QknyiYHOswzUaiHhtGzJCDpQaMYGaJ0UKAQdBxDW3c07auN7ni2eQwTo5d
0/L+xSRthpqJiddlbioOXKsw1SfhG0p7tcyOO5e22AMAIteqPjSCcWs4YD4xYzZHR70qxMDfih6T
/Q22ywxM1Sxp4jSMyJKl+WndVY3ZLFgfGHi6uDo4b2RbR0/95AZPQ9/w49SUeEZKVHEQdfnVeiu5
Selk8xRcu+va54Qpo9jbs16WG+6j1YdOanFbUq3gnFIOaMP9NJPUHQ6LMccJol6RHOflkXjLzQmw
COT54bB3CqQ2GQwwOrJL8ckbr5IYt1PN1wHtcdBQ+wVh82mbUgNFYDOxCAvGQ1hJIoDx1vVgFhtm
YzGBedJYsGE1PYA6dWSLB/jolxmer5xVPcOtrHOupil2n7TBM67HQRS3GPnGbyaZMftaK2w/TM3K
e6vifPgkLD1TNHy8sskIYjWMQ+eHSYa+Kywxip+OpnId+vHaC540uPrdnZmSDbV2Bo/XBq89bu+Y
lm5zo3fKgfnlxBr512UvLQMjUNtPZmud8UaaX8ZS8exSS9jj9ymbevHCH8vsO1RwdUlLnQLUhS0V
1jHvSEv904dJHRgPzPl5PIRVS3elERXmgrzPRcmorxYv3BkWl4cL/bzLRT1G21bXRPvcRo66QI1g
IRBpww1OTTiuu5w64uQwzRKrSLXNPh4yeuYsMtUtxjhy3+PUSQganvbE+9Q9V3Hxj5jRNLZasIGq
wX0hCoS+psem+FQludk85POsaU/EJszy3JEO2txORLoz4Jostt+ZoOzgMbX1Mr9EZOPswWwaGUaD
ZR3mAb7Zap5K7mXDHDkNlT5S9gdBzI0QoLX7qPDhTdjsKrjBSqge4fuLnCuNB4ebNuvYHZZF0TUU
jis1ApmwmdfmQ9prTMF9w0/cZ1X4vXmTRRT3NGPGe8bTaFwnrp+RSl6UXFPL40xh2Rw32WtjNAAy
K7yLu69W5Hf5p4YdwiB8ISKb7KYuq4rcbxVrUbDxCgyeN2YOw3UFcpYdW+nxzLuiMa6zDubBJ7+P
ZP7N8SrTlCt7IvBuU+qDad6UnD8zKb09mMohqkwf03OC2HT9kJjW3JAL5pF+oKGuYaw+U9+nsX9d
QYJ7doY+Wpyh7z1kWmQHlnX/CDFC24BiJmtejDa0+jg5WEUQwXnAznFVpvBfDcuYSPDwSmdPAoC7
qFoyqaWf4sTu260tHLciRU5MUcUmUx+E8PWn1hFmaJX6q1aRp9tVFOfEcOOlnIzK32OjGn8u2sj7
pmLs0yqjqW6wDTz3BE1Om7xo1B1GXPGrYw3VpuSQWjN5sS6+jKpXw07KrVnpcYS+u8Qyr/Oa2yDG
u9oTOabKZD8UV6mIi0cza71VoLfddtY6XK4GhVwIs2fsb0dxMxRzeXYYxG56Ovk7tnXxmgV9cj/Y
xe3o6SrbNRJTTznhvahndbUb0jq9j1u3eESL2cbbpqsYwnCArYtczseCULUtnB5ChTG2WBp9j21v
sOoHDh3xXDmlSNbZ3FZk8Or1pwTmErcW70USaZy+Cl0EmNfCZZgWp0OJ9bDXfk8br1kX4N17c5Hq
knZhXuOD7NnrRHcq3GMnyoF1SwzeSbZlvfMLOWHIU1j1YTFo3saOcZdFtdjpsCzXeEmKZxpWMXJK
De6hggswbKbS669lZ0f3JFu6O62dc4w9IWHjDDP7UDxd91pLOnliw572aBumw6gZATzlfNxMbYMv
MvBiKPspA49o3YchHeavul5kJxJi51NTNcHvrAyh0X2oTxCp8j+CwsC6AT1+LIlkXVoEUNFOqk40
+7yCYaCPFoeQrdHcM+irTxGr/DeE0Q/0MwoxPD4gcEJ1w9wQCfWPV7WjOfGS0QmOkhbtBQYIG4Po
TGqMXxd8H9ii79dhYILgnWrPRAn743WGBIJCG8TR0c6XCsPTG/bsBeVzVMSG8Z9fDMY5gxkKZCiD
H26lwRrWYorAo1+MwaZe0BgS+YpQS/tg8+tL/VzIQhUEKKQW16E+f/RkkXHgCUIFcFN1J+O6Wrp8
B30DGHFXn9qFgP8fX49sXoTumB67UOM+UM4RfbNsi9I5ziqJnv48gip8E0lBqFqqEUIfub2/vuZy
u36snPlyi1YD/iAP72OxPpWx3QVNZx/B0Kiu8Cuk+GFD5QSuFNEdsID4qVArB/6saxnHx68/wM8v
qb/kEaMXQZViOh+1BHVlS10VTAn6Pl2c6QAKlDH+zorjX68CbTrA+2FhY354a4rIHKsobd1jDBS1
n1LAH8//rUzh364CGuJj3xPAc/24zN3OMqWj8V0YmvtrNwUxA9D7/3hNiEazYJTS7Sz00h+XWy5L
CbyCpMaMgCcht/NSDBPEzs0UdcZ1J9Qw/6al+3n/Yk9nN+FrIS7msj9eskqHaBoL1z5qdeQ+G0B5
x1kfKEV6xHCbCgTVXLntzCvy65fj550FDnpgweTT0fj/tCKwNkn1WRAckPes7ohQ1lPnDv56zsCs
f32pf/mKvBzQ6qnB0Xt83Cw9mEpcqjTB2xaEpzTq09x20N5sXph86eDU8tb8+qL/9v2Qn/lIj51/
sUcamAJYCWFzx8IlxqwqbetQ6H6yo9H57Up/l7X/uNQD0AlEO7YXkIz+00pL/MbX2U+ORAID0WVG
6SBo9vTiIoa5Ia6ygGUWYZN6q0bqupFaq70eJIyYrc1Qjuaidt4YTLRfEXZZVJ1zVSS3fu6K3zlx
/LzxMqaz0MOxI7kY8y7r7B8D+Cp1xhQaCG94aXGhNALUzZTGeYmJCq9aFlDW//pJvGfrfbw7mBAh
1Q9gMvsf7Y7iArwk4ow7ar5Grat8i/4Bt1HYKo3BkZmIaHnfs9S4ln0hXwA2Z2NtpYG6yNaUBU7k
/Sy3VEkgf8zrkvWvP+C/3RN2ynffS57dRwmULuEgDz6rvpx9im7dyV6NWLOOGGlVKUip/jsY56d3
0yXmkNUAlMMrCtnux4cg03Yp+kloGOyIUAFmotlqkhWvqRJ047/+dv92MXAj7MgwZ/rZ79WfcZ2O
JQEvCn3/bVbBpmS2S5fj6IIu6dcX+2mb5pv5i4ZaR23AdvahLipzzRBtpE/k8zg0lnFKavOKhUiX
+OsLmR/IBCauD5a7FA8OXw4HiA8vMglEqXKFN1JBNEl7q9PD9aHmtx0ScZS27UlkA0iIHTMWSsak
xItZeFazksVyDNZSXRLyT4uVNtIsha3BqHL2mmavay5QFqiXtdUxUqM9lznN8XtsWFdBXSv/0434
3WYIowfONSxhPpZCKXkowivb9mjOMNNH3B9PzEbTXawThfnrm/bTi86leAdsvDSB9H7yH4FUY3aD
YmDU4JfLECbj++POEWzw8KpPS5bV7/DD5fT6x9LHfZT9EONo/t9wEK58eErVXBKu0jj20ZXK/obj
zHBs7Ch4egdEXA/34bWcC+exVsr8zQFgfnxFbK6MlMu1uLIJldOxflxmdhF1qY3lwtGAQ1zO0P58
F1OJCdaRZaIiiPzP0ENyez3UrdFeB3HNCrSaON2b3cSkGAv86aL3JSjinC94jcTulMaib/jz+9yl
Kd02gz9opLceAaYVv4kkv31AOgux6Tm5b3dO1s5P6Ac57jQOg93UNUQFDc0k2hXzKnXrjAporI1y
cL8c4ChapXKIFx0czgpXWOLnzVo38vJuBG24btxO2yly5G4xqdPmHWEiOZTLDmav7kE4JXkj08nQ
8JyeZEW7Eecut+HlegVeH+saqScN9JweYUoYIWNUh5y/3iBHvFr1EothsG99gORtzVlVs2bwTZwh
khiF8XVsSFA7ZxqsijBQYgFDoVcmt8Ok+LOnybk+uOT8IF1sSBHaY6BFV1TJmb+dpfdX8TnkEchL
UCx1jRSstaQqHKQmFdHTYW7ghE2WSqOC/IAJq7oIkpqSW7wsCtI8Yjl0d63V8kBMgdXrpjZKkV/q
Wee8aPrOkFssHdQlx6XxHLtunV88YbRfST/jW0CkdeZvllv19lUjjQWKGgmlWEEY4Af56s6bA/EN
/ysjsINNbmb2eViooiAaMHqxcCTDcusKWC1rcBCQq25OAML9cnKtzWBF/MbeTSLjM5zd6iBV1mv3
igy7OZT5zKkV6JUNhJMUVkv2+Dg43cVIScBZ57wuyS39KrwHY/IgcGoaY7ZhaFpSqhiEauEsKogH
rrmYmMzwM45VNdBImN6Yemd7iIzxkEAViDhXjSG9rpsCTMsXfTvvFIJRc0UYEChj3OuqeTAqpylg
bzi8YKhcSdPQ0oaz4b0OALPn7YMGAdSQuDW4GZQ+iFFYkSssusnuUd+Dbo5uITmp2z8hOKfo+TBW
gujHzkznLY2SJNq05HKK/Z/LyjXZW0hKsw6jh6LorcJxieQgB6dFQxlJugftBZs3O5ttvHEd3iLp
LzPdpHC4r2a7YOZW1vafpxQJzVal4PB/jmbwJn6LHGspJGKb2o40a/utNLIFiW2A51cC16U9hCQQ
+Pfjz3N7QMYE7Mo7O2QXzqtcT1W2hQmpt6cSacq8K4XGpKGYbG6sjZzN2maBGad3bSX5IIYOdkKs
p9mSVGJI9dorz9KgVntOnl/8Gnu1K0cVSKCyrLKXzM90+uZrTDI2mS9N+24yBChwMlEbYzdsjF7J
ecwYIKlJuwMGXwc205ycFdxZ3icK8xzbe6fpIImuinQQ8NSjaC7B5rXCyY5F04LWk7MwGrAJqtkH
ksjs6FjqugJqAyHvfACyuR+y8c8T/3/npBD2v/3f//P2FXnsOm27Jv3S/TjyZNX84/j9WdKZVtW3
tu7e/uWn/h6UItz0Fy4s41DLoIjhwP5L0xl4f5hgMKgq32ehYBf/PSgN/kDxaMH+BBOidfM4dP8e
lFooQQO8BJcQESfgN/9Hg1IiQX48v/FfpwnGPJKGYTHSePeL/0e7YEE0KrGx0U+VrtWJ7GFsudoa
xlmEwsZQYpOT3F2vJmsgcldhzYRIR3QWmTMF3LJyTivmTFN7BQnBDmr43tn8Sc2FbT8ZAdXVemyN
z3AL48dSwYpKY9f5NEBwu0KW0t3OyMejbVpn2KLVWFBfxSN/GQ6uCsROyxIsR7usOnkZbJFSkc/b
dNZnbUSjcGIapVARuWZ3HjJELI9WHvXeuSWGEF5k4Y49LKrSWtKKl+Gt2SpmY7W+gnu8nSeo53Pe
Tmur0a0w8az+Bae4kVlTj9rxKrdSeD6ywelpm/Ns71E1lW5omVWdI9aP0kcjmQhUYf5FklyaAa+i
zoWDBrH23rV789B6XbIzVUYwbjBtiLJd1JoyxdYSWH+XmenDBIXk1s2YYO75T6wrlANRiTgNIkyH
f1uzamxydDpDe1O5rVa+npUjnEOPgwIBzQa37ECFA6yQNUCldDYzbebF0AvnagiYRxld7xmHPggk
Xf8cRE9z6Xv3wnOih6abTP/QRJ2lrbNWOAUUJ5udmVy47HmAo4EBl+mFOQZK3AMxrCRBSUc3qItT
JzzuZV8SDkJlEzEbnqbx1PVd7IdaLJKNl7rzRVaxneq7iPTVfW6g1uka0CKzG/FaGOdqDXg0JIQN
yWzrT1G0t+vSfBazBWtxbrX5ISi8wl518eile1vT/eIpbbBge0SWhnx603PGKm1D9lDQtjtmI5Pe
HqBiVZi+Z4WTGm9xC5GEJ0ewoIOh06Zs7dCEWHdNnOi4UXpEOF9QGQewa2LBIneDJqUI87weszB1
UKHYtSyhTQUdRgmwvleLazsRWo6JWItILRQdPmazmveQK9QqjnmI++bKWWIP53FekeB+bctZ4mBF
Op8iRN3Lq21FZfqoacmdQrK9arjMNp4VUdzD9GLoI+m7Xhpto2G6B01vyWvGGQm1Q3aWpaYfhGPn
2y6S5jHATGGVU85uWg1Po9JW6dEGStqOfo0OpZjmgy5ZmqZbmI9kyb5WnY8KzIi9FdHHWmiTU7Wt
K6/rjgjKswNV2eeGauLYkP99kkwm1vNcYvgPm5rxWdjaot/as+D+aEjMSq0KY6kF2kpAkicbM/nm
QP6BDoywiukDPlk6HDm7QZaDZh7Cdz/FZyK78GFC4LuD5XnfpRoJtHVqrBgzRKHdZMYtnz47Zc6k
NQweO3GA4NF/g3U1rX1S8LYei20vxbDOPQ7IKp4RTEt5qEbnXlrFhfTu82xE1KW9vsR9P6Qu0Xd6
Gxy9eLy0ATSuuTTXKJw2MQodUuGS0B/sx1bKnT+pqwypHKzrXm0bUZAkHDFMiyP7ybUY25OB1q6N
svhW2NAmzWokh5nMxftUw+dIGkYYdNDIINSzCab+lS2I/8xKslZ0YhVWeEfZd2T+MtxSTcVwdBh5
twS2KzwPd0fd04ZaEvR7vym+zB72DRT5wZHsTsIAGiZmmN9n10nQZVCkMJRgVRh3cSLvBjLuNJ8v
NdfVtfLt7K1YdrO8jzyx8rNWOwlh2pfUlO6xFl0S8sAoaXBrevFk8qxrLeWMqb4nXWnsY6+lRUll
QZri4qrH4PLYT6m1adnW7zrSH1dob4JDnnmXyG3uGIPrW7YJ/1Rn2uiF5PF2n9hX+rU5eNGwElaX
XWdmP4Syy7udzoPa6rXsmWg5ycVSKrhqlA67QevWdkbGZWyaISO5m0mVWyLQSJjOhIcfeHtpiTzi
Di1SBz3bIouy+Hi1/ZbYKRT6hNNBkliQGxjcZ91DUeXu1izn6H7MxyuhySZUBEs+Qmt5dBAGrApt
eGvn4NmN0eahi+U97gX65AJ1oDluoT8eajfbBWYWcRelfW0asdyNfvOlIpdv4zRzu9c780Fg780L
nDPJKJNiODly1K8Tw7r0gTgXbfLk5iR7mgg1dGywVuy0G1cLXu1gZPRqO2G+7KVC82/91tq1aaYu
ikdHcvOAjyfbqP+aR7HxXBDxs24sj6Wm2XSs3nDlTcOG2M4j3XG3dQZpnhokoCs5CNK/UVYnYT4V
/q5Q/XxI6m7fCSIW0yjfwRxMwzjQBKNKbcthVoRzFHgrf4SWvart3v5CRGy3EHw1/3qadfsuKRdy
q9fIK9RzWjiNA+HhmZN8xmfcDkezP6tUciaMxaNhD/sK/WMwzBysWRBszKa7H8BBZeqVXwZVkbUw
PWdeXmwGvg/EgToPMS1KT8MEjb8pja2NhsUMYwK2rxVUY3QJkRTrni7s5KROvJ00a1q1fWy9RHUv
LqBHhKRqDGfFxs/ZmYbSqm5jbWhRPTbQz2ELhwIdPolrBPEahiG2VS/6swlPHJaHSfPS68jILO0x
0cbleEZ8UrvBSvOd61HHbg+yRnWjx2JQa3sqbGSS05z1lyrT/EPQ5vNRDdajrXTxGcNIMmWjEm7E
lmBy6LZWYeAgats1TH7OWXMzdMGXUhtujcRLw84eu0vrVLdjpWk0kEQhTkl/k+NK0zZWsyVsrz4i
Wf7kt3hyqZQQdA3yC8DlsDbRl7yyvdr70Ziit2w2mg08qOZA1om5yeoh2blQU1c+UbFhmdt82XZ4
CWKM6Srd166IYMyfBCLxFc5a/ncXU+V1zxh/5SRW8Vb73nTvjRpEkt5/sXJHhPgNeE9QaNO1Frl6
aHpJ9gDZXodPAXgaeDgFWZaq18peFhEPLFshFYXoy/ybdc3Hi+lgNmX2VTT550nXvEsQVMMnqx2I
Su2Ta0itznrCCwyuivgv9s5sN3Ij3davcl6ABufhlsw5lZpKQ6luCElVxSE4RZDB6enPl/bxhrvc
6EYD+2ZvHMAGbKBKqcwkGf+w1rcszCIFoFmaYuXGnamqc7+uLeJn7VIjNNnFsqvDIFKRYNpBKKqj
9hFxhMSCE+b6AV92eFgDX74aa3Qg2mx+GnvYSwSuk0Ue4QG9gUrwXYrwk6dztZNIFjf0cPq5KK2z
3zjRvovUsvEQeW1T9vQXvHz+ZiCQPck9m/GL0ZY2SguIn7Dk5U1p9aT4Dv1yU7tTdJhaa8ZxKT+r
jLgGPVcFfsRutL7wgOwRjGmH2Ht/mPJq7zYZuoraFRxevdG8SVaXZxwK3q6iFnwxJ+UsuDKqEFGD
uzhf6tyxPhio+B9E4eI7Xq/J8WkuUfBWFAyaz9wGlY/WCeWtW4+nQK8Gwm9z0zj2XUqj4nDfNgpS
B96WTU3lkeQgSLI8qVOLueRZoZHYiXrMvpAAzCzrQqGV1NhCVLQefXv6zhrL3/cWOcFuROw0O7Ot
Rv2NQIXo3HX2opiDcs83d/JKl7xputlN1bYl7g/9bRzcIbHXThOenDpk1LZprFLJGSha+CMN8u20
G2K0btXBQWwQ56ocT405kfPt3JZ56SAVIhqr6vzwXOQ1UsKBnZMIIqRm+a4ayV0FWeXuTetDVzlF
E5oI0oHSZyZPdVxJe5MarrPBKwGM1lNxSGwYC9yl2QYSRFzDtVfj2I1ZrllJazRdUrjjBo2R5JGC
2BsR5YixCs/4KvJvU0RkDEX+zgz5mPE6Pc8tnmCSSlAHFfV58otlA5IcId1MeYi+DXNmFnSci1V7
bFv3MUJgsseX+lk1+hllDdALf30YanoVe/BQVKOFxBw8bDp3Iae189TFUPOIRN+wX1i8kb5a1fXz
PBA1yzyT424hza20yGJ2WvQhOUvV2C5bpmv1+lzLDlUUWq2kaNPiu1DWxpqD9WFFwLmdKz9eTMi2
/hymz4FV3chcu7fKjYZEy+YnBTBy+bzfWuXaJrkhbL7SEbljn0OU0/WzcksiUF2d7aTbRFsXDCeF
d0h+n1FWF0AcV7SoqHewjuStH6YfZq8ApBJwtM8nMT/IBTlk1PtWslQBlY/VRXdmV94286JvbbNN
6pa06LVX17mJudzaEBsM8grAprcOJv2RJXwUTDdsfr+39Bw419/scH3POn8fWL2+odVd+DAE6pr1
mIZi3KJM21f5TyOUgPn93ryx+rI7SKHuSVACDpDziMxlmCBgMHddR4uLoM7Zw4HZ261nMbEqz1hM
OURL82SK8BnNOlS3Yn2fA/2Z6uyjbQXXT+s86OEStOlzO64Dov0m+2YYmOY0bgxsAWuSOcHNGoVf
w67dqChq94IDMgaFARAFswWRqKZ147rdQzlRoRl9aSaDJmE+FlgWb0XaTpRoxj0+7TGMRT2vHAtl
ytvlNJDID7p8t4Qg6BVX8LdF5T8cDPoE/05LnDt2r+LJhb6AO6Z+q9oStnBRWDX8fBtw59w6FUVe
q4INzJvmYUJaSejILGGq+2JfFkamks7GMJi0gsWvPVlI9RiA0uh08nnSYcWwMx+PVNbiGAV5s3ej
xt11y5qdJ1P7O7JDnxaFEx/y410U6vK+KQzrp1f0+rzmhX8CL6EOdrWIkwZosPMmVz25zQL5Udnv
9PHlRTQuTX5m3q1rNuLyaLMbh6ldogFqXRgbwx1YAWA7LV7Ukizp3Qi9Zjew2djAOaMIaNB9NY67
ydAOxjXpyOS/D9ecXUAoqOqAzJB94nels7XzKr3zkQrDk1s+oHxEcW0HCHcrPjEK20ujwaaqcjkC
lEa6OI23SPAoLfocMaqIvsGlKjYyDNB+1jnC3M5rKIXUupkEP76PJkaKNFrkJ3O51mAZbJyYMNwS
9ijlLodOcqR2PAZ1g1q7qsfdlUe35YlOFnjtNdsKI2oJJ5qGKnzUpeHuaYeZujhz+TaKiGTn1DXF
heOak2iiY7hd+ugMLjOMO2DeGzsNvJj8psRg7B23li3PwdKbeB2r4tALgtCV6koYxr15HoQcTn3r
/JQrKBakWPG1v7DX4tbi6b6dcUvel4qvsRWY+SIBRqmqpsRAWRb7bTFsBJru8+SW94WNwFG09SXz
g5c2jPo9NbYEMMvl38/zrrHMPUluIzHLHv0MqOorvYAfhXgT8ePwY2071ITDZWGGH6slZcrtoAsm
w5ydRpPUOJfiach5e3ijcEQl6It5KntmegBLiSZcdB6Fy3KauFMTfSUamHrgGelZCvbK+DEG5QeW
cNIZ5D0u0flY9Iu9oY0884h+gfXYAAeZt7RbXMlM+pNh7KeYu8G8JTLK3ofzxChl5eBl7oty23pc
SuMYlnq7jr5IABc0Ec3O2rxK12B0Mk1TuLOZM/PsfLSXbOEdjcNW+BPdVzglmaIlHAwT5h9mOKYC
GystplMOJICo8eajGdroocwMvsjQ28tJ5htUh+szqop7InPA+HSWjd3R3BGCE8Quge5wKlu84T5e
SXBjQflUp/mP0JK3/WqfRei/O5bNZPx9sOq9HsKfasRzZYbFsiXppEz6OtrIskmssis3qxx/dgOI
98oQ33Jp5Ft5Hf/3nZEIu20ZrITMS9YyyjZNwzwgt1ZKlzKFzFreq5wHdNJr5c9Ifd3gDq+YfTKo
6zuktST/TCON+SgXxR/iJEf0DjrC7OS26edGbfIhYLfvnzsgNjisEr+c2d/MotI7JjmocCpNNv1q
BZITepH6hq2y2rvwZqIYm4Q6FpVkCcJTbYjZHyqvpjyWObpeqvLhyXD9ut/VIYrPnTLEpBKHNVt7
9ukTFh4fti52pRtZ0o6xqYKA6Jg74DA1bzQ2mI9ezIEYQKFFPVOLP1bO/90z+/9JgMXrivlfTeNv
f0z/5/Bedz30rB//MJH/42/+SVk0f/PJr/h9Fm+jpPiTsGj/5nlXkqIJJJTQruug/k/bkvcb0grk
bxGqSWy7DkKFP6fx9tW2xB9nxP97OtZ/hFj8RVoBQJLaHurDNY4IXu+v4Afu9znjSFjRuPJ0c1bC
E2w/e/nLh3L/x2b+rwajX8Qif7wIEgEkdrzPv0m1hnY0OkQ8uC8Fm8o56FfU3mOQdKQ//hsxwq9s
xev7cflYkE1Bn/R+hd+2dYqnO3NWokIK1OBVIc5kFaZM/joKcZQjB6J72XWvnovXeWn/zcv/7ePk
GYfaDuDrNR8Fceg/igOYvITe5NvygMXwya6D17DoN//6w7z+iL+KH8LrS3hkbyEO+yfhTkoZizZT
Sx48a3rC3fHSR1CCNCrVGLf+j3/9Yuio/v5ySIlQLiLwQFprXhUzf93VZNJlM9L3B3cCkpKJ2uqw
fhv1SXhpfaqYZ7rpJNl7ZHIwY8+hikMNE2EUqAW53Zuekj8O7MxCOADz8UijF2EcaseIM7aqMkDb
fVQ2sS0tZOMwbGPFTvRIAeJ82OW0z8Z++Nm4VwOWGkz7hZKBRfYS6XrD8MW5ZX0UgboSzkaby/yy
lOC7Cj+bsphJocJsJKP6yfeg4IIeaKH8KOchzWAheQPmZ9+j6hpdmjRcFdmtBiUWZzX2hBb4CVom
T8JqW9cj5e6FimbcOXX90w2qx7ZwP5mXPQyqrZPJDetTZ87fstGldIcfAFGEnwntad2IbpV7Ib0i
UY218fpy+qHySB4DcC9krxibImpRFNlgSKZ28m9nRhhJZPjpyc6clwDO4anMiyGRPSPWYhzRGhjR
04yyYbNYZXm7RjJ7GnyWCToUiRmNGVaLjEZmSkdSdKt0WyLOvzQ9vv6c0iJFRnv2MtMX24lJ6ALW
acmi40A9MLMWC6InGaDYzGF8JnaIDqDDwMWqrrNSC5iJUv6z2wTGay5GdYddnp8TorN5Im9sPFeq
0AfTAUNQKIXsA3ltfk5rqS4tWDEwFTAO64nBH5rY8l62OKPLqbG246Lt3VhU5ovbAoZaRjlTkRS2
ftOFyR4hMRfrBs9Q9lTkct02RWvFqV9jU5DQq+OpuPoFDJXeAA5RD93aqPta9TcpW643QiWHJ5ch
xYFawLpYs+MTysy1wIla7PTQzPumdt5yjPYUsgWNZBk488Hti+jB9LNyD2BGXdbMaO91tWzsXi+X
bG47mUSw0nZqwp/X+l6WxYXfQfWaPeAWkavPQLPgDay5f49PZ5emDiqvdCCtJrKybyBJcoa+3iuZ
Rie3TiVV0fQAj4swsR7iylgae5cJyHnoKcmKfERLqbPpAbOVtbedAg49SrvDQnd59LpenheIy4gh
Mq+9qxc8BlzR6AQxZ2Xmg5PK5b03WvPq2Gpuxqw0zkPm23tnjijOKoMokJI4jp1IZbCRpuTVMuFQ
LEWG4TBuQlKadjlqPyNM30IxEEESZtDy03Q6z2VZJviypsSPjHzfjya0K1EbMQHqrLVSPSewtKLY
8avptNq5dTMTv7RLS1x/hDqV9CYsy/0gf3dS5zWyVvYlw2A+khVmHuzR+caS8IYc6OyLaE03tgI+
aXrd0+C2OhlToUBJMNFP4RjQ3eCH8tfyYvSSplWm1QbtzXcsSmzUUOYvcZhm4zE1Mg1r3Hygx98N
c5sdCCnGYxR1037F+52QRiCfkXkENY+nydh0UrU7bbfOez9iNWrzzt/28052mfPkeV2UNJZQzbEJ
xv5eG53zDp49PBb15DATyqtkHnMQZTnFPRVyt96mlRhQnqTd8txaYXXDA2k9WhjU4s723lRLfBH8
XiOewrRN8KFQ7pv5DQCPfc4BwP7OHIc4u6I8qtpqbvs6PFaj/SzqnAlOatHFherkqtBgr2akm1QY
4SVLBVkvUZmsst8G2nbftQkcp9TOeNe5lNCxV3Hv8Ujw74qlnG/QOVdHv7bVwQkLsSF6aPra4mWL
qYau5oKoXJak8rmBmBPM5c8I2cirhbL1KQ1W9wGxl7/B62UlVlWXfUzgqrMPqnzY+qiMuE/8+Xtd
L8adIOaRj7lJhArKFy8nJ2eJCuZIUlVXbQBASVTE3rYKUe3qNXBvIPRMkrnUOt7VfWgcGMf49DHB
Z2A52RCPEd+7TL2SJicMyNSarT3SoHqrbOiTwbigxRNwSS0/yklEbttzS8TfwRs8784vyE3MjSwD
17it8ejuqyXn4x/z+dniybWxAdXs+JCqJwfTXuKZVofecxD2F1f6Wx+t3SuAY/fbPPr5rQ9R8bVv
nA2OXxbYZafUrba6gVknmU0DC/iDix0NpAMXGYfnzwa6HoQ5BQMqS/sj5+N0HEuHZ4ac28A/0wAt
NpTNqtd/1BX/3eX7/z6K+lXI+Zeq6J9Ibvq+4B/yoP6hxP/j7/0puoEzYLqEJqMJhTLwu7LmT9EN
nIHfS/hr6f8nQp3//H/1vGP+Bn4AC1HElUN0nhf+J+oalDy/FGwU2cT/WiE6ZifituC9/bVgQ/ch
PUEq5rEu4R0HGfQi0DQ0wGuNs8Ub4LkM0oPfjTGeaZMFwsWNxysRu2Vp9LzC9pQxdl/QYsxOoPNE
1oKCUKT4DFjXg19eDFTNnVCrDTay0Os5LYJF0wB39tbBbX+JAuhc/JZMMpac0K3b38HJYBuRpMoC
bJrKnQhbPVrsRzzYASRSOCXhNKH8u9KWfuczB8jYT603U/j5DcAdfk2YZ6TAd++k2a87rGAgSaC/
HRecgUx1cpfB+aFaukyrL1a6auMUMkq1GARjp/o+Zk7m76YoYIRtjmlWbGudzYp5Um54b7kZLS0e
f2br+bkdHFS28cTgerqXdkAuSJCFU0atZeThriVRNXucKKEQc4taukTN1SYjk54F9cbIqX+Olnv9
kxn4puDrrETX7NEoIF0H1kZEzJIznkitHu+4NYWrEyZQhy3Ct+PaT80AMEGTfdTrkt2NAT1KC7kI
KUiwyC5mMRx+XfU8GIw+pnmLthSqrr9uBv7vKrMFqVLK8TZgNtwnwsycQ4WYmWG73W6mNB2/KgI3
w6ja16q+okhDNJvRrlNjWBKL4zNUYvQnXdndS4zUXDBdAC6Tp+S16k4fRn+Zn5lYia9mTupdUDW0
jXjck6EQ3o/rOfCIXH6OIdPITRMZ0S6HXEV5GTlvpXet1ZAjboqA07KImuHkptUBXXn1mFeleBhn
PK+Y2shsbyYJ5HvymfI1xzlangA+ETRpRFH/4V0pTTXktc3MOuwoMr/emtNQnzHH9MDIXdQOlL6M
vcFDScPK9xRs0aefCcQGKlXl/Yhv/j0bmbEx6VvM22gJmQINpWWcYJvxtxazMR/Uldc5wXB+cezq
qTQ6+82HaZglIAE/C9u3XvyQm4rWyN0xt3OP9EcjapQZVJsz/UjTPnxfkQlso641F/jh2fDOLn9b
rmhHrXxyY9FN59HNvbtK9NXOGVeHTUiWtgeF6vSI096/AAi23mZbh7dW0MArtqfhGJUCVpW7RIzy
2/6pB6Vx50xeexBO7ZwBi8+3WNQRsGWdR9BdbtHadOVX2eTlG99otZ9n7Zx1u1YH3TTdrSCT6bPL
Bj9NUpUFp0I56730hpHtBU4qrOjWGKddGDA6HFCVUhXyWHHm4hIuNFTRavqgjbklDtWsUnQ6YVGc
GjZMd5rt482onOIVvTSwImeZzEsnxuIy5EI+aaGnL4S5dCdwCM3WAML/1rpL+aJGfzgPHq3mFlVK
eTLXYLV3Vp3X95gT0yOpTtN+WM0MAT4HspKj99MbldzjHlhe5xLaFaqDYyO6GjBfeoExAFZQUx9N
v2vVmuxoR9158cwF/YLDBNrV33UzUZUJUqdNbC1x47EWsaweAmbRBDs7Nwl1mn35Aa9Tn005FbvK
XYrEb9zpoWzZL+XEQx5apekxl2n5qtti/QQVMj7wgaR3NA36FbmNldAn1hvuk2HT1nMJgNkt951b
+qw2dSueSSasEOFb3C3GNZIvEN134LPDfoX32qPOMZ0t5ZNLG6WGe7j/jY0MYbni9sccNppn/6TQ
Ri9lAkbhUmZjEdnwuGYxXvK0vu8QBdzarZ19Jeaj2q9eJHdgKtEaQ6gyL34hzEs0iOjWQCb3sMwj
xbFF8vlN21rVPqrmu0pqyh6LGxUfaOZuVtQcdZJOA9Np9PanrmV3kIU+Xa92mouW7GQDh0cN0gYg
K6iLbelaX/wFJVtiDkaa9NJfPoFczCyFjFAVTJbL8tAvvfxAFoiCrhQnzhJchUSp0z6NxbHqPWxc
ZH8+WarsH7NgCG5tFu/kxeP/iEn0kc99oyN0HcF6GZkAv3etRo9pWdNjVbSs7rl7gptmmpbvcBvL
JcEN4B2axptORlaP+7S3xttxUM4JmOPVWC/ly+R5/f3sMehfwDjvnWLOHzjZujc/0u1HODTBzwVV
P6qmgUYOasR31ozllSDG0nzoyAAN9XmZe28TWObAVp/fk4a/ZyRviXKKzb4a37uaZTQIEwAy9DMG
YuzclS9kqg7bNgCCQNZYkSaeXwqGIxgNSCuTr2HW+P7WbbP6w8mycN/IOb1oKw3PY9gYMDRXdcyj
EP2JgAi32JxvrM2H6nZwzeiuDOv+Iqxl2GrShAmsN4ZLOiAoL12BMKUKWBmNjX4l8wuLQIeIA50e
SQ5x70z6ocv68GY1ouWH6ehKx5EuOK4jPuNzNQ3GU557/pukqt/PAiUVw22jJNlhGgjIXteU6Esz
bMHNMdIh1q/hsQRATITVYsVl6oX7YGATzjUxFU5iRwbAHYvoamri8F3gA92ZhfPu6r69GFnjfQlR
ncSWOTs30xC5PAYX+x6Xiklj11yuXyAWe8farwMd5NIU11QL+6LDoTxmNHmxypv2vs1s5zkIh3E7
BwZ6Ddl6e8MvUQtEODMw/dhwGRjvGa3Twdwx+wdg+e7nkKtqgP/erRs9jdEXy0P928je3pkYB568
tMxdlkKde0+zDUTNHufoocpg4+PPapPJdG7CVE187bVrIllGC8EE7hQNdrjF2CF/5LqwBzCoaD7S
QQYHVGZd0lf9kjTp0t93a9WR+d4xg8xt+zCD3U8AphnJNK3Ruk8tFbxSC9hPs0MDBzIFNm5YG/qt
JtZll4ruqyerYGuU0YNjAxzl/ZkDdccU9gebR14Wl0OZQ6dTxtFH4wzJCG1EyqEt18+iU7VEdJlO
J1vPG6/leCMyN+PSdNlblMK7T6lNdxYpy2cNnbDcoXILyo3DlKZEUefqWwcaMdst9UJSVH0H/Mbt
khRd2J7zrtmNroZRPrD/MAorONgA/O4CK5g5FYLijQLNR9ZRolyRS3rQXZkiFxUkLQQWaRlH5oBW
wpUNgaPtEAQrdy49AAgt5evYgwZhp/LoK5XH0+pMR99cAIcAwOM+wRHIxREF6BfWHJmBsPeCHIYL
KneK6ZlKtQH5ak5fRrPKnk3RVs+uTQ3oogx2EzRl8q4TQ3RehU+1knnpkcQCBOMZxC9EzS0nGLqQ
9FjokZUs3JLyVA5oqZn5WYWmxIzaAwuerP/h1GXQRwBPsK2iCYayfZOOcKOxY6iTVyHThEvlXFBC
LLeRRG0RiSJLhkzOp7yZ1m1G4f91RcpSuv5T5kMm1nZxi4nX4l26p1oE1jeyiGyWmeQbyhTdchzU
2MjX0T4uRtDE45Q7G6khEHbO+q5yUicC4yHs2NpH8A03FQQq9CrIsNqhmfYmgWyJIKxmpkU4F5VV
bysSmflanB1ZRG7COkozKqC4MaoCqmbhXHrPfbN61IfzOBAkIES1ESJk4V9XfDDMEJl8sAPECNHF
WHOaE/JUB6FduMuzZjmhLrrLF9d+cRRsmCScGdOafqN2FguZZDVmsFVCO5u1XVi0uTV0gXmK16J0
3hbDnlEXoD6uo3AfpV5wN/u5SDq/wdjE5fduEJMJKCt9AvrlHzojXU6oVMxLXlfFZswmN1lDxTHH
2uhYdAGMk35Ykw78UbK4mhlPy6y5AVi1i0S53Hkmb64Mq22xDjV9QqcGNv7Iqf/Stf6TLcyvrknY
eDbqagR6QOrYOP2ym8hTdoSFDotjWfe0dcZMPIxiXwHLHujzF9ds5CdBiPAwETSLf7O1oL/9h63F
9cV9osevEAQCpa8wwL92pVg2lL+sXcGQi0CgtSRjGUR4fheKSDz+6/f56w6GlwJizb/X7pdF0C8v
VWB58KGh8VKdTQ4A98gCfGnJ2n+zG/lbDt71hdzAZd/EgsTyf92diXZZkJwH2VF3iENw67tHX/8e
zlMM94xw8ESPUY78dXHr9y7I6KinFaaqkebX5hoBXbP912/971/x1VIDzjBg4sUq7JfeX5tDmA90
GdgEm/ViXnMFnPIKjXOrCFOsmeXqc9Yj37NFGNTvr/3/50f/1rKFy/ovX9M/nR+Ry/vr8Oj6l/4c
HkW/mRGIEJA813v0vxbEkfcb60zYlVzF/zU6cn9fJlvcTOQucD9df86foyT/N9NkWxewbTZDPPPu
fzJK8pxfLieW35xd3ETINqH3eL9CWJTll1LLDHyeZyJFZFvnM3Z2IbOh0vDd8c3M6gDandc+Ft3S
3F6tVbEMocYlTaTLrRUU5pdyEEz0lT2Lu5wCS8S+Ac4rCtR+jgrnNDTaYp5ddHLjhUAcuC8iF6UQ
lMLdkrM9GqupvTEzPGVxa1c3HaOT+6B1wn1tRvk+DdJgzwgVgWdWM+nueZTt1yJXRzxk/kX3Vz3O
2udG4mhM0lC1Yc4vle2/FozzdRLUNmUHgLXEIXdjXxpXjRkZQI/kebPLK4xpPmrzQ4i1fUdEHl5W
wZYixowzUAPgQZ4wjrE2mf27KZ1D3Mt+RM74ldh/RCXtHoSyjc+J0/1n0BXRnVM24bFNa/Ujm+1U
wnnvrPsi7/SVR6we3d6dTqUITOzKHA1k6JX2j9JkcVN6EO/wpjiobgEJ3mZmk537bjU+abMVBWfX
YrhdZXNcCvl1ZPpCJMMVrpeH43PeDcOXKBqgfJPJpz6u1MKv6EcE8wMPdSJDjVJjfIgAZoQNSBOM
6bFtFrQLXiQCNJ6Wepc4sjWTj+mVRz0Tcd1UH1UxDIdoLYadRRv2uZq6uilMdWesmXcSauhOKl3X
M+lwBPF6bMECkt/sjUKhmtNralvxpWbiKxpp7Bd8SpqfRngyszSnOi9WkCYsWH3eKIsLYoNTfWMV
nnEoPTPfz6x3nuAR5a9iKDigGQ06iD0Jq9vWdJgWsnFoFDgsHME+kgsQg5OrL9qN1h7GuemIeLHg
ieYrT8gqw9KVTH2TU704VHQwHKefBXYSao75iuxoKmzPXZk39wX0xdhFOHqTqXbdQM3Xsa3C+tIN
RnljG45FI1lPuBgYZaBoogzOXtiJ2D5tUeZ+yHlyO0Y/HgrRinVO2xGGTTQzDmnkgSj2wsa6hT0X
PWTpkidTaGwJJUIGvowbX3m3RRWNn6QAiKOpMBtMJRavzcheEmV3Pp/XFW8QzuKheY7aMv1K1ltm
nPBxyXIbNYH1HddIr1mHTfpxhE6dsn4V1tvAvJbFUSP1g6Ub+U1hpmfFOVnvAmsA4sZlWK55lFV4
cJFxkggZUpIW9tKz8nYYRqQDNO9Yp5bz4oxmfpYQTT+QhpqEmWA8zpJAMW/qsib8VgZmcBEeGz5G
eyJ6WvG04PTAmnjl0FdjtaGfbMlAa+p3rOPRM5PnD8Ocuo3fKediaX/54XUKQ2RvWW2zTcO0+Vpm
iNGSShGxyJfVqLchQAwcs2TpjuzRBhL6RgputjzRTU5c1waV2AMD0Ig5SsH9jF5LJkRGudsQrkGC
uJLWdNQ9BoOu2Lj4pbbrNBDF0lrByTN7qKEOmgY+B6Y3rdY81hDOBwkpaeZ+hNX/aI+Gt28LU8wb
IxpSd+sGynyzCZDfri5P1NE2O+LQmrooaXC76pgtZNFhnYCfQJLv8KjCwuWDDerylQwpScichS+K
J1qqj2lGshN886n7xpS4U/gWadGkCdgN5cLS37m9Mj5bL8Aa1lvlSAO8cBlkEeL90rEjhWPOHXcG
8Ynf/GmZfsgqn94Wt7EuDh1cvR2mPlzA7y8qTaLUkRTUUSo2YNZrpOxTChDSmOyEPfSXTPTdhlpu
whakyFMHWLjxm+Dkdgshmk3DyJm8JmrjIj2Wgsdma7lyP5v1E9263veK0r+gsEHlrmASwr1cGixu
o78FNrZ+X2FS1tvRIoCtdTSz3jYfIc6aYXk3m1Y16rNbSb8ZsPVNXfG6GhlK2IWuQJhfw0XQqiPp
ZzUxkO2z9OVdOjOjtKPSv7NKmKCrValHv67MR5/t8j2PxZl+QKxHavkXFI3No4RP86itPrVjsyjT
lwn6GnFQWETjhqHs6RoJ9hI2/lUzSo74Y1h0zb2p5/oe6jLTmayGLV8IFxwI1jvU2BhmcGPy2ObI
S+Z6KW61HWmsK4GkGe7r+raMTH5dXxg7q6+Q6/aQPrjV2SLFlur9G5Cz/h1mTvvieU2K3ncd0i9u
qPxjWYjpCdVfCBViREfprMZy17DyrveDIVtgHkt6GxHG9QV/YnDMeOOf2LjW47Qobz8PkhCMVK7f
6M7nlm2xsR4yq1oQFi6I73H5buVA2KDAKTBudGGtZ8K5g2NeMJCpJ2QdlQYTKm3nLm2x+fKQFXDY
1/TqcbMvinV7S3KDSxJjqNv7DBLs/vp5Pql2tm5IFWA07hrBviQQ4U6IcUT6bE8YsaM1/54OAHOL
GR1vrOQMPNszB3LeGKo+2EJN+2iJouNo6f5FpS0ZIZY3Hrif/AULcatYGaM+4iuCqg9zYjE3WL1z
dM9OJB8mx6zZspQOiZTs68ghQ2RRysq9Q5OcXtYgmo89ByPoB2KtgeZ/mm0RfVq9Y7ex13vyKwmm
+TdzSgWZlUa3h1BkQNYfedRw+eUc0m7leAnxkcGuGEtxj29u+kZIwLQRg+W/2W0R3tlLw52XXx+a
oAvtYr9Ok7dulbLt9kuzRF/hBMNqHfMw786yl9pKzCa0c+a/U/RWGKn4Aq6nl/e+Yqt5cAIox/Hq
+4KktdKS5o3to/zHamQ1pgTmTP7C1d3NJ9/a6/JFyWxzlWcsOyf3g10X+UGSA5ZNkxLxyWrZOGYH
VfX1QQ9G/tXrHK9A7MAtnoAEZkmvJnzQmLiIpV39i2XN9O/7NhOFqU9csrbCQzg2DCjeZbq+UfvO
r5h8m89ynO2XCAf5kyWz7gR0+Uk2wbIlj6o+BrLvkkCPwFXa+dGv1jcegD9J+3ovB/8t0JP+AM5J
BeESkxn3nn4LIqM8+EFY3Uur2k5ubdzw5QAvUWQRNSBkfjqrNzKx6aRgyo53C5aqLqqDYiDw4HiT
WBKt3VzGncLC9vR/2Tu37baNrUu/Sr8APKpwRl/yTEqiJEqWLN9gKFGM87EAFICn/z/QSbfj7E72
Hn27L+KMkVgiCRYKtdaa85u+27fbYjbnx5guGsTZSjtIXP5bQv1bQeaWdNEV/r/TARad7VvVZn+a
v3//oT8ktvITgjTTR6PINP17wfSHzDb45FEt2UREu5AeQQX+31rK+SQQi4JnI9uEcJ6lYP69lqLM
+v+AXlCu/an9AQiOVgHdFySDCGHdn9hscsAgI0RUHQd4Lck6KyPn3uJZdZ5z/R/iJu3ltTB5U/9z
ckEIsFR1Pyg2ByUoA3xZHj3ALed5mKDPscG9TFyBW2aZ/8T/+qlKXF4PBJcJpJOeIFvDT5+tXcgN
NaBCjCELHF0LkpXhp8+QLUf4iGUX0i63Rl8+Y0wzn39YB/+iqfUXeerCIkUYz/OXuxn23Z8/bGMI
NVaKYfLcYq4s8kK5OLAGQp7kjLs5nIOX0BT/9JF/1ljwkUkahLW8IPf+2mfpFBFG2veY8hZyfMjQ
NH0AvIffFSzEo+g/ZqzhjkJtIng5Vi/ygZ97Wqkw8KOoNkCZFFY33jJ0nuIOyoRvQecPB/ft7y/r
z2kWSLYdsciLUWlwcSEG//m6TkqKOQrH4dBXY5OtejeELjXPjaBJrW1wghMP/rOfk2LhUTxcGL+W
L2UNOg+GRTaXK8z93gXqh9mv2sHpcefXsbpF4jZ+wbL/D6vA8f6yDoh+lCb3Pu2PgJv9p/db0qqN
0qLrD44HtZ+0ICAPNyrKOXxF1TLBbiKpT7KKp5wHROcQrVhG02VBtR9MwcT/lCjfOtJSdt4jS7Xu
CkYxa4kTH+S8heA4YvyMT4Mw4c+jRJDnAk8u8abZgpXsTYWWxmgTDCKTCdW6dkZ5NloPMmXPeOGm
Nqbxco15CBPUaau5HSrnF3+wgE247TwOeMkbM71pLWd8gJjK2C3xMU0dIIUZr6AfgvDStGbLkgvT
xqIhryYD8TTUfCl/Y5WODGZkgqWfcVEw2I9jOenbUsTAGKmFNZo4m47+dSNoJxKt6auDiTMY2D4E
WdP6UOQbMrtTE20PSIfjd87aOAw12W/W8CCUooUeELO18PDTYIvb03n3WxJDvmPBiiEkPCDuxouB
4uLZ6QiATeYE/FngmEgjp2B8c6sOIZJrS4B31zCA3m75pMzekX7nCrBbUCbhC2ZJ8HS9r8GX9lzH
KxMsbG353ANiv8x+E7zohngOF/vChdjKYNugfrB2SHjgcwWjAQpUDSFhA9e1GuMIILcA0WB/l2Sj
+sjTammKOnxYUiFrtVcaXPvaaKcsPgVemBTHJYGk6FYuMsx+2zHJeY0HHbz4Nfvppst66L0F7V+X
9GnXfq/UkkkV1dz8DcGPwdQGLzWqRwbMZcLKGDPcRzYiFExBS56KVVfjA7UI9LWBYC5iBUxVv43X
KIOogl6L7PyahwHc4dgTh1SvNJbwS6LtIF/5C1Pwev3tseNA2fv2Ns48b4NkNFbrpgzE+fp3upCK
vgDex74xxweDz/oYe92w0VEQ7PpGsYDj5fZwYa3XB6XSMLxB7yBqrIy6xyQ3+gHEA4Zn1qoDTN1j
/AULdO6QXeNa84vMHJ8YjIgWL2M1hsMuTxG6wDbgB0os6OKoZeeRaEN3DuibUnBY9pPoU+III2Bk
l7ounXwVV6hoV2Xcd+GtOQcTs3RM38NkNASmwTpMHjRjGf2quPxIjMHU7ZXJMGs1M2gDnADLroK7
vTKcweE6q2dCKuPtuHSZwpIsUOK/103cjEdMDDhA/dQ6O/4iHx70AZH4iBq6Gp9dxBdXbixfuzGd
bSdzYR7G8osSZrOp48ldoS6QmKXj7qLjhvF+x+Tta2dngc36UppsvCAZbwZC5g62zyB+1QtGlCtR
zWe/7aOPRrFtukXincokds+1KANiK2Z7IqNcF8gFRkNVuNGiJUZv7j4C9O6AxI0+SjYs7gC9VDeW
gNwGRdCv54UvVqm6ciMN+zP+P2OdtM17KT1AKAju7UNDVUPajbcEULRXSPGUQY2KydYZiNTqxwuP
OdaySZRFcnCNkKf0DKWaiRU4eNkFLwsgIl30b6DenGEYL1fY+SKsO9e2rN8mTGU5TBL9PlZ+9JI6
Lhsm2XnIpUT6mtLymUkDI3klFAr6tUfChl8HghQ5Eo02PEYr7BkEhyQIRhQfI9oRWuA7DDJnEbzO
qpZfi9Yw5uMc271/tIqWyewaIOy4s1pJOeGalvULDkXH3bZldsqDOrzVRh09MLyO4T0Gz14cNy95
175Pxbjs/ol8Qe7cb1KERWcai+zzTi2TEzWx+bU3QqTstEKQKQXae0JEn3mbZNBHx+rBYFi6gb4T
S+/GDqvW3wWlWd6PvUl05My8sYj9elONilHoUBBFR83c0M/IbWfADxKWZ7wT9i+5tPj7NU+s9rMT
E7T9S+DrBI5sU4fVboaqlOPCznrGpiozbpkr9ly6Ajvf3DnRl8nz6bzZJaPv2BIQtYg29SSUC4qw
UL1hNuYsUpNHemtpJv+ZHPham4DclYSCnM3CzqOWHCI1HSe4iWdjnIKXtsC7szFyV31AgwpunSts
N3NnHhZNz0pRkSCzezSWpdSTs7eJ4kqe6SSxlzauyZ6eUn6/DCbvxu1I/FSarwarcMA+WEBixna5
MNwTlE4RYeELv360ogCYQZ0QSGFm7Pft0B6meEBMNBBEAebDcf1bjBbGOvUrXjnlYUJbnHHtAxk+
3EuORhXuTTzHq5YXtsLZfp+nlA3/ugV6iO7bLYpCPgXSMwDYnS59uKS1tm913wtasA55L21nqI/S
ynhySIv+Ck/WhlSknOejShz26eLKlpxIDKRD3DkeJ4aJEmX//W3JK/yyiVNOEqGx0FU9Gh03TQ78
F3PL+NANnH0LnwgEOecMqE2a84R49BMwrTsJGMhaizao3jTQMJL4nAUznBQ1n1UPMy9ZtviXLsgy
cxQXtYv5gV5+HDUZKe++GDyPrE0bKH+mUlA+jTM9ASx23txYsrFOLX1pFBsjxv28T5ccFhk9a4/p
N/smwSg2GlTFvujJp7wyxKnuY+Nb1zbBPu51MK54z5xyEoPAIXOkWUM8TcuTvAk6+Wy14O1JPR3x
j7SeDQ8zGpPlijao3/A5TzzW+9oHEIclpyufwuUbJWqer6lfKLi54ms0ZEPV0JmzaAUmqRoyRO6T
YP4ijcnGq8ej0tNPrpUY/RMTl9wFkaHjKPYveBYCl0dVHcxIAfyomZLdlAEHkJ9Tn9NytB91h8ZD
OgR7icrZJsKG4QJdL9kQ90gYqjuZ+8IIOIN4SPxOmd3GZ4v83TUY1WnLP3hzbFI58nSu8THFzaXy
2VmyITa+jEaQnIyOluugYh49k18c8N0gOkY0tMt7fbUtuJtSIPURXnBjTypcN4X1GPls6RbuXOiy
EaDZWRaMlcbmWBFmuYq6XF4IhA6xKbFJrNIB9RO83m7VuUX2DZCrs/OHKmRcUtG16pqh2nAHasAh
5beSaRNQtvtgtPWRdc3BoG/EfdDV4t4paNoNoli7JPaSPus0W87G4dPo9nT4eIhu0iYGWEcEui06
+w7hafnIt81zuRzzE0++Al9SZqD3sbq1X7jbKMjv+oyoK4tLdS/QX38GQ9rjYjGtczUgQ18TLMcB
cmz2eZBj9RkerEJeOPmVWzrI4psD1/tkWeg+EpAGAahhuqoQF/2Dkc6/OY3LF0JidgTjyLF0vCl6
kVcctI0BKyBPYLWakAOyg8SLBYrnFbthl1Y3fWOiUbKQTd+pLGeRFjG7TeK2rMh5WIz24ZiD+Z4y
nSbrYQkq+Psyaqk6/uzVpI5ickpjYRnY/lz2o5dJCXG16kPtXA/9wyhQ1YSsxL9/nb9UP9DRl8wF
5MrCtync/lytwUXu+rTqUL/TWWMEgz7guaH7n6/sUS7u8KV0uW6Hf/+6fyn9eV2yXYhCoDK1qRT/
/LqU5LmVVmN9GNPcfe8M4ItEoBKNpQmGB6RclNPFdeNF9j8sp9y/f3X6Nj9fXQgTVMXc4LyJa37C
D40OGvl0T6RbHaBQgR5Ac2M++8uuizyK3b6Lav4UdUtZspy8TZuW6X87dr/9Wx07SXPph2/rr6KH
quzey58otdef+b1hh1vmkzBpMeBkFoLsTiCxvzfsyHn8JLAas46FXJpKdOX+8MWjlBAU+NxL11be
0tz6o2Fnf7II4UFFbKJYcCki/xPxg7047H9cXSxq4UqkSvTsfPofP3dAasghZsj49d6raZYDkyiw
CoP1d9ZsSNl08AgfLEGBRFRnS4DeXWRySMmTKP5QIXxEjsyFSf6wWMqOeG6ggKA1dn+dW5O+TZn4
9sou6um2gvuTvyaz3dxWahYfKYuVo32fjf2KRe9Ny9hysPaJ4Vafva7zzKNqgmE4gepq9V1L9bWN
YYgz6IRUAx3Vze5qtFFr2YfdChbLreDhiXu69iMAGeVsbqBXfB2YvTNXiWGSsCtNzF59+Ru9NvAU
Ex2UXeCjUtpitwELYLtxcpdDoT+i7PUORtu3x6EqUuASSTk+Do2xN9Pe3FRm8KrL0drHRt6BtKKm
4l3BrnsdeaRz6LDg6hHlFwcS/8MCkJMS+IwMu01f5SnKdrIUHIZiJfooyqZWodQLoWXgHYXyhL+9
RyxhJs7JTmf1oGqdujdaes6vXBHi1zGSh+3z7NbzkeA9Zdg3XhuN2TZt5aq2tTvW+9av43xrjqa+
I8c4T+x8oekgpyl32LmLQWLmjuPOOqTIuitcyCqrh967wXFDzNi8lsybTVw3cdanDOUCjj3mcJQF
KEjczzpIExcyNiIQ/4qa97x6g6PTfhssU16UIsUTcJcxfjCHrxfHpFTfplAg8z6bOLQL+cQhX+4Y
0SyZANDovS+1zvtF6B8MtxoZ5MkFJsiFarMwhljVp8cEqpG1bfPskVF4uxUJ894wzvS9moAZCnpC
LEuwTpuJ/ZCETylPfppV2ygS825OkmyfVfG9TOrx0rm9ncAqy01c6Yig13nTRSffZ5C+ti2u9tpM
/fCANQYeTG5NzrEYRbtjIqLeK7POfzW7RlqoGpULhalZHDV+6AMfo19KPwBSwUlZnV7ZVpQj4kxS
ebDL/muc2kO3nivbeTC4gg6yiTr6GrW2uIlSu9iBYTb2g2WD8eXl7vAz1Xs5y/GxrDq5ULyYA9sy
9ACg+LpfZaaA+oBRCggOnizm0m55HLRAONGFKSPMLrdviT2YT8xNodjQsdhkPbOk1oIOLEBC9nl0
dmO0RJvedm8JwiJ3dMzCr0zxgh3ZogM6EMveZk1Wnnrp1Z9pUZyd0nMel5V9j7NLbNDwgPxt5N2c
IgFhzMZpyao5tSUwq7gCtfhWyUncV04WfYnqhCC7xib7cMjyg+J8u5rAGOzTdMj2BGFxVGlq9WFq
oiZqtw2eItvASEby7i3l6ctsivvS4uTvgUq8zebBQV7ZoJNJlX51GjLoV2k2asCZlvlWOBPmlp6U
VLr1ubAurmljhyYB8Zvh+YDtaG/Fu2xOu2Pf5b+6YCEgTuNl2hj91ASrbHDtp9rSY7wGDVr9avtT
9Ax2LxI4BlvnFzhydC9gRvA7auOIEYmoRvJ+qSKJn9cCxGQ2Ajv2MY5vSd+kkC8j/zByDKTLVUIS
612AUxS6koXed8mNDOL+GWE9TB+uzzMnyUeWNfhFc7oNCBBfO1kYHAySu30UwY138luD3MPAzv2P
0S3jhyD3k8MQVuUHkrRgkwuGlasakL27nSpbrCYhj6GbXrqi9SmJAW9mrO4naSzYEElLF8+EFa51
B8VIoCyaRge2sec1CX0Wxoi4SqyvVR4tBIselLmWdroZheu8OZR8G0vW86VC77a2vVa/grNDdMvJ
6c7Ma7RJgzf+aowlhFXT6r5FINJQS4M5oNZQ+9E2rS8mKOH7WSIgG0Z/fphKp9rJPOoeTJBYNyGH
6Cd6dHOGi6bNml1VqWirqka8E9bQbuyxry6pbVQdMNUY+HjaGysbFfg3OFniUA6l92Yxw8ctztLa
zmw567ibBsq8iBZGWbHz+8AiKN8H985s5mjNHWkhbZfm56jBRkWrNj5VQVszbgWV1TEn4MoG8fRb
MrXdkwNfNl03ZhhvlJhydAkSciCoFnclJaLyuZ2mfk2MxW9FAf8XjTC4AMes7gDypmvDatpb0nD1
Y+4ZW9wywR3HSQesyJTE4REeRnYXC9lsJAqnr7kazOdU5fWdV/vTk9BSYQhy4+BiByPiPh+LEp3K
BAtKaBNvHyfivh3q7LXArPKKxb59AKQWvtRZmNz0I+GcMRbNz7K1p20sqnQ/AVbahlS1uKtKgk1t
Pi1OFLT/3bHM54Fa2Os/27agEZrYqtwYOGFowtvVFkWUeADkASDMQ5F0KrWBcLHI9HTjoPbL6N5J
c+tXtsV17PQXe4SI5gwgm0EUY1cAaDCfZCLdX5mACHqeYZk8RB0KBjelWTbNjjoIe+ZB75dI8VYq
UskON5d762FvxpY/0KcFTQJRIgqRFm18Pd72TdXu8EwSEXo98f1XEfxPimBLLvO0vx9nn35r1W/T
TwPt5cf+GGhbn5hjudCMbE6g19CFP87HngM3ikGrh9JXoP/9QRssOQPT9V3mdiYJpssY7A9tsP8p
4NdRJy0lkxRUS/9B2r1l/VxyBoK5q+NLBq+mZyM3/3PpZzYt0BQIaIdgMLBkla3VbdHYt9kNMenO
Dc/pZniKHIWHWyRxfxySsnuMa2Mo9hnkswyW3wDAN87YFElLsSBt48U26zFaR1DQk0f8ZfTm8IOt
ooDNY0bzc44yifEEXW34PJql8wWQxHuO2DLiVz0PEB+euqyaHxmUPiO5hFJYMlpaVW4eqiW3GMki
RJ67Xi9OctAQnMhc3F5d3YkvAVnJRFkbiXkpS52dVMsRpyp8xmeLFUO7bD1wo8dzwbyZdruUl3A2
DTj/RvBNmS3o1Lqy8JAMBS47Iqw5hWFXxKw+AFCetQrWs61SsGxcqGs8YevFv/D9J8TyKH5ay6E9
OpiL/D0EqKBap0V/nOEiromK4AeVo1HOmuVCGXSLoAheh3RuonXJQOaLV2C7d+shWDtmgO0X0dwB
+R7HdKPn1SXe+hX46GmnmCGQDY6KbsX8uAUtmyQ8CrUCmdWmPlQls46Mt763MNF1JGuv3N6St7SK
A7HXjsxfpiwHXjlEvfzSFguWKRtx/OHGicd7nz7ttznWwXq0mvCUxWP8YYDfONdIzPfX96eWd8XK
bsGT8+fRpJdKu4cz1dpzkdLtRNuXe0ZjAwTieoZIxEVGh9hty3lYjPhdYgJCQQEar/ouy/QtIUBx
TCS3zOaDq/Bq7mKHBPS9NS8AmzSEkVsaVXaabeQXrd2Ryp0OwDeSyPxSgwZwd7KefODBmQ2hrCtY
CxCsT2mv1IZXh92slJMg3XScJ85++QuKh/wprtvpC61adeuDbn5OyfrbgTRt3Q1oI+uEqjG6CRu0
yelEeAD2C+fGqPmyfSybyKM6eFADjO51OjvG1plNVe7xNWMIdxoOyMRAuAuNHqFTqae9b6tgn+em
9U27FkFOYVsUFX1qRjG0zdH77WiadfE5yyt+V9Dn9c6tXFrMnNqvXbWhrbx02yHTvIRFMN0ls87W
FlCSzdyJ8K5gIkWyR6T9PSMfuWvz2HrJez/bFz7xTai5Fm7z2CWFv8+kUE9dZX9xuhy4rSNeS3+c
0jXMpuWU2c8GAdhEZBdROHdrhW9ml/gziQse1TDGIpxaoc8oGitSi6Igrx6UOxePyrCgM0wT9u7E
lifmCxTBwLW3BeqPhavdbc3Ank/YYGl5Z1RMa5071mdqLbBjxYTjL2xdblRE6iub/s+auUzCokKO
tyu7gRFX1cFBFmFK9JhWxr6pLXXXY4K8R4OZ3ZSGdh44c0JMjwfcu8JTjDsRR4bpyqc7fJsTJtVv
9Ci8LwOK8btQyujXqU1TOirVsZ346ud6YVIQH6eBIVfwyJlDuOVa8DPvcxMwaDVS+uSHqCqapyYA
M4x/QMbbPh7I+jCycv6MsVhsZ3qw5wHs1GkWdfViuM60Z4wk4GtgUyYhJKoF/IdplvVqyDvQqQRj
g/gusfBpNgq56nMtGC27040O6+oxJqn9NeDzW+ROzWN6rIvKUxt3jtpTjyMVtoO7JFZp2E6rYonR
WglmPmtyXipi3sq6Xbe5GT+7kD1muG2cxNEipDcDho5pTW+a5nZqAn+33Fqt22AY97GIyrWeineC
1Jot0wsT30PjnaupN56x87H592Y87wI9pnCUy7xDiOjP7QOBcGgEKQMgDrGZIy5kV1JuH75dd5Ym
68JvwVgw6au4Q00KQdwRy11Uu2xa6I64Q3XBTNvAN4HEGhQxJ0WeMG3llvsxYnuuSwjD3A7avCAQ
5YWoLcYNZlbeST5k850WmnNcrI2gPPO0n87gn6tpU1Vzt8X4MN+1vnRu/ntc+rd6iRxZ/l79x+Au
/l/r97bKk59ait9/9I8jk/MJyYbroZZasJp4qf5PS9GnOUgLnjM3UVKLA5K+4e8tRcv9xMMHNZfj
C8vkx/ipP85M1if+qqRFaQVwnJYe5X9wZgI/+eeWoh1IajUrwJJo+mSZeksu1g8Na2+petHOpgec
usucMVgIJrOiUUGCSRuM226oRUXukhdDtoe8ax/ZxAL4zzOLbm1qaLI7Nv0i21ZOFTUHI68kaQ81
4jOxEggQPoqEoe8UErKOyVSeYW7Zx87uaY9PJpw6CPYWRzHJmESnOfOBLOfIUoAAvw3wLL2Vi46l
FjPNe6JeFtVJKf1bGQML+655CpYsnqqMXHfVV6Zf783ci9stQ+rlR65phVmaTA9mg3SAkwMvrNmr
mFApf7xEgPpfikSOlzY1UQRkSzClVY8eGYJmmVXwftrKP7mBpz6ULyTJKotUScalsZYlGOh1bdNC
m4gp6AmdWWYqdbCIcEwzImRVWvKZsy9jW5NEw6oy+oM1xNbnWTMtLi1EM8oS9NXcQslzZDZ8fmyZ
4Uvq5vxqJMdLYw05AC0WOlofaZtwBUobrzzZukwRQspaJtYtf+06VylQrbxP0TL+7CPegCM171aT
m/AgrIgqNIzRTPWWG8880Uc+tb2Ew/qZRW5nKvjswXX23GthnV0bdH8Ze8weM6a1WMHlqtUJMRBh
MhytiuzKcpEAMHhbrieU7mWqPhbop1jX/JfvX2guIobP+CyY1PbLN3ydPvOVKvXFJSF6ZA4cImEa
SaIsNrAmsuQRtRwfoYIKjbadqSYZHipHtuHkPdcFexHT3O85kHqi7USTyUOf0nQF4vp6Yc698uQl
zDAvZg4Lg56/xSGN8ZUYSmSnub50s3J2E2Ade02SGcFg7LSPAJ4475BxYKxrWZjPJcPOt6uupHIK
Fno22n24Y5zIb5pDkz8ZKvHe4mURdcIaH2KoaXQBuoHVYLaKbzawOs/aXuUmCIV7+y73PIZ9mIlY
fIbJHD0cTG490jC7D6y9OFGAG8hzDORHb1D48wVXiFkRigcRIoAsrZnVlwDEEe0GPLO2yPZYb5Lb
8rZCHW8fyFCzjkZK64bmisX7TuaeuXeBJxDlFJkvBNUUrJhQ9mSGMpGNOMkafHfDsk5QxaG6WwQC
vtWhP3TgiPhS8cvoKiSoHxgW4GNBkDMMwfYquIGBHr5cl/B1Hj9lCn7dcrMvTY+30EWio2m192tt
RtPDNZ8Z4TpJvDE5lTsSswNoRotmoyP30VrXub+I7RaR4vfp4fWW4AiJiCNZZvfXeWoj2DgSmTRv
s4ekoXFqoiHd3pXPNgayFyNFpriqEdxw4m6iAheWx83pVqQNz1BEiTtw9ACns+DjCFJIEzXyhTZX
MRxoYhaYYXGTq4wwHFI3bPl8lZFMZLCaKzSf1tGLq+BWV3lwOzcEaay6ZOI3VARMITIAGENcgqdi
6wH4FT46o6XXzhN+DjaCiOYD2Z9i913W0owGIp7YaIE2ZFwGa2wjvZvV1MdbEpi4wzja8IaQRIyX
wqR3epnUyHwnJdI+mRoqC/qnlyxge/bLzGCaI3N+D2hu+4hfBdB/x5YhgPQ+d07dcwXReFxqFjqm
SqBHb5kIm0MA5nOPZc58vuq03Qz8AYY3BFNPilBnm9k8W6Q184HHLGNFGQEOl01uIq4MBej1U1R5
iCqsssjjUxGmwPfFnOx720SCMWi+pTxZgsATk61ZkhNvAe20WeBEFfO1tip33gUeE/ScpWRe3E/y
OXXAFm2ylkijVQExCVKHQmZcESH+pqnIXQBljTwngKmeC+TeLdjQerGjBMvcmfSOamI2s8zXTfCF
H1FGJziJHVY3zJ1npjjIjOBMpDc2fckDrXP0udc1b5u00dai4zOT3rGs/x6X87lPBmKdKd35nGLZ
9gYtm46Jk0NorkgU+xuaEn9DvbKsx2Air7Vu/OAFPhVf5PctLVUScQD6EZaSEyLDO6a+whXTQGFq
tzW1/IPtcnfleQYds9dcXosZ9vWOKwbfftFlN8IJa5w23l131qqKUf7o2G9eZEKEw4uOoil7dfQS
7Z3byy4lB53s7bhz3gPGQtu0b4pHGfcmqqTyA5dmcGzrenkYNGJ5OMOjgyuDyOasZ4eNLOf8gIKJ
EliuxhiEGpqgKZ4ObD9WoTcygoIfryJyX+TarebgpkAGCEzGC1G44fwJ8sc5zbEOJ1Tra3gp0QuP
UpKoO2qlk10K7pps0dYSLQ2lmRCcBB2lNp10TbfV/ajK4qWKZHsKwrEXejXRKeQcYrXPjNHhki0P
IkLS8udkimqytHr/QZaeCLl3BwsaF+VMI2V3RmVe3SjmKeRGRvHnxGtQexKD/bXpzK1hVs2twhq/
bjtvLTygZnrVF7Iw9KHrpqOK+5qotQDa6ANe0mqNhfkVf+qurlWzM2iePNT2sEoL7xKaNpXohJLM
4DmBZTg8Mg0r2FWZG6KqpzZDvWpuatwJG9M1Z1LxkIFHK7ex0zXe6eIgMR7FdGxrkt/szNplpTkE
BCvOO4x8mlyhOCP6ydPTQB4fYtDd5JIYcwhYlu06Uj2eYCKqgpvOsud7f+y8k0oDHnPJ2CyOtZrC
SsvPthxgFNE5vk/mzD95Zsjqlahn3NhnJuenNaVUPSLVzrz+htAdcYeiHT+4MpzxPber9PPkFZ9J
GW7y27xR9mOTkfNndEr7a3tuA2RB1vBNoUD+JfapY5WGfjOzyLYNsWcbn0KVSLM0OIihGRhkdCRk
+TWzHNvGnN+Tg33nt3E63XG93I+088vd3OuQ53gitlGiPwdLnGkGwW/vhforKuu1k6TeL+Blpkvs
TGhRCTzaWZlHO69z2kcFdoLjT+lunbEYf2VQ/Gxg9GWsotSdn8TzI6RDZ115fbGryBHah8Hg3dIr
sbdRo56boGfw3rqcjLaqaKo7UqLZoggWWjs6rrcR54ZTX7TyhEHCODhBpY5Z0Nu3lQXviYtW0o5o
KAxdukFj0/hbgzAupIquARW+yB5sHJcep05jzuQ9DwGsgjaRGgSFu8ccQ+9jRM6PVVrlwTRUu/eX
J4Q1EQs5RgF+g4wvjJRJ400xz9ik2MWY+DmPfUL2IzBDccnoq91WU959Zuxs3E5FzQDE8D1+TnN2
/aUbciDMoWmCNB7LBvRMV31JF0YMoknICKxv1LRmixzK05ZxFm5D2ixtYPBY9q73yGtKq6xgsOZ5
70ZWoElbWiSSfDQq81btDKJNSdP1NHOuuev3IszitYPfYM3mH21moEgEp8bdcSidj5q4660JTHIt
a5Evu5U8TkxG38OWlItNWKnxCyfiLafrlpNgIsrNlIls28GJfw4bdhR2/rbYQuimo5GY3gHhl7Un
rnDaKBNgsKNJqLtlSuYxlLf6NOjZSJDtNJvOERcy4nIJHSlvsZV7Da2KSxJKpBAyLZZZ/ayG6IPN
P9rFKZpsjBk18+qBxKwoDoHOV5EV7js3NtiY2sQ9+PAFXwyguj6PvdB0aTvJeNPWWKvTuNl6blvd
JYr7ImEu/UK+V36cwXOuAqwAO4z0M72ZRaucegxSzFx81tHos8TJjreNU+IsBz820gIjKBHK0S3y
/zPtI/W6xGveME28c7MSvSWngaeiN+ktauW2K8Ljwu6UNYgVX5Vb9+JYZPT8TkYjZ5NYTisNdlZg
9Y3GZ2FwciJNygrvwy7QnGah569GJ6n8t7DJ2dTDNNX1xPY9QUak0Y1Ceu+l4F+dtZmTZruKFN55
GuvIO6w3Jrw8dZcMW5fEO9+KdvTInOKmQXrZ7GBsz5BinAIjxYBUpd06PWdQJt+ctkqtOIi4g82z
KUGKOp3EYrOaTC2f0Ybm66LRHMuhpP4utPp1/N/Rb6DUckYD5Y8REj8rzSidHQp7kwLa9Cijl///
Q+kMuR79Xpekh7AKiHgvKnrtr7M99+qLPeFLIs4u4DRSYSagvaozHr4/TGj+xRtYsCo/6oGW4t0n
i4N/LdwVy/xJ66ZjV1az2UUHZ8RrhK1Aod/sAxmaZwnpKeKwGdb7xEri6Karw7mkH6XCc1R28tkX
vTxDtudU+ffv6l9cFgZBuAo5thPQ8DPwp7T6kDajHR1Kg6MfuL8xwvVAhC4nsjBf0yvn5NMXM4cj
Y4jqf3KJ/eyD42Lw8u7yD0dwUDF//lbKycvg9M1ckymnFMJfPEGFVCBgUr6QeHKwHlvat54zLzSO
clGVlzasS5CnTW3e2+5Es20liKGPD91SQddNVKbfrtYgXVpstH9/uf7Fl4h1TCLJZAiGa+Xn6zUE
UWJYsOQJDR0Y0OD86NViWIPb3+JTatZlXaDaGFXzTjzidGk6ehVNTC2fVGN7KcrmHzSMcun5/CgR
heDKGci2EFB6FmO5Zdn9sLANB3t9z7mB6QvDp9XV0dTRknpRtHhIBLwK17Vpqg8bF8exHqgvSo3l
ai/BsxHxreqlBuPK/v2lsv7VG1v0dHCtaKH/RV3pYQJqi7aJD7XLmJ+jJrUXWEetW2/kVGSp8gkp
lW8fp2rRho8YsLPTYJvDpbcH6M5XuxQzcKpl+Lici2VHGWskFFGRPXN8TyJ8W3kIjA+CBr0eXEvc
2QbJTxxNvXYk14vG4Mf/sHcm23EbWdd9lf8FoIUu0EwTyJ7JXhSlCRZFSegDffv0/w7K+sqSXXZ5
7hq4vCwlM4kEIuLee84+34tSUPrz/bCqLoBcUColkbJVMQGbb9U57iWV0Lbk2tE73pDOSQX015fD
/MO800DEC8nQoG9gO/6vRtPE0Jp0wdeztxLBGmhWK3Ymb1Cljpz59G++L5yNo/YgTeV5mcuEj7XA
x36YfYerFVuwRgKxagQkFjb/ysXinzP6s5hscEpKy1SK1YkIN6byE5afQwXIogxStx7jbTw27WFd
lM1UmDnNG1SISJ/hrZVf3n7Zfwf3fzu4R+n0u/viD6rW67dOdPiSV/3P0lbr7YW/9aF9Oso0n9Uz
Y7FpmQZK2R/SVqV6VYJl3QRN93Pk05u0FXuvjVJcDddZ639IW8U7n7UBVoNusvew0v6TPrTt8v6/
W3NUPJFCALKRmpjfbePXkCTM1HXnzK55tWIRi9d92sVLT+aNqW/KpbtoOEi3dYn3ZTN6wMQ3NMnX
j3TPHBJhUuPQjbV2FfHZt0ujlbsYTwxchrW7VLE8wFkZTl4zuSHMOedcDVJ7aEDDq6YxoSOpp6SY
pfMwUnNg0ABSRCOZrBOjbqpNqcwrDjJJSrjV2Jm0ZGHIjpEFDMQHQsNrNomID3maXBycYCdGgoxp
muhuWpubuatCtcYqXa1xaDrmrh7mrcAtnJNhk4Ix5H6IZebLQKM2HLK6C8qxzYLWkssF7DUwL/jt
VFyvicYoqyk6bcvRytjRhVr3QuGCZWzuNSnkB38Zs21XqwFqYW+BXt+0+WJvWa0hfJs9vVC3pBUB
o+hglXiCjBItG1fKpibw/MPSDek9+fJVWBrGShPVZCpfLUr/Vo8H5JI37eLrQUPYM/YMQuo4g7GO
6rWFBklY9HdR/03lMEPuL7oT1dglMTj7cS699/Vy2vZg0fxyOCB7JYMGdvFm8aH4I7zUCSLUWYcz
siuS5QnGNwM8FJFbpGh92CNzC4tliINWaA4enOFz2SFgm2cSjgC5n2smeYGFBLZa3Z2WMmkWQMdC
sGsk/rL5bhrhHPzIP/UE0gRebhJatEba02LRYKCkFOjSUOlZA9GKpg2KCEXIcjQ5xTzCaVqPneGN
IUgUoDmzIeCAadQNs27Dkgc7LDzsPIODHpZe0tY3sk9ky9vnhlhKmgqE0QqrCQdwQuRgx/vEGlyC
MyhbikLb5lnzWHXOkzevV5k5uZsYHeNOk5S1mN2TvVuXL6vIPmVNb++zKmrpfE8giv1MOzWm/9Wm
axv2oy9C7olHVA0bZ+KW8Nr4DswW8TAxo1CKnwKIdE+7w1gDuyt0UMDiiLXb+LTYq0HGSXeetfzz
utjzdsYsuM3SbDkISdN0XYnCRHxLUK7MmtCNa/uQrGgzbYDuAd3LJsyN9lnresKv3DkCsdQRVlgt
zZ4QGXtbEQixc1Ce7CIre98S5HbBAV7uLO9z7Hf6aY7dJhC1oz0WtgGHCA2FHbpFmt6XY+4FsmOU
nuXJsodU1z7qksxSYBv5/Qp1I+y69YK6otghHp7wiybObqXwCQUqpa2cIab1pqbDRmvXrb7m5Zbd
LgkGASYZPTXhOm7mHA3K2CCNvfHAxAYu+2ieKU2GUKMp/x4UMVfRI6HZpL0ROLE/kYYNT1gXFQcd
kenvIeoRRqAZDk9us+76pHYDf0AgjvZRPuQktcMXHvSTQTtEwGlGuB5MWp5sndqbEDCUTkBIas4Y
HQgxH3W4cgkR4y9qVxLP5Z7Ei2uaP59TwlsCUH0kyDZuDBRv1EJ35XrWTDIOLlkFSP71b3OUeIg9
K3GqR9IwMqd/IJTyyJnYOXlwjTbwaO4dDPtbJjzVNoHKt1mnwgltjNsbs/FfEdjep4y0mA7cFtC9
GaOnxn5Jta+lvS67okUW3LtX6cTf71y5x6ym+hNS7txYawMcdXW4KAdU4lrexrDTl6ZChRp7dJGJ
bTq4IyeKIndVlNDQB9iHlq2JqiVsgYMHeuy0l8V0d0NpvviN8s9BwAUl1ImHyEzioHR9BJdw5HnU
UKI2X8eOFp27ApASbUa4UYGaHIV3vssKc9yCncaL1ed1SFKOd8CbelMV5ifH6a6y2M6OnZifvKlD
OYtMPigWywGumMpH3x8/FECvw7p2v4IWQ5YZEXk2xcWjaQxn1+7b69ozT2lFqpqoqoK5jrPBdX5b
JJiIIyvxAgDL39qWzPHUhxos1qHa2/aAml0s2baZ+uKKSRRRm3Prob1FLlyQOtdZySeiH/zHxYbb
X0jjvDoE84zm0ux6r6DH4/GOcl0faRantx1KysxgE5q1aEYtgS8E2H2xawchNnopHtQ0DDN9k56X
pjvGLYB1vBsaAnjCYsGE6GFSNs7HIp+fp2gYDu5CaPRgMl6Li2Q3mP20n+Ws7Rgb0VwpR/+mL2Av
xC6p67atPvh0qRschD3sAsLT7ytSsbdwVXZzk6I9IwbuaCTah8EnKLfBZ2ChNmctHIajN64ta03a
bpHPOQfW3/REZjkJexqrHIxB8uFgGOLsNDGbrJbYxbSbyIGtAZTZtbGP3ezDNKbiuGre49J35w5u
xIZ+6zdLq91TIYtItZrWjV07xk5ULrxyu9RPXs04rSI5HqV9Fe0AxBFE4i2rJT/jNZb9extZPsEg
NNwaXx5mZnoQv8GQedX0hLuvdJXw1emyYtNw95UeifKtD5LbTZh08JBhWxaddWjgZ42IVWoEYe+t
gfoRmeuytB1UTtFVrN45kW/1lOYbaUbi3rKRFrUfqxFWrjy11ti5fpBVON4EWrki1RKwwXW7tu3l
3+P1/yT0UHigvzpe3+TFCxPxn4/W31/042htv0OQgaPHBO+sdLEc1//vaG3hDXMIUEI9aNKs4Y9+
SDxc9ScU2JzKTUQZ/5F3gNWBbsvhHdmI4MT9D+QdTJ1+OlZjvUSl65uEL/EJkBr8Cl5q2UPl7BjN
ye61ObTsgv1p7ImM7L07kcikOgo/1mCOdckqtnnrDNp7BkTZFxYz5Z6ftZbkwqAs/TTaayQbtY/4
LYozSXtpdttDL/+E0sr9KFZHnhLWnXM/ZWboK7c5w+K0PJHTR3BY7qPAHzN5ldWNhqYjqasLE5p6
3ZcLj/GE1DJeE7PelUwJ/Y8jPnbvgE+NHkjfLM7zOM2McxZTuPTF04TDEsq5rfUGefNjkkxeRsV+
G94wcFVb5fGuVtzdKxq4SR/vtKLUbSX1S5OZmQctxuma+ApASjsS3Nb6Gt0Wv24yd62L8GvJ7OjQ
d8yWcIjjWSBbVApbYBvCMOCbAm8O06Zrz4T5NnGW5XoCxV/KgVZoJHydo/w4uqTMJZGhv05T0cG4
z5NU0O+m9yroCksWnjwoh3bVgN0O9PI3MPMIqJ5Jh2BOnXgraSShyGp7DXJnjOkno7EzEzdHJ0xM
TvaFocPSiTzoyZIQyF8JAN24pj3GezOfo/YaBa521CfcAzoWqQ1BBARIjTbO7S6Rx0TTxn0sapMz
ijMwkep0+BAgP+6MYhI7x6+XFwxhRHIiuQiWfEmQnjLjGiGsXOFlsfZVZ5dHxvzDPpcjaSqNrCBd
jYVa2GfYeAnBmqWsQsQm8Y0wfYmzoZhDx47z0O6FxeEkrg7dSoRTW07lh0hqPQzaiCj2FR/1TZE5
70lBj+8shi63UzK6dxQE48cEBShJOqSQtnUy33E/VExGq/SJA3B0W5jVgp2l1sxgGoYxiJhnhSSP
u9e+n0dPST1bhzlxtBuN1iQnmJY8qNFtravIiYq9huBk5YhJ6fTE1BaTflQ47xvHkA9M73O40FES
M17KGmsOGFO6c1DR7D1KjragdPuu3EJd7Y8TwSb7qcjjJ7g61tlfMQIBRBbTI+1cikmvBppEidIW
34zJdsDvuCvTOlrScpvTydksiOwJNwNi2U7iMSMDs8sG28KlNbtXBhIUQi9SsA1ITIfxBq2PeQZs
WB3wREPEyRa+66Ho2rukcORTSxD4fozc+vMENchoQOcCzfFOfNPlFjGwHSxdDUgaFdNd5HTJSXIm
eYxR8z4PTK1LpYg0X7Oq1c/aKpmiNY3lnqZi9nd2Vn8lODc6GAJNJZY0OmWkpT/4uTc8E8FUfFjy
Nf1gTX2qbKpe/qHRpI/FkifM0fp2T0/U3Pru1O/SGutkhaMPiXuxZ8ADItSX4jTNHSmUEvp0Taqj
r0FIZcNcxZolG3oe6a2Mspkc0HpuA7COFncxjbgEdnexSXutC22tWbbVNAArjRAEc116jFJFEsSa
TkHcTRgCfBlirzKfbCACN73Wvk/X9iGrNffLLLDdctwcdfp4k+UywahXSsM2s88lapErvafid7Iu
Ct00Pvp2516WqYWaUA3dw4rXLETpUb06g+5t6mmtbjnqrZ8bOqYNcUXFDKt4qrEVxvb7OLEJaG+Q
gqqoN1LuVz++0M4ZPvZk0UvsXGRElHrAXJBaLpvb05DW8QtnxvRrMYG/6MbmyhyiaSucaQ6TccCo
RWPyYGku86Z5mpYrc1b5YLkzdZue+ognzk70awMNyq6tDI3Jku5VdzmaM+Y6vUFDVA3lxy5FN4RU
CrVGAlJ1PpgJYK1qUm3DPJ6sh7GPvM/5VNI8HVIlmvCUyoD02+Xe1iLmjczyXgbUdGffQRfNoVxp
/nCpzbexIeHIDF5CxuhExIyrpBkLM4xrl4HmsokHCMOGxQiOuWZyxAPBDLImRuFKA/95DVUUuTlZ
Y0Gvz68Ne969QVVyjLWoC/ihjJmyqMPJUPt7hoLzldYrDb1Xe6921YpvlWZ/SevGvDIIS8WQ1pQL
8niO6DTAecjxcmEs9C6+ledX+K3IFcvW10QnOLxR1Ad7nt9XevsAXpT2gtEmpN4wJ0ipZXcpodx7
PV39u8Zoq63mmJjdbBwHh1hLrot8jHdUBBG1T2t8gJFCmc9IbMfz/ppRet83JgCNpCmqxxiaDrLD
tj5NGaVsC7OhuIiKIGLRyfFSST0+gIZfaNiXTr8Hw1jdceeWcD786Talcf2lmalsMbQYBcce23uK
ncg+8QlJEMbkGFSC5hCVmShvy0gTu8JcqqMhe9KwOmLGlk5Pr7QWk6EjZbXvh3kIbVL/PmL4gz/j
VYSwuPmnvjM+Z02do5w216sRgtSwcbopubU9MrllV5EKUyZmsFhz982wxnw7GMvwkOFM3L6pX6rY
y3eQqjxQJFr0wAG6u3Z0t99PPp2UpcPNSlqwZRBZ5+MdI6YadUSbaMcJcUJqM0eW0+dWt4tPQM2H
HQ6C/EsJRmZLIBLfq+d9Srzia0tO0hEmmBJ55KT0Cv6NXBV/s+DkP4xprx91euIhylRzBz7IuMI4
mr36mQc2uUi0PR4RHItdVNxlfWEx6c/SXd1nzREgXL0dCBw/WER57dyZk5dGQb7PzWQ8p2UF5KOY
6QD1hqaFOvPvYK6rcWu5nXztxZQGfPZHQp+NYFgS5zCNFvgccVlteGgS0AliDN/cVYZ4bfT6bgCP
v5F0ZwIc6HuWaA23vPZspED0k4QyLCXsYOMU+Epzvbp26/bO1YEYdQ0c3xJDP16/UE/kvUdi7IkJ
bbyTGPM3eAHMjZNKtG4JlLS1iHeRXVysUtPu/Y6ku8IZ/AO5eIzrrfIOp8At4+1kh1sFkHGFJtcp
FixTgxHmaV7soXdVYb/WMrTjirIxGUjAHS3QPJpr3Wg9+hLWdvcRsF16WDNChn1hfCXqBy/KQoJ7
ivJggyhUsJHlCfuBNdxNNLpf03Jhaq5x+xHgdXDmUd45Go5dv8fsDU8MGrFfD8e5hFWZ0fHdxOnq
ncp+uStS8Yncgff/1lL/Uy1FJfOXtdTtVymVwf9Fpj/XU99f+EMyb7+DpOcZkHFd5eTzqGl+q6c8
/Z0wWPpxDZoO0nc1mfytnrLNd/wnB13mjzLsPzWV/475KtWU4RlQJ1UV9g9qqu+EnN+PRz1X+R9d
QzdtFy7IrxSOorS6tax1GqSuzJdwMKqUc3qheAkRLmEl2DQsSqa0LXdT7+BON7u2PbKiGfpubQhn
D5JC13xa6X0hwoQmsrbBHTSErf9as4veTA4mGQojPbRT9t7NCnyOk6fWEdNpLCQbOgU9bM2CTbel
8YWMiz2eUxT6kXWvdkQOfEt7WpRlh+GhztOxru8jU0MCZyOO37ZvPh/q3gZMvnL/6G9OIOPNFPTm
D8rfvELVm2+I5SYHcERzd0jkIXXX9Ctew/h1WrEczbzmWSxVNlD1YUkicAp3kvHmVGLm3bHDKwNT
paxMiBSK86jsTWmV9JdRWZ4MZX6KdJaWTaUsUZ4yR2VunI3sa1imZmWe0hBzY+crwX6B0sNBo2xW
XstlJg8dYRGuHV1lexKZpqxZpjJpmT5X3lbGLULmyttembl6Zesiuba6zZTVK3lzfXGukyfq5xqc
G6awfErI1WRY3wcqP4NwiljfLq7DwZHQ3DUjNET/gOG1vxpwnHUi7h8MksKxSLYRjjQTHTVUJ2VU
k+1gPc1Fbu5gnHp7VKkZjjaCBS/oLtJwsXQKwArnjhBjd+86ILy2zht3ShGoOsWisoFSueNtqRhV
3UQ+AUSDW3tQ0bf0Ui0l8xg+qmrgPfrY+WbsMhH4ALC0zusD8cbESqBjWXIuTohUIrB1mbwTnFgv
pI1/gN3phMhr8hCv1UIkINStRfG3HE2Uhwkkl14ZfZDnWXZPCLN+MyhyV6QYXrFT4Zq1vG1p0xtN
Br0Kozful68QYBkZZbtBYcGYzr8aka/tKluRwxIFEeMmh3k4AxbrVhBj6Ikx2HsC5jwaFyYI4q7i
bgto9J8rBSkrvcYJwYg+r3hJNqvCmCUKaCYU2mzqgJzFA7gzYwCYWGAWeEaWEh9rhUUTRV1fFjQF
JxeBbZjBA9u2xjwiiVVItbHhvnnjrM0KuVYvCehLsJNh9kZkqx2GQ54BHGtRwDayIkiy3Dt2uYBy
86JiTkm5NCaa1MJYbZBv2fQGgIPronBwiwap9cE0czE9CCYZQOME0kjjyQAmkm11kaVnp9XdO4Sz
UfJhtldgaoORFaTG+RXSiwK5O+8/pte+t5gffGpJfVOAWR2Dlg5zuwVbq4ln6PgyO06VshEUdAYm
fJr6ast9iyJufBjT1J6wIacDx7s41iCN5iA4s4953rerDEk6ke5KwdRxKqsdfw3HzpxZ2YY0jj+W
RhojD0gMQvmIySzBojEW1LczVj9UlEY6qx79tBAcTfva87aQ5Po8Piy9Z38cKjn1r27uEyb9kWvk
Q10uhr46pb0EK7yRUd5bsxLhawdSQFIGcokOcfVR5uSpBHpjmQBe+pYSHpH5vP13p/6fdmrXUVy0
/04DuE+qL1//37ErXuSXn3gA31/4Y6c23hEzh4fNYuc1vysHftupXdj3YAKYwfwg3/9nn+YVtEKV
hMfWf9/7tPlxKKKVp00BBP7BHo1U8ee+pw0EzrN0m+Ei0gJUCr9ImBoYhm3pkwWkcajeZEtS0ZDg
FI+a2UcIaornqRzHC/klaFmH+rmIhWqVkdVbDWQzlmuShzXtLc6vpWQKpj8BfoypOYsmYyUDkL/S
DD22KFoBLGruDn3MhEXJva4xa27M2bjN5ql98a3y4kycmrUJY0UdhT2aLvT8gGuLcfA2NE+/DfqQ
XjPVcoLGrZEeyIrxouat6ClNyKT6eq58/dYxOoaC7fRSzYSqY8rfMh/KaY+m3zpiysPSipctmuFr
15r3E/IcHEbym5+TLWuM99EsSKJIhx1OjAuYnVs7W87McOgpZhpq/vSFU0QVVuSlCqqAYjReK9d5
bpZuR7lSBG2ZWB/wjh/S1kPLqCOTqjoSXqRGBHhvPedj8eKi0tzp8XSvt/lFXYGeXZBGQ/Etq5WP
BgnBzirIfcYtgKpbDZBIUn2MreleNakDj+HwsS38V04A/t5I7AMOhnM+mNVxVWY4beq4MLoe2CI9
mcq3MOfzo0N7Yart58TKT/FcvLRNhr1XXEOhpcfg2N3W5hea7PRb1S+3dsF3tVj9rvFrFM+2suAP
BHr2CaWpSdfIrLhQZkJ4LBMdAqIBsW/T3O8DOLsVIkrW41hT1zIpX6hbiUZeUG73rIiBeq/a5i+Q
Ons7dfptb077IVnPhscgXRv1c+2SKDXmyTer4K8JI73k+Xzm1CgOXoWYIkv5Dcnnelqjnhqxdwom
h5YW5h1vNKZexmHRXq9aoqppOj61dhOxas+PpS7CeZFTIJO2Rw+dvsiR1kthzq9etZ5HM05ZwNv0
Om/c53TWP3uNdeNPKT6NCSkJ+XKrwPvSzOPjStY0FkNUF611IEov2YAjQD7Qk7I3DOsZ+1SynSa+
T+RBFmBy7oR57Wn+miWJ5Z3+JGPj1afdhxGQpKseqhZdlcemHR7tufhW6iRag1sCr1bOj1ZEKGue
kkBN1xZblqMlgQEyPni77oZ06Nnaz1Ujsx26QJANtkt9yev4PWnWM3CdLOcZ3f9C3cftyBZxXdPS
+pRFnK/dLFlCWgjjnYXNMCzmOKK3Q4NtIcbp0LjLSKK0GI9d6XjHedSI9oHFv2UgV5JNVC+kIxfj
qUyaLjC1wnrtje7TMrbOleGhzuSuqVLEMy295iz0ISyEbr5OL5FbgSWiU18A4rUb+ZTL6Kmc6bGH
K8wEhRPF3pRE10RBfaLHOQbAqpFdsN2tVhrW/dJu6VEl8Fcdh1ZTihfs5FU9iA23uS605FZWcHvA
9DxVGt0fXB40TgbxAl6/fZWSdAOpZcm2ILndcyFz1Kvv7ErK55B+TnSL9qPfME1g7J+Zr5VRwaVv
SiRLox44s2nsLJdSmk+hIODchg0jjHDGYnNj6+6wn01uuiV3n13NISCqmY7R2H7TpvZsO/n3/M7/
qrD+VcvrKRIj2SSIrNUs7FeaJqGpNlT2nKb2qOXoc5oeu9h8nYrmskaG8zdK3F+t0OrdfDY0S9i6
bXi/klGB7Q7SWVxQCDzqoTRyAtYtbCK0qP7mnX6VSPNODAppOaH4JZ75bff6ncB2ct3ZymAgHMw+
f/EjVkO1HGdAvQKLFAKabsjmd7/bwP9ELP6zwE6wI/KecHEcywOQw/+zY/7uPWNL+onXkWK+9CJh
+Dw+guQuAFnZh0kjB1n9vhhsz23H6vbXb/0H3e7be/sqFYVCnDyMX5TyKEinNVs8eejK1goz2re3
SwQsheXinFVZftD9+XXq5nGXT1Aks7HjuYUgSOj58pqAYIvleh5iZMZoAA4+hu8gI/vI9KbzBIQB
SR3FGwOFTVNlF+m0+PfG+7mMn3SRoEmd7evBA4RJCqO/Jxm0/hjT4wtgry7hX/+mf3ILWYCMTGSW
hi5M8xfxuVmkPpx5G8mh2e3sSr/V/fUW+E7zN1dUkUh/J5f8/m2ikqRFglqSW+mXK+pPhjfzh9yr
Pm56SqnbhYbfVqc5sZGOn4Woji99bJR3xbjcur1e3iHngPW2xt+akXVZHVXgZOTYhudzrAHz86fh
UfOda6sd9wR0wumEgA74CNJXM5vzcyzMZV/GZq0yDMCQ6W13L/P5aQYTjUwktU8oKUuEHz2+Xpl+
i1LEcTIv+BZnr9rPWvYtqtYnD7r02lNpzLV1QI5/wEmYEpS6vrnuz8iCisAc1lt3aSw89PxsEiQ+
tQIhm2twxvrrL+xPVhhm8Co7jWwi9K+/fGErbcPGxuZ7WCfclBwnZlY2ZqJglybr8NfvxQn7D9+Z
0NmnkGu4vvjVrdGaS4rraZH4s8Z7u0tPJQSgv3mLP1lZ8KCaNroCgEx/yMhJE1Akha7LQ+WPNWSl
GdxOtBJubb6in1n2PRnLuWkffM28niI/2QI5OTEI/dBl2WePcfrGRH+K4CazDmPGJp74rE71Ul5o
+HxbnQlKXJTmB6LnV7j3Ft5IbPxXRepsUc++92iw0Oz34qO9oMkEtD5tgET3Ae2leme2ZrIh1s7c
DzM9K91MvwmmeiRd5pdxzk+5iBcFI+KAalDCCqMOJLV4MOr9fSVNEu6t9Tvg5L/uMPafPLF8F2jn
SRbWbVuYPy+L0qz7uVpKeTAKCoUxKdMg7QdO8LjWLkbCFUg5biE/9a5LQUkfdS14TqO86TPu5SjH
5gj9dDdF67TpsePQItOfp6y2QpAZjEJH5zrCNhwMkbhO6AwyCmQlqnEuhG62POnm9Lp2+iZ10wfs
CpyqGn7hVpsJydWfFg5imzpK6r1VkCNYT/excIZNxqwZRRMLX+eM08bXADuWUeHvTbE++XU7fhcH
/deL9CcPCXuG+h/9U6q3X67RFDforqdRHiZsZhxx8FpMfBwbFlFUx3/zjRjGL5oVtVN57MIsa6A4
vD88k41tLbSBBnloIVBtDQcJtRdlp4idyjf4ftaKW3JdKJBGk2UqyzgBxgWmNg6AQxU5m0r6oPhR
Y259+n2bVI175eJ97nLjisHATeEjNE18TvuzrKzQqrvXMlvv54Kmq6s2Y26z2MpfokmdUiFWZat+
aQYZkj1pBhxXtzCGvF3PV/pWXq72bIVoO4imVdkfDBeDrJ7GXR0N/aZY++Q4g1V4K4IiOaM0gwh3
ksP0mPYUkh6dXxItKfXEOj22fYwl0gYUao2PZm7c4tA/WRanNcMdQiwlC+IExKkl/4WMLW7Iehh3
ht12W/UYdbO4rtzp0YlVASFyjeeJmJ+i4bQEZupCcJYXMgLqti19oyYTPGJ91Fz5Yn4lrSycsA1i
BUkvqUXN4s8cxTFHPWfJCMDBduBzCbKoy5M2Zqe1bBqwTzzAfV+cKIr3ZcTOksYjNyZPhzP1l8IQ
n5JukqfcEIyQiSox2yVQhRH6CDI2G6bBHid7gFHPJjLuv9mPnT95vDnrgCaEnc0d9WtcOHLOrMGG
XR46d3lFmXzf6ex7I2VWJHis1fnrrdSuehBjvc9J7+2Zl0m/W6Zu2jQZL6OhRRqmJKkYsb43tpZL
2kYMT8D05Nafh+VQGJ1GgZYjDI7tdNvIIn4F5eJfsN4m4UpQzZZhFG4g5gzB6jIp0Fhjsn55Gi2O
W3pr1QFChiGY4z5nRMnJOqYwrOdzYqEzzmKO2W42PPaQQjZo+e/JOe5RGReXcRjubUG6QFU48zZt
cytspvVMzAuoF4hTpaHhzamWV6db612LydSlOsCt4FyPbCIUmcOj5eBY4jTfuz/2139tO39j28F4
aLA3//cO20M1AJD6o23ntxf+0BY672hgYcfj8C4EcjR+5v9pC7HtUBlZ9K5t9ztZ6kePDW+ODS/F
A+zE6dDlofjh2jHfkY1IMeVYmPx0AxzVP2izmdYvbTao9wzWAFhx3KUi52j/8+7p62hlo6jRzrZt
jHeesAlNsltxLIs137o1OdX6Opr3VuGMexCy69YYF//oGR6MwLyaHslBLs9WZ5YBCA2Pu1IfxQZ/
iwyASGTQF2VCpm98H3NWtOlBbCK7peFmQ7cY8tsJQAeK55jxP6P1jQGKiv1ZrZ2lxPJp5zo4F7sw
H3pJDmtdmyodOy6v7WnsHiEkYpJ3AdUtqAa/6NoAUMJ6TznyzapR8wEAvVv8pb/PKkfsm4nM5Y2V
DeV9mq3DCb9Ic15ctJSbuSlzSOArM4NCzlcLWM5jGZMNnWVrf7IZCu36brAC+OarAxpR169bRzNp
ettLFI7zDM7ZnRsqzUWXy2HF8rzVaztCmNSIK731DlAW72vdcDcWq9QFrvtZRnPJboTSK/aAVuRJ
Tgx340W7HpZEwA1TbclrJ7spzukgIkpEFdUGfFnleSUZbOcKzT2V7JxBVBFvPthuvZtNwrsPs7QM
dFodpt28WB8aIZtwWpInHz3ae9qWznG23fGjNCryq7sGlM1iVdF13S6mvi2qJG2Za2qJoZ9HGVnr
A2zRPB+26VR52itkL4NDEaZNbWU61GW4ziUJAwFuCqAZgIdREaI+xeRqSY9gakAWyMCR2m1axXLc
l0xSD6z3ZGGXUrLX4Iy+mUvZ32vUOD18cq1M+o23dtZI6ykVV27eguIz5jTfavlKFwG3TElk02Dn
19pCRoLGXjpD4NtX33XV1W8y6/y76pofpDTY9XdFthvJ3kGfrbTa7fqm2/a7KlUy7rav2my6i/q8
3Mum8tz4BkkfYW47olD0Yd3ba932KCcWc3HeT/rQ6Q/auDgowQHMF6WPT4cZq7nTqR9mYIe5Uwl9
vkwp5tJmh8BeDoFR6MYHACzz3YTYqITlKOFaYIAj0CbX4jlMDVJdAg1OqOICjdpTkos0D83VRdJE
TM98gZWJDE36zRexxs1Ky9eM7iWCFsIQXNHUuG3q5CkSMi+vtWwxjYBECP1mHSeHJD1YI1EwNAkd
IryzkhGzkRwqiZUJpaIVBzg6loc2SjCooK0hRzktfFRzjWN9ahLbDIu4jG8a4otuHPLtt8Dl2PgS
RKfkM9T6ZdU7sS3jhukS2OpDusj61iFK9QmXCsAFtzHIMENywlQZnQCk1iwj8t2DrOLVrsYJqutd
VPv9LBQOt8fHDQGGrxzvj6pW+gUGDhESid7198PoytvGq+O929jQv0dx42dj/BgVbLt1QUQCboV4
/e5P/3dD/LsN0aIr8lcb4iPikK9d9/Xr7+dN1vdX/bYbesY7KIqgFn7b1H7bCX39HWsS7lElGqHF
pQQjP1T2zjvmTDoaDZOW3tt+92MrtOx3bJCO79NgFJ7aKP/JVogx/tfqHpU9u6Ct05XRfYQrP2+F
7tKSNTUJedTGvDPq/ehGaBi2cPAn6L6ljslU2bmnq14RR8oOcaehKCTA/txDU9opJ9II9TASd+O6
U+SSWTFMHEUziWOnE8HUWjwbzvzMetUghLOE9eIrFoqpqCiDL6YALIBNge5+GWQNO8UC5yVSGYdY
TpvAUIwV+CED4DZdhyqIPA1R+NztREL0QSE9lBTZUj3bCJ9hK3blcWBhhGnl7IaOKE+9p0U8Zml8
Yyjyy/9n77y26ziyLfsr/QOpkSbSvR5vABCeBF5ygASZ3kWk//o746h0S4TUVFc/10uNKpWAg+My
Y6+91lzVnJKFShysmIMSbPTZ1dZfEqtv9/ZgLCd1gcjQPOZ9jS5omemCmSlJtV7Xcu6eckg+VxPD
1X0/SntTFf4dbrHw2szw+QVlHL9SNoAd1ckHaLv9gI8M7TnKTLkH5cY4mtJFiIJ+Vzc1Nmm4lDu4
+/Nq6QfrU+WHp7jKN2495bdGENEUALBvxcom2BYxhZa9JvBI3YgxtsJcsy8XVyGFL8deLcYhMhbr
JPLEOKELNFiy22WdUP2FC9usr6G94aJpA0P376Cb0VQCoYYQxlUcle6eaFJJUthx+a1quWsGW137
qRFBZbEfvQni0Mx6e6tGDMyRn6u7JcczM4KK2nmUG29wMuOZ1QSjHpQRuL9Xs0zV3mqc7NAP5H05
/EXPQ5DWOy6A3nuQkrtHNbGz6xjTBwOEhidNExyloCQxliZBcIDxInetZ2M8MfEK0WUEQUHTmKAv
hV8DWY0/4nEOd4sOWa7bCOgE3xtxJxiECKplzROOvewpQC55M5A/ERoX17wGYz2cA0PnqUoTflAa
AkBq4gB6lOZIJZooFWm2lKMpU5RjPYFtRNZAeG4PQV/nd1PdGieI1cMnG4veWbSpN7Fohdm2Ti2j
9A+90afzThI8pt2GGzfWUk2/8sBgZRcg1jJpwramZNkXYFar2VlzH+DVWUKAWqgJJsUxNtFQh6iJ
TZ8cPD6FmLCa7KW8NQxUZZwZq6Sv2mvp2W910frRVQtzLTljl/3spdK/h625j4zAMo4q7UVk7wtC
pLm/GsKxCr9RmNqyX47mhZvlpG5VbwflN1TsaLmiUYZ0R9c/uaQPoAn3iey3RCAfRaQYK2UPX6io
wtNY+3a5CiMFmahJvOa+mYwyo0FvHuJDIzjMPNnFKPJp42Ja6qhg9Pya3lblBsqgDhJ8OacOj9e9
HACVUx+CGr6t48gEVEzgcG2SjbtpoXX5nzlnQMzfKne27iqOktF7FrHpgiQRrrjCcUcUBopyXz/w
yXUJnZDdRmyCg5ivp0FX15ldmH2l3WU2DkE1mGSJ6mI0VnXQ01IzXMqCoynpxfUYl7q0lR7r3GIp
sqrN2YoJBXbmsKpa8DwVbT7vs8A3smcbOjSEEFu/2gw0pnBis6Io3FZuzkPiQpUA/zTdwomxG9FF
WqDjmCNoSK59BEu7PMJVboeK1GMZEx1lLg+r+hM1n3bt0RHeJk53hurmmrCTIUTG/uSD3Ewq79M0
eNPO1ThM0ywGCF8ur/HaA1T4WIyBfebcruQqx7ePA78MR/Z7jnddhaI95mnI935yo42LtbpDwnb8
PYzbZF/5Q7CvKYq5reziaiG34q+k5dZXU+Im54h46a4eO5GscGT7fKkGnOibvuotUhyefQqAmrlG
lenvKsdMK/bSrQT/ZexMSFcPfgGw27PxUa2pmzZWnlFV7L4pVwkGn5Hea4cXNwPcuwIofCZVBfi9
lVhyJxGjBkNBXS1LTyS8VMv8rZ3br9yj5A1iCuhzCDnrdEg5L9pmaz7EixXtKNoOnkA0qDuBq5+b
Q1Uci9hXn+ouoF3SmM3TQLPkt4WRlS2PtVE+a30undEBcJj5JfetdEPVbfAyEDmoaSu2m0PmttPZ
X/zlGoU2WMFtw34xztlrgtvzRFnQcENT9a4zKsGu3sSE1zmJxVl1oPIom6Pllp1HRuF0uFcULDwt
ft0dZyjdEGkqOAlD6bYr9mvjelEG9c0MKp9AraIAyckOzvASG2ybjrtpAC+sEDwnACnCXdkWFPGY
YPltM8ckgLGFbEUWYgHjCZAww/YAM04kXBoX8cVxWhoxBzds3obA7q6ZdazvA/6FndstzpZSMevg
qdb5TLFOgz+xjjcNxM0dVdrNVlZdcZObY/vc8z28huIib8n7hVesESug51V2RXcBQCUnGW7y2gU1
x4b5QLnLaxuI9GrGpf05ovTnJoosOMeZ8jgJ0A1ArALqQV065o2akrJbp3zzb93Mn/b4bOUbWySc
qF6+cdjj37H+m8qVKAPvWIYqvAOzj4GB2fXrCBR61UylSaS6No+w1D8j93lAkMmjFJVPo7AxO3hr
chlw7qaHtIrM7Uhj2fVE3/XZMRRTDXd/qksNWtcEDg8UWKt7MuweXmZPMwwQY7CaIW75lRomj1GS
neIaFDSpBjgX7BFK5D6kzNyzYg2EpwbHCfhS04yxqdk4vdlTwJkCrizFvmbGlUDKPMTbMUBQ8x8c
uHfUmILQpxPvUXmU0N1dDq3/Pd//0/nehW7xq/P9cyrj9IPxmxOq/qE/7GTub7bw+EeUz1183+wZ
/nXED5zfPN8XfCXRcgNdNPPvI34IYd3lcG+ajufZJF7/V+3SGHWHfbdJS0dg2xw0/5Mjvm/95YjP
wztU2HgMwi5Tsl7w/WmFTtFUXdc4Pw9BMFcwB4Y6WEuNCl2quYWH4DC1Rq9zFcAT7TVa1OybeC00
bhQCW3/j1CBcQg0jdf3IiraS5e5tomGlUmNL6wpeCLyE4NhG3WMExVJ/sts302lymW4kL/ATacXq
2e4QbJty5NM92IZ8d6MK3HJCj6ygBOytMkm0ridbuW9OQ6ZxBagtfO682vieT/70lDt1OX1nLgr9
7JQqMd4ktb+V7ESCeMrOJgIAxShDVD0i+WPaWsVGzwa9w9ZHqUNtPBrC5QDHJWnYUlsP25SCr5Uq
tRnGt53pxpJTsRnb3vjq0bk4nFU3BLwstW0f2ODGZICtfk04F1EON3+9jaiCcXdWa4oVofuvolyq
czxyt3eDRbAwE/kXmbEKcq1IbAwS1RC7nfHZthGKOJNxlBCwaxBwyuaWZJ3p74FgiKOJpeelUwVI
PBbkTwz9CRMEmR4i90PrPzcqpeLP9+hL3i5ywTs7ZRG4wSjUm3J/EZ39qU0dQH6G61mPksvsW98I
DU4vxuZFxCK48kgrPE6jrrJnWaMrxDWGOMyh40G3H2FwQc7Eut64/PrOKTjwSM3FVo5DWM/vFHAK
h+oHDuruwMkoSELgWoZswRyPVV+fLTouqBXR/7XAGIxVnqo9b8U2in9vTkp+xnWw41w1modM0U6J
/teVAORFAODM7Sm27gahvcQJ92+60iGVB/SE9nrxEz5bPU3RK0lvM2drznbALVwNce8HtjN+jW5F
Hhnms6YGNxNw173oAu5yclLLOaxQBVdzSZ+vHdN1s84QuTSvnheFsyVQvS6nKPxkBDN/wMj9Pt7i
7OfVLYcI3vyoWftxNBBSc5mfs00AeYwGML/27Jto0PRp1eG7PHbNAGIsrrPuHYYkhxIipQhBk/61
3GAgzxVZBvaM1BFLJg5BmsssgopfP3n6yQcL+9oVrDZeQTlO/JOlBV0nPPjY05Twtizkk15IEBhr
YcDypfvJNm8DoCv0gvOInt/DhxsMkOPAQvlsUvfG65uNsPpHmUOmRKhnqBCjPSx7KS3xZpLOhn+r
e349k8bfll6QARbRJA+cS11xd6F35w5q2hFGIzu5yOuhn7c2BrxV7BQ8rbnkdgZo0vssOjK9z5e/
MiiWPj4UM/yKNcoIfywAHT5lBoelm1ACkyHEpzjIKPb1lBJoLs1Dh48qx8yp31I0aP2aZLOpbjog
TAQyAbbPFEapm3DWFLvfUfNGDcExrzUZHn8bDdZjwRXKz4C+idK05l0KcPPHsmj8fOYZ+jNl2QQi
Y9cIyn3dD2N99q1y6tdJk09g5fJu3HShvRD69vCJ6g6EgTKiFyxnKORm3VsBn9OqtOhJDJurLujX
deMGM3Q5ox1WykbW7MsqhmsvMbCQCozOWTiHz7yZXrLRqZ17TH8IfxS1Ni+0TKho52f2RDg1hNg1
BuVuwX28NodY83A79S0z8DEyMfO1oAl8egg8o1z7tuSDbctR8mR4Aa48Uxg8uzKnm2upXfCp3SgL
Z+OGFSlZXrJhOUyh6x9GK/S/tU0G8t+q6sDZimgkEGurXBxjmkOPTqVf3xkD4LP0fa4gdN1RCWSX
46fRcsWW+L6NJNxhrcBpZ4WcmERzdGjJZMUXJMkaT1R8V1lNdU/9rYdnIS8ymn3zxH4KLwCsUc7f
hV86pwhz8CGD+vReuP7FeTP5OxAI2VUrvfS7QzzyEfPgTPNORQw8K6I1WvYTjmD5TL2G2lS4SWqS
sMDyCeNijp2M4sqaqpF/NlU7MyjnbUX7zneI28CaHDgHZ2IcvqYg+rOgxCNyXohtK6gQkQ/bF47q
sV+wB5cuEAUXcCPUUmoKvXUaLf6VG7fsRmT5nYVuIrZLIDlfT3NL3UE3BTcMl/eAuAF9sYpin5EH
g7KuCmSB9m4RTnIcTPK9eoZb4E1vVJs313j66Ioy+ui2GqgU7GafrKTR9PdWVX1x4hEDZReqJd4P
fepcNXll2k9R49TPY1LIB2bt28QdWnCymoIYKxrWQIE8VD5gc2LRXfCpxVpCJqpotjClzS+xPU5n
auIfF4Svzz1q/74mQM4MN1Z1yPcDZfkwyCnc5s54mJqQMo7GvlUqrsntNom7LShkpFRggbkQtZ15
p5K63k62z3pFlwbTByQhzg1wprYUKlXge6JkfI04mRdrS/RutjPLvkf/aIuiXxuWKLYESOt1MJnd
o13lwUtqs7jjVggKqc9ED1XfaI6D5/Cppi3ideL2fgb60N90tvk6yqC9bhgO6UAep8aDjhF1V/Rj
ZZtBhPbDjP3kPE+ZdZdbXvdjABzwOodx3b4xqBXDHUSrCPosMKxjXOQVKHz5xZ6X6C5JrGiT49pY
oehOV0NHmqtA2GdsJdWuHOOTlB0imY2xHVJ0+R0PynTVLikFre5s38GkHl5QvqJNXCbebdiE7qep
H4kn5xVEIwhdfnODOpFfU21gVxsiSsadYHLa+KIft7xcKDfCm06NKqvXtO/EGmvgU9Q35ik35XPH
LXEL0dnVkt+LBRssGzN1Zcyu+DKOscPWLp8lqqqyUHmT5Kxiwc4nqPvr3pdIW3iHct/GQmVSew09
sJnE1Zh0gmcYQC1MhFNssAn3HTc/g64VPirUEl6VY4AxtLA+R5kACFd4JRv/WqwJ0uQbckXFxmoG
Pgc2kmPCjMSdIoyWTSxa7HYet/Ady2ET8LvdOHdBLLzbIJTdQy1Fz42+wtpKJQaZrmUCjdQRHJe5
u2r6+MkzWzaLkD1I2k/Aq6vZ3YVdWT5Qa4sxLOP4sbPh7WEGLjKs7uZkrPrOY7KeVZLcYvcGUO+Y
86NJj+J5Vo75mfQRFygoH9dcgQaQ8yT1N10Z3jlIP/um6hP+py2as1Mu7X3iIlau50qNW3JDTN7J
WFO7JrKeal3P3MjIOyKCQBLI4/mJnhi8Pm7ZPyd98gWzQ7RmXoZzEk9D/DQ0ITtcNbEzbpVz8ppy
OkxmTJgZGywqq8f70LGwQ0wqMWmuA7/HNzrnics3oezydTO5EJxBw3Lwwiu0av2y2Dcjqfkm5IkP
wCYeoqz2d2pqo2zL7XA8BPQTbQh+Y+2IsZuqqgQKCxBvRTCT1OYcqzPufiAeZjL350mKegdGd3J2
/Mx07ZdABtY+15v3rO29H0GRjGQPPHc5JCGlx43vU9Ehw2hb6KNVUyq5wt2JjxtyXr0uyszbpkYL
vQ8NaR30QX89Npa9ieC86yo89HNozWcwrcPNQqmS88T9DZdohct5WJOtLG+zjt5Mlbv1Pe782Lsv
QMYgNBihXGF54lhQjeJrjq053oVAAPgCmZwFGcZzypKmBzovp6sqJ6Y693k4rTMVRHeKY8A1yK6G
K+/sxPRCDjBhFifjjCXCl5j87P0SYZlblXGya/N+vnKV6960VQLLK2xbgyZ2tz85ddGdJ3DO+6BK
p1vL7dRjMpandmzPTbBMmza0208lGJ9vHlfL/dC18sRWL9rLOHjmoDbufCU3oF7EXTbMRbFyhzwn
a4pRuDjBPyIKkYYLWflR0GezBr1WZ5j1veW+d8zm65SXBbSB0KbBvKHgZOUg6iJbI+/mvTTKb7NW
fY0Q/ddIMDdtKdB2+69B1zw2/VyhE8vfVWNyvI5xjCZ8tYnj39fIy81FaK4uorNTmW/dGDbXEzvY
FaGPtj/CDo+0X3/Ot0GeJf59iKnJ/JzSMkEkiFxqFd3WDXAe3ZIncdC6zfh50fUUwpFB7N9i221v
ufsdu9+rLP40yf+Nt/yjQZCElV6hAZjyhCWwqfw8GANFZPcQc671pRTH0WESddPEflxmSrNCaf0T
+Nz9aOuCSAvMCgut45sogh9dm0XC4tw1VX2o2BhcdQlHd6CcyMtGh+xLhusbCWshbuIh6ElpSUD1
85q0dFJeZ25GkcqF+ey1lZCfSjlYN1RW0V4jbZSzIaFdZshrDoBiqSKObaWn3k36LkIGetEtD7an
m8XQKOUh7SlH6prMfSNIMnYPinSbwt9s0SSxrjxk1NeFeSLXuQUGtjhyqSxyYt10whXjsfQdSmyK
Wb3zkal+BMtQPTjgIyCztFw91iDOmxeTqp6JflFir/raaTJgWUZ0txD9VTu66aXaBzFFYjP/ovwk
6oYeGJlY2MGUFVBfpWfhS0XOr990rXb8OQYf0rXrCZ20Iy+BOPPhTc85IYMKMmtA63pepnCD2aDH
oRAff/1A+hf95YHI7XMMwO5kf/x0BZIJri14oCKhHghxosRNV7W8P3z3dJmQLq6LYaF7K3TffwLK
//XR6eAL2O2Skw/p3PuQm2iM2fLNGbCSzBqWdyOOzRTsNufHQh5q+GiEzDqfIcAYS8a2Xz9166MX
NjQDk901yRRLA+I/Pvcxcw0cOhJKltXw22miYp3i5y3VZJlibBaW7p0axEw2LdakblNWPYNfFfvF
IRaT9Xj5g/4rb/6TvMk3jU/G/93P9/m76v7P32qcv//kHxqn/xtePY96AgvnHI5UfukfGqeNuwHT
Hjz30PpXMvYPQ5/5m+eYFvxtUqBOgE3g3xqn/xtxHo/mAI3phrgc/icapxd8vLJiifBBQmibhS5S
+Bi5imfBjJ/FCaE4vz/XQQWmDZO8Ojs0hm3YbKEz5L1j3XM1RfmJ0eDTKd3gSxoPeSINDuf43XeS
IueHkFUp2/sifE7ZM+/p4MAjcDlRMRK1GMD0OWvSRy6ipL7c9Vkf6dOG4FSGaaOgCTp3vc0Qzqzx
9QGuBVeES6FHRJtjiYofxE9WpYBMDy4Q39DL6DIZn63LyZDV6vy04P1Z85SQKgbD3HT6LBnrU2V3
OWBO+qzZRQbHzsWIoAWwwkUuo8N2QyyfE2pt3KVRk6lNMmXjQTJHXS/jXK0mfboFwzmcM33ijZrZ
2SFJJLcsHsndhYt+5ggxamuXHk0u+uxMxI3TcEL/7EOcuHCk9SmbNU268fXJO7TSp5rxRC/6hutA
zLuAHt210UJWiJlFICakonvI0RZuo9py7qLLMb++HPlpsCUSUATGsmGTGxL8GzAk6DnBYw7c8Dez
31GMOKJmG2IbbGuiyfnc53lzYMd15evpw+qTT1B6WaXYMwiijY9Xai3cUazwMy/iCiqatnZXHg47
b+lWUdkdWH1DS1Uzh8MmXaytMdggvbOZ8Ugq6tChcvVXkKAOHUNUqqepXs9VedQ9RxW7wnCUT7AF
xTrE/fgKG2U+WQlHRdqTE1appG2tzgUsEMf3SgBJ5PwGapfCI6KQlzEvpOXbX9Ed7H2Ke+Xd5o4R
wYrAoxjJyL4DBJ9t3djDmLk037vLMElJsbeN2jS+XZjoTlPImSnzKFTSc2ihJ9LCYqwEEx/dWU73
BbdIhajq58fkMsyOl8F2ugy5mFnUK1u7/keaDdYdI7x7xq7tPOQeqQzDrXpOs6r11h0l7N1qbEp5
jbL4OtIkeWOQVd3ao/ldVOUrmYoa+juGy+Ogp/JCz+e0eVlqU8o5eGGh0D8uRk8L+xAVW6+NGO+X
y6hvXsb+yMOIxyZuHF+RemuTUnrgcFtltHDBc60dYFGwt66PLSTFC2/eDVplyLXe0LSsPtYTNfZ3
A3LE6FoviwpfTNmvsMiErCrMsjmEXtqEa+FzMN+T0WNe1SIH/XWP9Mx8N+HO0aCupRCpRRG3GAhb
JAVwPApjdQLZs8mrce3gN7A1cFSC0Sk9B144HifWiGpVeyKZ1n2sRvtaXWSZICL+CgW4eSkvso3U
Co401S7Tms6g1R2pdZ75ovho7adHBGLGSug91MKQvWDDOPSRhcMSc2J2ZkQFapkqVPfVZNbutQK9
vPWdOjkmZWRt26aj7NwHzWXRvfRZyHJ2V91yrkwfRgWg1H0eMAhEnm3s3IjmtdCcx10lKHUjf55/
mdDjN2XWjucg9XcCzy0RntliVsCRvMolRVyAd/Jt4+Uo1WNSroMhF+CEy/aU5Q6OTM6U+4GA2Hqw
yvh6HFx6kvpMA58L0z266O/XaDkGDX+IGgVJvDzelIWi5iaN62DLdrXcZc3Zm6cvuCm8TS2VfZyW
aNm6/FvnwsXBZBVOm65cYUy4hPGAmhsX1rl/hDTKeOzL9s4JpfOIdQ4DBKTyTeKSjAAPssx4YKIa
xnmR5y9LhgdZTP54ZkWXwekZXos8AL449IBWwanJnc3yZDUtw02xxPMP8vDwAwff31GaAPPHTxsy
xZH6JiKv3Xh+wvCceJWlmx/6Y1TOxbrmAHSVFv2rDlJBVCqGQ7W0I99SilqWVdeMI8jIMu2+2RV3
m60vfHUlSnzXQ2w9xHCmoB+W5jk1Ne6gCrJ94RvlihntoOhVXcGbCuAG1TOrbAMKvKzMozlDb40o
Qz56I1B89ovm2etGc8UdO9ipxrSvet8Kz1Plp4hzxX3kLQQUVezvxyZUAVTO9AeupV6XnAUooQ3X
3tEaik3o2O2xJchEfi7O242pDUFWvTbqyaaJjK/oddLE6U1qsv7L6Q5cAxgINy4m39PctdFu7Nvz
VJYtRPtJvSMtTqQnG0q5igLF3HFopu1FcpQLpi7km2PsAv4LQSP1+fi1LEH3m9ZsQSnldgOr8BhI
FR/6ETG7jIKbwYruO1U5N05JQUPQD+4d7IRyJ2ExxnN235vKuBuT7HbidT1BLrD5NhY3sV8uuwnM
L7fGFIAhhVzKo4aBgVvQSloxa4N6l2xsnugwYsTueV3vWwAz3mnJupliHTr5akwRC7Z1+8KU6Uxn
BjBDmSu0Ga8KFnObRGGzPJSpGRpfxgujJkVDXwhfESg1f8fYAGktKB7wmcHmQ2vFD3kO5x/IzcJR
RmHOuRloLOBjhYa8wkCMeG5aaM5zbU0Q03taO+zaNpJNk8nls9P00+eyNqeT32XWuac3ZN/OBlYq
IOBAK6w5H06ml49c+ouK14Dx8TCXJlGHkitmAFv3bc4gN5DQyE4I1L3DMsMv74OlJwFqloqthbsl
MDruZjuI31u7N/aqg5al5qDd4X4nkS87wPBlxeU1bx1eIIK70w4HRvxMhqAhSQg3SDY5IaSwJCaX
ykUMRC/cfjWyUxlX3N3IJ9aicc6y6ctk29kS68nKnvswWHHnMncu/kCS1HOCa0758ICXnM3drOi4
3iyBGvrjRbQqktw4Gm0LsdaMTEJMBPnCTxbFHN267pY23eVuCxwkCBcqPJ0evBR27heaEgAaQCXK
7oJEtve0UIIfDb05XdeMzHuVRtOOyiXvsFjJhGaXTwP14bP0mXbxin4uSCduIhVaV2UWaHoKgKIv
8BIol1Du3umgU1Hq0cEKRaNy+Pk0gpDlUFyS6q46gz6ZrTMZhD9mj3UWJ6CWajgsxUcQYeZnKKXZ
Om6ATYGScuBPNrOoWDjlnblOZdd94eK9bB1eJGAs1leceHDcfdcsV7yjSDNFzozIApVah7Hrs3kl
e9ded8Rhm7XwEngSrUL09fKk35K/v27csdmFY9ldjb3vHinabOZ1RSH8nSpkn+PKq4q90OY92mQc
Sp0U8l1Rifl9igL6AThzP5Ej8M+RwLim/YE+raUczTZRbMXhNUQQSmtn/0sHre7zHDEZerEr8Gct
8dqeXPMoEeGJhJABeXEaMYxrFEH0DMfnOkDdx3WRzfN324jYj1D28sb1ND2lowFFsxXwuDE5z5hv
Sx/Afou/dIMrCz9pR9HHXHXOPaqes3W9ESgjjWzbXKThHoWx37rTMJwXfxhvZgUrRuFpXGXViFhI
LceqJnzwNmMJbCGx1GJnpXXnrRqrQW8h7AkubYJUHXUtsVvaPuzB9N/typ6uWOYvNwHojodmhNW+
5nqe/WDTrh7Dyiy+xJZZxOjsWQg5JY5OLGzMk9lE7c7n83o229i7c5ZuXI9mUx/tBZSxsWCnA2bQ
bGcYcJz9AWi6bsRGkuVPzqW5rHajB46S0vrqOJlI7k1YjI/0oDk7w5TbrmkB3cUyIaKK5Jpp8ZWL
xECmFP299vGhKhjo1w7uDrzFCLe5lnDni5qba2G31hJvfhF7U84oMMxbDlBIwclFFYZgjECspeKh
q8d30h3ox42WkoeLqjxqgfm/8///CzELa5G2+/xi/k/Vt7qCgfxTfOH3n/ojvuD9xgXMdhn8/7do
61+zf2j/FhDzI0KAIkDsUqtMf8z+FAWgepEC5P+xcR/xZ/wpzReigCJKXTQi/sL/IM33s4gLJov1
tEveAsuqsDXT62cRF2dVkvdu4p2Za+RBltZ061qVrncD4L3uJHaiP71A/6ga//6AiCFmKECDB56l
BcY/2alynnVjN6V7dvB8bixdTr2E/XTrFQEfc+48N79+vJ+ljX89nvB4vag9xWD2gfUQZh4jDX16
Z79OvLcs5AEcXZukXLwuv36on0XDy0PxVvNeu/DHkag/PDWZjPi9ckuc83Kkcc/P5AELKAKeh0/m
poPq/eznmXUjI9CCv37ov3mWfJIIjAYBKLW/MHPGliuHaUhxVjZugypgA7RiDNWO8BhF+dcP9kGf
vDxRPoEWlQe0EBJP/fBEJ5q+OAalAm67xwORLMdKM2YmgvDQ+dxoK4f26BOJFawws0wGulGtukg2
E2Uma5MD+z90RP716aOFBZ5HngbXH5rxzx8q4mgRzd6ROAcjQzUsTGwrppHzH/9/j6WLP+j9EBYf
nA8fKBjUZpHMsyDBOtILLwz1zmw93feZ/U8qtH4d/62B69fZM1G/cTr6JkSEjwuPtGuk4dW9OA9R
8uN3G4wNBefX7+bfvXZchEA98GBcpT68mRAhhd/ZhTgvOXagLBiQli/4AGvJ8Qv9+sGsn7PDvz8l
XZxrswThJfwYmKJTyxoWw3LOmU1wfkPOErdbZCgy6dq7E7S5+ya8mS9pGsLfTDrnCFnA+Yflwt98
gvHucNkz9VdVENn/+QMTgbugeygX54kk7cnJK5S7NgqDq8ZQfELbkG1DntvI/PMClwSCNV9ePFfp
niuIPPz6Rfm7dwC4MOYm/U77H8FQOfWEU5nTHqdwf95jeR1XF+ufgCOw/c8fiv0T4GDcBs5fVmh0
AMha+q1zTl1e3vDieaSLgEt9oM1gv36wn+8tXL41CtL0oTGyx/jrx7dJOgI1bWOcotlk92XQKvNS
OUXzslwsYJU2yv36EXXa/k/fGP2QdCL72hPMpxmWyIfbGXWrwqaQPDyZjOJ7vIC4sJRU0703GtN9
qiLeV8elq5WBhyrdGGdZOYEuonytGTf4StrD0nL7u1xByEyzk5sXG9dhlBANQ9Gt/+lFwpv889/M
jZ/QHd5ipHwHG/RHAlkVTJmYGOBOqjDLHQWAy65OPaq3LJX3pGbKeYrXBTagGqdW1sze1uKX3Uk2
vhf/Fn8jNgiuvRFU4neo7N37hB0fNT1Z+F7ZICmSjSkza1i51shMwKgg3tokmO6hxcmDmfFjktqi
o4/hSWIUsbE72ln70iG7njGTOCeZ8QICgMvmWxz4htx6hNGeoVsYYK3DqLUOFp00iNV+QnlaGdJk
vC5kGjmUOKSOty+qlscIeKU9lcy3bQvSeyUGQYAftRJnbEJ/2KoRVvMyc9KGZx3BrzuNeLIwEsel
3MzSoueW6bR7z7OiffEbFhQnMLUs5VBwbw27M/Bzsg1LX6055C3zF3q3curmxuiZKgU+e13uveVE
FVgOoEm/zVao3n9fsXnD4L6Vc25/a5bIPmAUbu+lB0MZX1tLuXxMUN1WIZyCMXS5w6ClWI8Gi4Gz
0NEDEcFccSbBKxql0fMMzH4fOY56l4qMg1Hb1mN3qQwOccTdY/tanu3BVe9NKHifSm/EkjtJ9Z5D
2gK/T+J/u6gIa1RASu+5b3R3MYkr5xhGFa9ymc3W49LxuhFxYwl5uctV3KkJp3igt+YykZleBBJ6
mH2fT7ZIPIoBSjRw/5Tog4lBEuT2UhVsYpS8z+uZzTF8csPbMIRaN23a8qlBNXXffC/n1UTrb5A/
akzwoJki3zs1+nppDD7uYCWGttjbuM/bNU20uqiCBpZ3r074/tVmTK9wuQTWTWKUNCvPl073qA7a
cYNhUHukL/EtqwLKg4nQCJ8V7i0W3B0oUYRNfO9WwL2oQ42fdnPBfXnVVWza1g15sOuFrrd4baWl
+zbUrfvmJX1os7GQgLnJuUkKjxf7sCy4xDZ27InXahiqx2BJ5+uiRZxDKa+tVWYUVsDoacpTWtQD
vjVtc1bFNGHEXup+Y6rIewSWl4L/9AJcGj7MgpuAXe65FAlAxTIPKcykAW49sc7C0rTMjzmMGnxN
SdNgL9N5Fj6TyWphaL/rGkWHQxb15ffald2PQCyE6Wy/vwGq11dr7HXkQPucK9N6AYO+ZUrFd9MZ
c/PFK3KpdqT4vG/T4hO3IpZ/VStTxjv22j6Jvb7B0ZXVFADVfX0TsqYAFLqo5DV2aGwlKYV6zjC9
b6s5Oltz57f7QI3eC/g3KDhVs7x6rMxOdNNhxJtGsbxiVMmZhe0FT8XA2xhELhTLfKxeM7ZT3aYa
8HXhofP3+jCKgjO1yt5IWRrbljPgikxUuSPJA181gftWAfm+71GvjlXeNsdMJmo3u/38PaLhe5sY
qQGJoy6/pPkgaGikkbKpUjxWrUrx4Mk3IB58P9LF2ER2Sb/nIP+HuzNZTlxZwvCrdPRehGahRZ+I
C9imbeOp57MhZJClAiEJzfD05xOYPhZ2u+9taeG4LA1OVZWysrJy+H/ldMU1fpH0pSuQNGXMvzaN
qANN6BojyBxoEQVwdcrDGCTEdr2ofvNxeYmn2x9TRQ2dViiA1tKngJ2RV7OnI6rniJVSZDMMyAGM
ttGG1M0qyr/ENDLEwyJMT/MapC705VlgpdF3OxAq3bBKdZpKU22UB4zDnmarW04lIGO3mPdLU1+X
g9iTeaOWpy4uI8sOb+Qsj2/ArEKpJROPzNlM6RiQ1AVbIq156E+iOFMXFyCe1pEsraLwHWubzb1E
xiBFWzoQoAdGZeWssKkypov7pJ8T9Dmp6c/A9oTRrBgQuqEYXjWgY5sqenUTVGtpaG2oashIvfRJ
lhhTugZUnd6SJKilKVWcngF/hQnCGuOYxRHWtuIelaZQ0oxMEqefi1hn6+e+sR7rlQ5NkKEs4x9x
jNrWMY86fQwt4w8V6mL8OZ+WUkWL1Ig+Oj+NV38TJ+zHD5u40OkAszKCHjRJnIQLvXRXfbhth2Ba
Gd8gELI/Jr6djgPCOf4grDxBxkxZ+PdpkTmL2CD4pINePpxSRJt+D8ibSZ/EFiqucV/1CXMnCzE0
A1BB/LJcjxeU/5wCUEnnoA3o7QC26vILOeXVnenFD2qw/V6punK9zIDKxa4C+qzadPDqlO7Ovcz3
5lshyk9ebvHm2PEwB8FxCvuAZ5WglPmihmcJUuvcNARoZlUZgNKSUkVECI22t3Kc2ZV8oa+jzQRO
CO3O3FZCGiSrJU2gJm8BahcwDL/S3FCFJ3TMBZOKQqtreiCC6zU1v3cr0V8PIW8ijVJIwQmBWO0e
QOHiIjNjwnLGVBXmIO1rYkiO3if6vi0pLF8HmAuA+keLVV8/35TF/TSWyk9l5i1vlTyXJwmh/L+X
pQkNQ0IRJGcl5Z+DNVV8VzYAf5OEXNe5ZJdAF/uFlzqqgMeKmia6dSl9uwCBiJ53HU605EzB5J3C
6kkXf6WoKuxIEK8Qww5C7bO5jKmJDkGLiYUPndYm395m8CxBs+2VP/IgW5OzSFNdnFeiqowh/YyS
OehPIfa5Mit6f89sP0/H3HKly4W1jb7IIoGwWIIKGDxDyZKX4xzluSo54R+UYp1O8jguzugM2VxQ
RrMKRrHtT8k+KlwvfIzbGViiihjGeBbS0Cus4tZTC6LK4WIKgj64BsmPZZUBbLkJjMtKqJhRqgBA
5FrHRViO1FWST0nERuokszZbA57rtdI/6QeWjkFUSjdSQS09tcGJPvViT/+o62v1BJAk+iJyS9yl
K2X9JVc26dc+TR4nRbWl431B4HNpQTOty1ROk1BbWCDXlZagAnnrz+VVxjmUycAJT6VCBDCHAApa
bLmngKRiJdQ2T8W1KtP/JSelNDFERqZIaGvttC9pCbWZcWicrlMLFIlIFXZ6lqO7D9PAr77FfS2b
lQawEoB7QigkQ4uQDlOw3eAFiAIrGUz7WvSwrcP/o8TfbiCRzeIHw6+8m3SxAtloK9LsXINEKxpE
EYhCNLKuNwOdckEauMPkWgrKxYkqm9NsZHs1cMN2U1VUyUbgTxs5HUfAgMPdJOlW8R2g5IjWKW+7
uKb9w5LBIAyD69AO4IYnEizd+pLGW6OoTtHHJMaCKv9a+etqqu9vsP83tVCPExk5mXOyi3He5m6y
uXNTdkx6CBTW395EIsw+R3/2o9cFvXOfRFdnUR5m9Qg8ETXipOCVPrnd/RzSbryvSQicDDDOufvh
vWb3DIpQrbogdPehdzOIQrrrdl9Ltt2TFWqb6qv17rN/4JMl+tUivD6//Wq+/pvGDJz5SoQj1D0R
s+xprBhINq6DjQDzbkjPF+FIxJNF6PcAnqE1lWjw7kM14dNFAJK4Z9TXYpPV4UlvaPaUK5uMttX0
da1HXNfss5D7d0wncGP6KvRRRh+82f2T3tD0CSASCmo1e/CMVGoH6iLZ/ezB4mvMXlF6pglYIMmF
g3K8LR2gqYs31m4RrB7N44R8FPvlHaDYPdxroo76HtB2/8C3pAlwiu135x6e9xVj+Es7oOs9KpZl
C5d0rwrExpqqAMUaTfR1JO7NGQINM95WC+we8T7AnLU61cPn2fyBBTMMbr/kSOrPm7MHXDE1anzb
7QW9R7SV5Iy+3+/y0ZEILFoP1HMQnWvAtLdlCkCXUVufhmiBClwDWbi9LWBBm7sAg2g94kK8tfmD
6t/6OLR6OmedUReN7z7HB8LuODSpxNyBZ/xPu+C/MJg/PcyhL4L5zrcUbvqSC/qrHxy8quffP3pU
H+cf3teuY+OHdSH//tn/up5/NUzlzu958uXBD9o95/HfHyf4/NGNZx1mdfjjWLiJk8ygkNt5vY/D
vHJWeKj/CZx7Z+U8dfnALGFP/juSD+8b43yy/38jOF0eya1Tka3lQi4ehU3BOzelveClE6ZOehhi
/Rqp8ULf20oeOgE0TskRyszer2gtG2iExJlHh1HWo9777O0lg3w5y8Qsb14IAKY8POzF7pSfp8Nr
2jFyA6d0EvcgqR421GgdLPbhEvMuenhHM2S+um+yutIO2IEWnrLqYt7UQkWuD8e2y37mRiASNSVz
b+Ji2FbymBUX4iBnp97arqSnreCPc8dvKCDwxrW32Fou9GlhJJo7koOhA/37GM5hG2uuco3u1MGg
o/JIrN3niGu7FhfPbROVK0oHghlZPltuDpJ2elEfv4c//Pkmv4xykT5bZlvtd6AbE0eEDetBCqSL
42XiEB09ppeUgThsvxwTJ02dGSFfN8saOk2Rh97FkoiZLzynGcKiSwCPta32TUSNghxlDc1Wua12
sGEmIgVeIRVx3LBNADrJHUmP8uRYdCcDj8LsyIbUZSR2++W+cu8T58h7IoRCE2XrN3nlFk7z3II+
ob7atlWRK7d8N3ZWcQqWfmNjIt/uYPfU8s/dJHU3h7HWloobac3u0MXgJ24lZo1j7PG624XwH8CV
HIb5OO46sNhadJRA1zF0koiTsrk5NVPp7AHP+UBU6oA6cEmufdFccR1tab8s18sAj6R5q1HpQu7A
yF4nrnecJdjFiNu+yhuA5tNNUDhH1wRKWNUOxv076uQn+ZA/ue192vHGvKSINXNMB690/4DniliL
78AffBXmv+XafHar5q1SY9AdWNwvmeMf9kptUx6jU20V8aubrDjZGpI5ijs4i1/EIXjEWm25xt8c
zp3Qoz2+Oe5dvKrtivwWRKHt4F9r0mgrexOR2fMaq2LSTnD4w6+8+5ciTT9Tc8/jT4eE40v/1gyu
1b+YBa6T/PUPAAAA//8=</cx:binary>
              </cx:geoCache>
            </cx:geography>
          </cx:layoutPr>
          <cx:valueColors>
            <cx:midColor>
              <a:schemeClr val="accent6">
                <a:lumMod val="5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419100</xdr:colOff>
      <xdr:row>1</xdr:row>
      <xdr:rowOff>19050</xdr:rowOff>
    </xdr:from>
    <xdr:to>
      <xdr:col>12</xdr:col>
      <xdr:colOff>584200</xdr:colOff>
      <xdr:row>16</xdr:row>
      <xdr:rowOff>0</xdr:rowOff>
    </xdr:to>
    <xdr:graphicFrame macro="">
      <xdr:nvGraphicFramePr>
        <xdr:cNvPr id="2" name="Chart 1">
          <a:extLst>
            <a:ext uri="{FF2B5EF4-FFF2-40B4-BE49-F238E27FC236}">
              <a16:creationId xmlns:a16="http://schemas.microsoft.com/office/drawing/2014/main" id="{46A11BD2-A579-9771-839C-965465CCA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482599</xdr:colOff>
      <xdr:row>1</xdr:row>
      <xdr:rowOff>31750</xdr:rowOff>
    </xdr:from>
    <xdr:to>
      <xdr:col>10</xdr:col>
      <xdr:colOff>422274</xdr:colOff>
      <xdr:row>15</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DCB5FE6-D154-6BEA-09BF-4C3C379476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6099" y="215900"/>
              <a:ext cx="2987675" cy="2597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44450</xdr:colOff>
      <xdr:row>3</xdr:row>
      <xdr:rowOff>6350</xdr:rowOff>
    </xdr:from>
    <xdr:to>
      <xdr:col>12</xdr:col>
      <xdr:colOff>584200</xdr:colOff>
      <xdr:row>16</xdr:row>
      <xdr:rowOff>136525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02AE3A5-5525-5D00-64FA-670E5AF596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75550" y="558800"/>
              <a:ext cx="11493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165100</xdr:colOff>
      <xdr:row>2</xdr:row>
      <xdr:rowOff>177800</xdr:rowOff>
    </xdr:from>
    <xdr:to>
      <xdr:col>15</xdr:col>
      <xdr:colOff>69850</xdr:colOff>
      <xdr:row>16</xdr:row>
      <xdr:rowOff>123825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FE51342-C09E-8CFC-4EC5-42273FE2F68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15400" y="546100"/>
              <a:ext cx="11239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323850</xdr:colOff>
      <xdr:row>2</xdr:row>
      <xdr:rowOff>177800</xdr:rowOff>
    </xdr:from>
    <xdr:to>
      <xdr:col>17</xdr:col>
      <xdr:colOff>107950</xdr:colOff>
      <xdr:row>16</xdr:row>
      <xdr:rowOff>123825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5725CD5-87DB-3C33-7987-9913AA712C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293350" y="546100"/>
              <a:ext cx="10033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174625</xdr:colOff>
      <xdr:row>2</xdr:row>
      <xdr:rowOff>9525</xdr:rowOff>
    </xdr:from>
    <xdr:to>
      <xdr:col>9</xdr:col>
      <xdr:colOff>82550</xdr:colOff>
      <xdr:row>14</xdr:row>
      <xdr:rowOff>95250</xdr:rowOff>
    </xdr:to>
    <xdr:graphicFrame macro="">
      <xdr:nvGraphicFramePr>
        <xdr:cNvPr id="2" name="Chart 1">
          <a:extLst>
            <a:ext uri="{FF2B5EF4-FFF2-40B4-BE49-F238E27FC236}">
              <a16:creationId xmlns:a16="http://schemas.microsoft.com/office/drawing/2014/main" id="{7FC5E68E-FB74-281B-8C9D-BD518EB24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60325</xdr:colOff>
      <xdr:row>35</xdr:row>
      <xdr:rowOff>76200</xdr:rowOff>
    </xdr:from>
    <xdr:to>
      <xdr:col>13</xdr:col>
      <xdr:colOff>365125</xdr:colOff>
      <xdr:row>50</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FC79188-C3E9-44A4-5E5C-2A180DB645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13325" y="6521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2</xdr:row>
      <xdr:rowOff>85725</xdr:rowOff>
    </xdr:from>
    <xdr:to>
      <xdr:col>12</xdr:col>
      <xdr:colOff>409575</xdr:colOff>
      <xdr:row>17</xdr:row>
      <xdr:rowOff>66675</xdr:rowOff>
    </xdr:to>
    <xdr:graphicFrame macro="">
      <xdr:nvGraphicFramePr>
        <xdr:cNvPr id="2" name="Chart 1">
          <a:extLst>
            <a:ext uri="{FF2B5EF4-FFF2-40B4-BE49-F238E27FC236}">
              <a16:creationId xmlns:a16="http://schemas.microsoft.com/office/drawing/2014/main" id="{F8E9489A-9CA2-3C8E-CC32-F5864B558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196850</xdr:colOff>
      <xdr:row>17</xdr:row>
      <xdr:rowOff>168275</xdr:rowOff>
    </xdr:from>
    <xdr:to>
      <xdr:col>1</xdr:col>
      <xdr:colOff>463550</xdr:colOff>
      <xdr:row>20</xdr:row>
      <xdr:rowOff>76200</xdr:rowOff>
    </xdr:to>
    <xdr:graphicFrame macro="">
      <xdr:nvGraphicFramePr>
        <xdr:cNvPr id="2" name="Chart 1">
          <a:extLst>
            <a:ext uri="{FF2B5EF4-FFF2-40B4-BE49-F238E27FC236}">
              <a16:creationId xmlns:a16="http://schemas.microsoft.com/office/drawing/2014/main" id="{E67E679F-C535-80A4-37D3-DDF2E2A0E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146050</xdr:colOff>
      <xdr:row>18</xdr:row>
      <xdr:rowOff>19050</xdr:rowOff>
    </xdr:from>
    <xdr:to>
      <xdr:col>4</xdr:col>
      <xdr:colOff>647700</xdr:colOff>
      <xdr:row>20</xdr:row>
      <xdr:rowOff>76200</xdr:rowOff>
    </xdr:to>
    <xdr:graphicFrame macro="">
      <xdr:nvGraphicFramePr>
        <xdr:cNvPr id="3" name="Chart 2">
          <a:extLst>
            <a:ext uri="{FF2B5EF4-FFF2-40B4-BE49-F238E27FC236}">
              <a16:creationId xmlns:a16="http://schemas.microsoft.com/office/drawing/2014/main" id="{0E5C306D-B9F8-A3C3-4D9A-B208B9257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292100</xdr:colOff>
      <xdr:row>18</xdr:row>
      <xdr:rowOff>12700</xdr:rowOff>
    </xdr:from>
    <xdr:to>
      <xdr:col>7</xdr:col>
      <xdr:colOff>673100</xdr:colOff>
      <xdr:row>20</xdr:row>
      <xdr:rowOff>95250</xdr:rowOff>
    </xdr:to>
    <xdr:graphicFrame macro="">
      <xdr:nvGraphicFramePr>
        <xdr:cNvPr id="4" name="Chart 3">
          <a:extLst>
            <a:ext uri="{FF2B5EF4-FFF2-40B4-BE49-F238E27FC236}">
              <a16:creationId xmlns:a16="http://schemas.microsoft.com/office/drawing/2014/main" id="{27531BA6-B651-2A38-B102-35307FDFB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361950</xdr:colOff>
      <xdr:row>17</xdr:row>
      <xdr:rowOff>161925</xdr:rowOff>
    </xdr:from>
    <xdr:to>
      <xdr:col>10</xdr:col>
      <xdr:colOff>717550</xdr:colOff>
      <xdr:row>20</xdr:row>
      <xdr:rowOff>50800</xdr:rowOff>
    </xdr:to>
    <xdr:graphicFrame macro="">
      <xdr:nvGraphicFramePr>
        <xdr:cNvPr id="5" name="Chart 4">
          <a:extLst>
            <a:ext uri="{FF2B5EF4-FFF2-40B4-BE49-F238E27FC236}">
              <a16:creationId xmlns:a16="http://schemas.microsoft.com/office/drawing/2014/main" id="{F0983650-B231-06D2-541D-97165CDD6C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384175</xdr:colOff>
      <xdr:row>18</xdr:row>
      <xdr:rowOff>6350</xdr:rowOff>
    </xdr:from>
    <xdr:to>
      <xdr:col>13</xdr:col>
      <xdr:colOff>762000</xdr:colOff>
      <xdr:row>20</xdr:row>
      <xdr:rowOff>19050</xdr:rowOff>
    </xdr:to>
    <xdr:graphicFrame macro="">
      <xdr:nvGraphicFramePr>
        <xdr:cNvPr id="6" name="Chart 5">
          <a:extLst>
            <a:ext uri="{FF2B5EF4-FFF2-40B4-BE49-F238E27FC236}">
              <a16:creationId xmlns:a16="http://schemas.microsoft.com/office/drawing/2014/main" id="{D8E36CB0-DF65-3ACD-71F9-EBC1A64D8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102973</xdr:colOff>
      <xdr:row>5</xdr:row>
      <xdr:rowOff>120135</xdr:rowOff>
    </xdr:from>
    <xdr:to>
      <xdr:col>5</xdr:col>
      <xdr:colOff>25743</xdr:colOff>
      <xdr:row>14</xdr:row>
      <xdr:rowOff>163041</xdr:rowOff>
    </xdr:to>
    <xdr:sp macro="" textlink="">
      <xdr:nvSpPr>
        <xdr:cNvPr id="25" name="Rectangle: Rounded Corners 24">
          <a:extLst>
            <a:ext uri="{FF2B5EF4-FFF2-40B4-BE49-F238E27FC236}">
              <a16:creationId xmlns:a16="http://schemas.microsoft.com/office/drawing/2014/main" id="{66808AA1-3683-46C0-B9B8-65B3EA409DD8}"/>
            </a:ext>
          </a:extLst>
        </xdr:cNvPr>
        <xdr:cNvSpPr/>
      </xdr:nvSpPr>
      <xdr:spPr>
        <a:xfrm>
          <a:off x="102973" y="1021149"/>
          <a:ext cx="2969054" cy="166473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21</xdr:col>
      <xdr:colOff>248849</xdr:colOff>
      <xdr:row>5</xdr:row>
      <xdr:rowOff>128717</xdr:rowOff>
    </xdr:from>
    <xdr:to>
      <xdr:col>26</xdr:col>
      <xdr:colOff>171619</xdr:colOff>
      <xdr:row>14</xdr:row>
      <xdr:rowOff>171623</xdr:rowOff>
    </xdr:to>
    <xdr:sp macro="" textlink="">
      <xdr:nvSpPr>
        <xdr:cNvPr id="66" name="Rectangle: Rounded Corners 65">
          <a:extLst>
            <a:ext uri="{FF2B5EF4-FFF2-40B4-BE49-F238E27FC236}">
              <a16:creationId xmlns:a16="http://schemas.microsoft.com/office/drawing/2014/main" id="{65001D65-1CDB-A880-978E-70C21A32E337}"/>
            </a:ext>
          </a:extLst>
        </xdr:cNvPr>
        <xdr:cNvSpPr/>
      </xdr:nvSpPr>
      <xdr:spPr>
        <a:xfrm>
          <a:off x="13043241" y="1029731"/>
          <a:ext cx="2969054" cy="166473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94394</xdr:colOff>
      <xdr:row>0</xdr:row>
      <xdr:rowOff>51487</xdr:rowOff>
    </xdr:from>
    <xdr:to>
      <xdr:col>26</xdr:col>
      <xdr:colOff>231689</xdr:colOff>
      <xdr:row>2</xdr:row>
      <xdr:rowOff>128718</xdr:rowOff>
    </xdr:to>
    <xdr:sp macro="" textlink="">
      <xdr:nvSpPr>
        <xdr:cNvPr id="2" name="Rectangle: Rounded Corners 1">
          <a:extLst>
            <a:ext uri="{FF2B5EF4-FFF2-40B4-BE49-F238E27FC236}">
              <a16:creationId xmlns:a16="http://schemas.microsoft.com/office/drawing/2014/main" id="{A6A7144B-6684-4063-292B-F7B7DDE11C25}"/>
            </a:ext>
          </a:extLst>
        </xdr:cNvPr>
        <xdr:cNvSpPr/>
      </xdr:nvSpPr>
      <xdr:spPr>
        <a:xfrm>
          <a:off x="94394" y="51487"/>
          <a:ext cx="15977971" cy="43763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497704</xdr:colOff>
      <xdr:row>9</xdr:row>
      <xdr:rowOff>34325</xdr:rowOff>
    </xdr:from>
    <xdr:to>
      <xdr:col>4</xdr:col>
      <xdr:colOff>248851</xdr:colOff>
      <xdr:row>11</xdr:row>
      <xdr:rowOff>134294</xdr:rowOff>
    </xdr:to>
    <xdr:graphicFrame macro="">
      <xdr:nvGraphicFramePr>
        <xdr:cNvPr id="34" name="Chart 33">
          <a:extLst>
            <a:ext uri="{FF2B5EF4-FFF2-40B4-BE49-F238E27FC236}">
              <a16:creationId xmlns:a16="http://schemas.microsoft.com/office/drawing/2014/main" id="{CBA21416-B3FD-4962-9F4A-C38B128AC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102972</xdr:colOff>
      <xdr:row>3</xdr:row>
      <xdr:rowOff>77231</xdr:rowOff>
    </xdr:from>
    <xdr:to>
      <xdr:col>4</xdr:col>
      <xdr:colOff>592095</xdr:colOff>
      <xdr:row>14</xdr:row>
      <xdr:rowOff>34324</xdr:rowOff>
    </xdr:to>
    <xdr:grpSp>
      <xdr:nvGrpSpPr>
        <xdr:cNvPr id="38" name="Group 37">
          <a:extLst>
            <a:ext uri="{FF2B5EF4-FFF2-40B4-BE49-F238E27FC236}">
              <a16:creationId xmlns:a16="http://schemas.microsoft.com/office/drawing/2014/main" id="{1FE39A27-410F-4CF0-E3F6-19E438BFD180}"/>
            </a:ext>
          </a:extLst>
        </xdr:cNvPr>
        <xdr:cNvGrpSpPr/>
      </xdr:nvGrpSpPr>
      <xdr:grpSpPr>
        <a:xfrm>
          <a:off x="102972" y="617839"/>
          <a:ext cx="2926150" cy="1939323"/>
          <a:chOff x="102972" y="652163"/>
          <a:chExt cx="2926150" cy="1939323"/>
        </a:xfrm>
      </xdr:grpSpPr>
      <xdr:sp macro="" textlink="">
        <xdr:nvSpPr>
          <xdr:cNvPr id="3" name="Rectangle: Rounded Corners 2">
            <a:extLst>
              <a:ext uri="{FF2B5EF4-FFF2-40B4-BE49-F238E27FC236}">
                <a16:creationId xmlns:a16="http://schemas.microsoft.com/office/drawing/2014/main" id="{0CFED78C-6D28-6417-02A8-2D3A5D1C5BE7}"/>
              </a:ext>
            </a:extLst>
          </xdr:cNvPr>
          <xdr:cNvSpPr/>
        </xdr:nvSpPr>
        <xdr:spPr>
          <a:xfrm>
            <a:off x="102972" y="652163"/>
            <a:ext cx="2926150" cy="3775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latin typeface="Lato black" panose="020F0502020204030203" pitchFamily="34" charset="0"/>
                <a:ea typeface="Lato black" panose="020F0502020204030203" pitchFamily="34" charset="0"/>
                <a:cs typeface="Lato black" panose="020F0502020204030203" pitchFamily="34" charset="0"/>
              </a:rPr>
              <a:t>SALES</a:t>
            </a:r>
            <a:endParaRPr lang="en-IN" sz="1100" b="1"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3" name="Rectangle: Rounded Corners 32">
            <a:extLst>
              <a:ext uri="{FF2B5EF4-FFF2-40B4-BE49-F238E27FC236}">
                <a16:creationId xmlns:a16="http://schemas.microsoft.com/office/drawing/2014/main" id="{2DF39C71-A1B7-4F2D-3426-EA20E6B3A455}"/>
              </a:ext>
            </a:extLst>
          </xdr:cNvPr>
          <xdr:cNvSpPr/>
        </xdr:nvSpPr>
        <xdr:spPr>
          <a:xfrm>
            <a:off x="446216" y="1158446"/>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961387-DD95-4D04-B257-AFF041BA0AE1}"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$1,07,486.67 </a:t>
            </a:fld>
            <a:endParaRPr lang="en-IN" sz="16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60F399CB-6624-41C2-A930-5A009257AA3D}"/>
              </a:ext>
            </a:extLst>
          </xdr:cNvPr>
          <xdr:cNvSpPr/>
        </xdr:nvSpPr>
        <xdr:spPr>
          <a:xfrm>
            <a:off x="429053" y="2171013"/>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463379</xdr:colOff>
          <xdr:row>12</xdr:row>
          <xdr:rowOff>77231</xdr:rowOff>
        </xdr:from>
        <xdr:to>
          <xdr:col>3</xdr:col>
          <xdr:colOff>592095</xdr:colOff>
          <xdr:row>13</xdr:row>
          <xdr:rowOff>120662</xdr:rowOff>
        </xdr:to>
        <xdr:pic>
          <xdr:nvPicPr>
            <xdr:cNvPr id="37" name="Picture 36">
              <a:extLst>
                <a:ext uri="{FF2B5EF4-FFF2-40B4-BE49-F238E27FC236}">
                  <a16:creationId xmlns:a16="http://schemas.microsoft.com/office/drawing/2014/main" id="{2EF54871-D323-D2D1-0D95-4B43274D5848}"/>
                </a:ext>
              </a:extLst>
            </xdr:cNvPr>
            <xdr:cNvPicPr>
              <a:picLocks noChangeAspect="1" noChangeArrowheads="1"/>
              <a:extLst>
                <a:ext uri="{84589F7E-364E-4C9E-8A38-B11213B215E9}">
                  <a14:cameraTool cellRange="'KPI YOY'!$I$7" spid="_x0000_s7246"/>
                </a:ext>
              </a:extLst>
            </xdr:cNvPicPr>
          </xdr:nvPicPr>
          <xdr:blipFill>
            <a:blip xmlns:r="http://schemas.openxmlformats.org/officeDocument/2006/relationships" r:embed="rId2"/>
            <a:srcRect/>
            <a:stretch>
              <a:fillRect/>
            </a:stretch>
          </xdr:blipFill>
          <xdr:spPr bwMode="auto">
            <a:xfrm>
              <a:off x="1681893" y="2239663"/>
              <a:ext cx="737972" cy="22363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240268</xdr:colOff>
      <xdr:row>3</xdr:row>
      <xdr:rowOff>51487</xdr:rowOff>
    </xdr:from>
    <xdr:to>
      <xdr:col>10</xdr:col>
      <xdr:colOff>180202</xdr:colOff>
      <xdr:row>14</xdr:row>
      <xdr:rowOff>163041</xdr:rowOff>
    </xdr:to>
    <xdr:grpSp>
      <xdr:nvGrpSpPr>
        <xdr:cNvPr id="21" name="Group 20">
          <a:extLst>
            <a:ext uri="{FF2B5EF4-FFF2-40B4-BE49-F238E27FC236}">
              <a16:creationId xmlns:a16="http://schemas.microsoft.com/office/drawing/2014/main" id="{C4E372A6-9273-1E15-85B0-9F7A3190026E}"/>
            </a:ext>
          </a:extLst>
        </xdr:cNvPr>
        <xdr:cNvGrpSpPr/>
      </xdr:nvGrpSpPr>
      <xdr:grpSpPr>
        <a:xfrm>
          <a:off x="3286552" y="592095"/>
          <a:ext cx="2986218" cy="2093784"/>
          <a:chOff x="3277971" y="703649"/>
          <a:chExt cx="2986218" cy="2093784"/>
        </a:xfrm>
      </xdr:grpSpPr>
      <xdr:sp macro="" textlink="">
        <xdr:nvSpPr>
          <xdr:cNvPr id="63" name="Rectangle: Rounded Corners 62">
            <a:extLst>
              <a:ext uri="{FF2B5EF4-FFF2-40B4-BE49-F238E27FC236}">
                <a16:creationId xmlns:a16="http://schemas.microsoft.com/office/drawing/2014/main" id="{97352505-3B7D-4698-9DB4-B94D721AD80D}"/>
              </a:ext>
            </a:extLst>
          </xdr:cNvPr>
          <xdr:cNvSpPr/>
        </xdr:nvSpPr>
        <xdr:spPr>
          <a:xfrm>
            <a:off x="3277971" y="1132703"/>
            <a:ext cx="2969054" cy="166473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nvGrpSpPr>
          <xdr:cNvPr id="39" name="Group 38">
            <a:extLst>
              <a:ext uri="{FF2B5EF4-FFF2-40B4-BE49-F238E27FC236}">
                <a16:creationId xmlns:a16="http://schemas.microsoft.com/office/drawing/2014/main" id="{F103A258-968E-CAB9-DF80-672F3EFE8BDD}"/>
              </a:ext>
            </a:extLst>
          </xdr:cNvPr>
          <xdr:cNvGrpSpPr/>
        </xdr:nvGrpSpPr>
        <xdr:grpSpPr>
          <a:xfrm>
            <a:off x="3338039" y="703649"/>
            <a:ext cx="2926150" cy="1939323"/>
            <a:chOff x="102972" y="652163"/>
            <a:chExt cx="2926150" cy="1939323"/>
          </a:xfrm>
        </xdr:grpSpPr>
        <xdr:sp macro="" textlink="">
          <xdr:nvSpPr>
            <xdr:cNvPr id="40" name="Rectangle: Rounded Corners 39">
              <a:extLst>
                <a:ext uri="{FF2B5EF4-FFF2-40B4-BE49-F238E27FC236}">
                  <a16:creationId xmlns:a16="http://schemas.microsoft.com/office/drawing/2014/main" id="{5663D0C7-4D7D-FFE6-FC77-D1EEDBBE41CC}"/>
                </a:ext>
              </a:extLst>
            </xdr:cNvPr>
            <xdr:cNvSpPr/>
          </xdr:nvSpPr>
          <xdr:spPr>
            <a:xfrm>
              <a:off x="102972" y="652163"/>
              <a:ext cx="2926150" cy="3775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latin typeface="Lato black" panose="020F0502020204030203" pitchFamily="34" charset="0"/>
                  <a:ea typeface="Lato black" panose="020F0502020204030203" pitchFamily="34" charset="0"/>
                  <a:cs typeface="Lato black" panose="020F0502020204030203" pitchFamily="34" charset="0"/>
                </a:rPr>
                <a:t>PROFIT</a:t>
              </a:r>
              <a:endParaRPr lang="en-IN" sz="1100" b="1"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41" name="Rectangle: Rounded Corners 40">
              <a:extLst>
                <a:ext uri="{FF2B5EF4-FFF2-40B4-BE49-F238E27FC236}">
                  <a16:creationId xmlns:a16="http://schemas.microsoft.com/office/drawing/2014/main" id="{22FD3807-259A-39B2-7468-D725D330CCCB}"/>
                </a:ext>
              </a:extLst>
            </xdr:cNvPr>
            <xdr:cNvSpPr/>
          </xdr:nvSpPr>
          <xdr:spPr>
            <a:xfrm>
              <a:off x="446216" y="1158446"/>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F59075-4B8A-462D-B783-70B7DD4337E8}"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$21,688.01 </a:t>
              </a:fld>
              <a:endParaRPr lang="en-IN" sz="18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2" name="Rectangle: Rounded Corners 41">
              <a:extLst>
                <a:ext uri="{FF2B5EF4-FFF2-40B4-BE49-F238E27FC236}">
                  <a16:creationId xmlns:a16="http://schemas.microsoft.com/office/drawing/2014/main" id="{36A4CD0B-B2EB-DD97-D433-79F0BBFF530A}"/>
                </a:ext>
              </a:extLst>
            </xdr:cNvPr>
            <xdr:cNvSpPr/>
          </xdr:nvSpPr>
          <xdr:spPr>
            <a:xfrm>
              <a:off x="429053" y="2171013"/>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16</xdr:col>
      <xdr:colOff>8579</xdr:colOff>
      <xdr:row>3</xdr:row>
      <xdr:rowOff>34323</xdr:rowOff>
    </xdr:from>
    <xdr:to>
      <xdr:col>20</xdr:col>
      <xdr:colOff>540606</xdr:colOff>
      <xdr:row>14</xdr:row>
      <xdr:rowOff>145879</xdr:rowOff>
    </xdr:to>
    <xdr:grpSp>
      <xdr:nvGrpSpPr>
        <xdr:cNvPr id="23" name="Group 22">
          <a:extLst>
            <a:ext uri="{FF2B5EF4-FFF2-40B4-BE49-F238E27FC236}">
              <a16:creationId xmlns:a16="http://schemas.microsoft.com/office/drawing/2014/main" id="{C3996145-5619-B5AC-4420-8C212B3B879E}"/>
            </a:ext>
          </a:extLst>
        </xdr:cNvPr>
        <xdr:cNvGrpSpPr/>
      </xdr:nvGrpSpPr>
      <xdr:grpSpPr>
        <a:xfrm>
          <a:off x="9756687" y="574931"/>
          <a:ext cx="2969054" cy="2093786"/>
          <a:chOff x="9756687" y="703648"/>
          <a:chExt cx="2969054" cy="2093786"/>
        </a:xfrm>
      </xdr:grpSpPr>
      <xdr:sp macro="" textlink="">
        <xdr:nvSpPr>
          <xdr:cNvPr id="65" name="Rectangle: Rounded Corners 64">
            <a:extLst>
              <a:ext uri="{FF2B5EF4-FFF2-40B4-BE49-F238E27FC236}">
                <a16:creationId xmlns:a16="http://schemas.microsoft.com/office/drawing/2014/main" id="{B3693CD9-E73A-DF9E-1E78-9B0CB4D3CF8F}"/>
              </a:ext>
            </a:extLst>
          </xdr:cNvPr>
          <xdr:cNvSpPr/>
        </xdr:nvSpPr>
        <xdr:spPr>
          <a:xfrm>
            <a:off x="9756687" y="1132704"/>
            <a:ext cx="2969054" cy="166473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nvGrpSpPr>
          <xdr:cNvPr id="47" name="Group 46">
            <a:extLst>
              <a:ext uri="{FF2B5EF4-FFF2-40B4-BE49-F238E27FC236}">
                <a16:creationId xmlns:a16="http://schemas.microsoft.com/office/drawing/2014/main" id="{D39C58C3-D7E4-752C-E8CD-2A3020C47383}"/>
              </a:ext>
            </a:extLst>
          </xdr:cNvPr>
          <xdr:cNvGrpSpPr/>
        </xdr:nvGrpSpPr>
        <xdr:grpSpPr>
          <a:xfrm>
            <a:off x="9773849" y="703648"/>
            <a:ext cx="2926150" cy="1939323"/>
            <a:chOff x="102972" y="652163"/>
            <a:chExt cx="2926150" cy="1939323"/>
          </a:xfrm>
        </xdr:grpSpPr>
        <xdr:sp macro="" textlink="">
          <xdr:nvSpPr>
            <xdr:cNvPr id="48" name="Rectangle: Rounded Corners 47">
              <a:extLst>
                <a:ext uri="{FF2B5EF4-FFF2-40B4-BE49-F238E27FC236}">
                  <a16:creationId xmlns:a16="http://schemas.microsoft.com/office/drawing/2014/main" id="{313DF7B3-022E-3CEB-27B2-576074C8689F}"/>
                </a:ext>
              </a:extLst>
            </xdr:cNvPr>
            <xdr:cNvSpPr/>
          </xdr:nvSpPr>
          <xdr:spPr>
            <a:xfrm>
              <a:off x="102972" y="652163"/>
              <a:ext cx="2926150" cy="3775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latin typeface="Lato black" panose="020F0502020204030203" pitchFamily="34" charset="0"/>
                  <a:ea typeface="Lato black" panose="020F0502020204030203" pitchFamily="34" charset="0"/>
                  <a:cs typeface="Lato black" panose="020F0502020204030203" pitchFamily="34" charset="0"/>
                </a:rPr>
                <a:t>NO OF ORDERS</a:t>
              </a:r>
              <a:endParaRPr lang="en-IN" sz="1200" b="1"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49" name="Rectangle: Rounded Corners 48">
              <a:extLst>
                <a:ext uri="{FF2B5EF4-FFF2-40B4-BE49-F238E27FC236}">
                  <a16:creationId xmlns:a16="http://schemas.microsoft.com/office/drawing/2014/main" id="{F5499954-0EEC-A1AF-DDE1-F89F0F514884}"/>
                </a:ext>
              </a:extLst>
            </xdr:cNvPr>
            <xdr:cNvSpPr/>
          </xdr:nvSpPr>
          <xdr:spPr>
            <a:xfrm>
              <a:off x="446216" y="1158446"/>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D79A52-381C-4CD7-8FAC-7B4406F09426}"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530</a:t>
              </a:fld>
              <a:endParaRPr lang="en-IN" sz="18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0" name="Rectangle: Rounded Corners 49">
              <a:extLst>
                <a:ext uri="{FF2B5EF4-FFF2-40B4-BE49-F238E27FC236}">
                  <a16:creationId xmlns:a16="http://schemas.microsoft.com/office/drawing/2014/main" id="{F71E372A-864F-2F64-1A88-C4372EDC0215}"/>
                </a:ext>
              </a:extLst>
            </xdr:cNvPr>
            <xdr:cNvSpPr/>
          </xdr:nvSpPr>
          <xdr:spPr>
            <a:xfrm>
              <a:off x="429053" y="2171013"/>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21</xdr:col>
      <xdr:colOff>240268</xdr:colOff>
      <xdr:row>3</xdr:row>
      <xdr:rowOff>34325</xdr:rowOff>
    </xdr:from>
    <xdr:to>
      <xdr:col>26</xdr:col>
      <xdr:colOff>120134</xdr:colOff>
      <xdr:row>13</xdr:row>
      <xdr:rowOff>171621</xdr:rowOff>
    </xdr:to>
    <xdr:grpSp>
      <xdr:nvGrpSpPr>
        <xdr:cNvPr id="51" name="Group 50">
          <a:extLst>
            <a:ext uri="{FF2B5EF4-FFF2-40B4-BE49-F238E27FC236}">
              <a16:creationId xmlns:a16="http://schemas.microsoft.com/office/drawing/2014/main" id="{94605A98-3D5A-B9C6-2194-A184B402A1C1}"/>
            </a:ext>
          </a:extLst>
        </xdr:cNvPr>
        <xdr:cNvGrpSpPr/>
      </xdr:nvGrpSpPr>
      <xdr:grpSpPr>
        <a:xfrm>
          <a:off x="13034660" y="574933"/>
          <a:ext cx="2926150" cy="1939323"/>
          <a:chOff x="102972" y="652163"/>
          <a:chExt cx="2926150" cy="1939323"/>
        </a:xfrm>
      </xdr:grpSpPr>
      <xdr:sp macro="" textlink="">
        <xdr:nvSpPr>
          <xdr:cNvPr id="52" name="Rectangle: Rounded Corners 51">
            <a:extLst>
              <a:ext uri="{FF2B5EF4-FFF2-40B4-BE49-F238E27FC236}">
                <a16:creationId xmlns:a16="http://schemas.microsoft.com/office/drawing/2014/main" id="{CC572917-CD88-41E9-05CD-F06BD3C931E0}"/>
              </a:ext>
            </a:extLst>
          </xdr:cNvPr>
          <xdr:cNvSpPr/>
        </xdr:nvSpPr>
        <xdr:spPr>
          <a:xfrm>
            <a:off x="102972" y="652163"/>
            <a:ext cx="2926150" cy="3775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latin typeface="Lato black" panose="020F0502020204030203" pitchFamily="34" charset="0"/>
                <a:ea typeface="Lato black" panose="020F0502020204030203" pitchFamily="34" charset="0"/>
                <a:cs typeface="Lato black" panose="020F0502020204030203" pitchFamily="34" charset="0"/>
              </a:rPr>
              <a:t>PROFIT MARGIN</a:t>
            </a:r>
            <a:endParaRPr lang="en-IN" sz="1200" b="1"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53" name="Rectangle: Rounded Corners 52">
            <a:extLst>
              <a:ext uri="{FF2B5EF4-FFF2-40B4-BE49-F238E27FC236}">
                <a16:creationId xmlns:a16="http://schemas.microsoft.com/office/drawing/2014/main" id="{67A05A6D-2E83-30C2-36AC-9FF680A8846F}"/>
              </a:ext>
            </a:extLst>
          </xdr:cNvPr>
          <xdr:cNvSpPr/>
        </xdr:nvSpPr>
        <xdr:spPr>
          <a:xfrm>
            <a:off x="446216" y="1158446"/>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F751E02-513E-45F7-8922-7F0D8E1D960E}"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20.18%</a:t>
            </a:fld>
            <a:endParaRPr lang="en-IN" sz="18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4" name="Rectangle: Rounded Corners 53">
            <a:extLst>
              <a:ext uri="{FF2B5EF4-FFF2-40B4-BE49-F238E27FC236}">
                <a16:creationId xmlns:a16="http://schemas.microsoft.com/office/drawing/2014/main" id="{5A38987D-EF91-C1B4-1E2E-BCB65081CE04}"/>
              </a:ext>
            </a:extLst>
          </xdr:cNvPr>
          <xdr:cNvSpPr/>
        </xdr:nvSpPr>
        <xdr:spPr>
          <a:xfrm>
            <a:off x="429053" y="2171013"/>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xdr:col>
      <xdr:colOff>94390</xdr:colOff>
      <xdr:row>9</xdr:row>
      <xdr:rowOff>68649</xdr:rowOff>
    </xdr:from>
    <xdr:to>
      <xdr:col>9</xdr:col>
      <xdr:colOff>429053</xdr:colOff>
      <xdr:row>11</xdr:row>
      <xdr:rowOff>133693</xdr:rowOff>
    </xdr:to>
    <xdr:graphicFrame macro="">
      <xdr:nvGraphicFramePr>
        <xdr:cNvPr id="56" name="Chart 55">
          <a:extLst>
            <a:ext uri="{FF2B5EF4-FFF2-40B4-BE49-F238E27FC236}">
              <a16:creationId xmlns:a16="http://schemas.microsoft.com/office/drawing/2014/main" id="{6B8C5CDE-A80C-4C72-95F4-24E9F4784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454795</xdr:colOff>
      <xdr:row>3</xdr:row>
      <xdr:rowOff>25744</xdr:rowOff>
    </xdr:from>
    <xdr:to>
      <xdr:col>15</xdr:col>
      <xdr:colOff>377566</xdr:colOff>
      <xdr:row>14</xdr:row>
      <xdr:rowOff>154461</xdr:rowOff>
    </xdr:to>
    <xdr:grpSp>
      <xdr:nvGrpSpPr>
        <xdr:cNvPr id="22" name="Group 21">
          <a:extLst>
            <a:ext uri="{FF2B5EF4-FFF2-40B4-BE49-F238E27FC236}">
              <a16:creationId xmlns:a16="http://schemas.microsoft.com/office/drawing/2014/main" id="{95677BEC-B825-16F8-C45E-9C4D6C0A7374}"/>
            </a:ext>
          </a:extLst>
        </xdr:cNvPr>
        <xdr:cNvGrpSpPr/>
      </xdr:nvGrpSpPr>
      <xdr:grpSpPr>
        <a:xfrm>
          <a:off x="6547363" y="566352"/>
          <a:ext cx="2969054" cy="2110947"/>
          <a:chOff x="6547363" y="686487"/>
          <a:chExt cx="2969054" cy="2110947"/>
        </a:xfrm>
      </xdr:grpSpPr>
      <xdr:sp macro="" textlink="">
        <xdr:nvSpPr>
          <xdr:cNvPr id="64" name="Rectangle: Rounded Corners 63">
            <a:extLst>
              <a:ext uri="{FF2B5EF4-FFF2-40B4-BE49-F238E27FC236}">
                <a16:creationId xmlns:a16="http://schemas.microsoft.com/office/drawing/2014/main" id="{34A5C445-10B5-68C4-7770-692EFACD97CF}"/>
              </a:ext>
            </a:extLst>
          </xdr:cNvPr>
          <xdr:cNvSpPr/>
        </xdr:nvSpPr>
        <xdr:spPr>
          <a:xfrm>
            <a:off x="6547363" y="1132704"/>
            <a:ext cx="2969054" cy="166473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nvGrpSpPr>
          <xdr:cNvPr id="43" name="Group 42">
            <a:extLst>
              <a:ext uri="{FF2B5EF4-FFF2-40B4-BE49-F238E27FC236}">
                <a16:creationId xmlns:a16="http://schemas.microsoft.com/office/drawing/2014/main" id="{483438EA-DC83-38A7-E01B-5F54DED48D27}"/>
              </a:ext>
            </a:extLst>
          </xdr:cNvPr>
          <xdr:cNvGrpSpPr/>
        </xdr:nvGrpSpPr>
        <xdr:grpSpPr>
          <a:xfrm>
            <a:off x="6547364" y="686487"/>
            <a:ext cx="2926150" cy="1939323"/>
            <a:chOff x="102972" y="652163"/>
            <a:chExt cx="2926150" cy="1939323"/>
          </a:xfrm>
        </xdr:grpSpPr>
        <xdr:sp macro="" textlink="">
          <xdr:nvSpPr>
            <xdr:cNvPr id="44" name="Rectangle: Rounded Corners 43">
              <a:extLst>
                <a:ext uri="{FF2B5EF4-FFF2-40B4-BE49-F238E27FC236}">
                  <a16:creationId xmlns:a16="http://schemas.microsoft.com/office/drawing/2014/main" id="{608BA83F-D406-FDC4-528D-8845E2BAE7C5}"/>
                </a:ext>
              </a:extLst>
            </xdr:cNvPr>
            <xdr:cNvSpPr/>
          </xdr:nvSpPr>
          <xdr:spPr>
            <a:xfrm>
              <a:off x="102972" y="652163"/>
              <a:ext cx="2926150" cy="3775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latin typeface="Lato black" panose="020F0502020204030203" pitchFamily="34" charset="0"/>
                  <a:ea typeface="Lato black" panose="020F0502020204030203" pitchFamily="34" charset="0"/>
                  <a:cs typeface="Lato black" panose="020F0502020204030203" pitchFamily="34" charset="0"/>
                </a:rPr>
                <a:t>QUANTITY</a:t>
              </a:r>
              <a:endParaRPr lang="en-IN" sz="1100" b="1"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45" name="Rectangle: Rounded Corners 44">
              <a:extLst>
                <a:ext uri="{FF2B5EF4-FFF2-40B4-BE49-F238E27FC236}">
                  <a16:creationId xmlns:a16="http://schemas.microsoft.com/office/drawing/2014/main" id="{AD7A48C2-D006-A32C-06F3-55936016CD43}"/>
                </a:ext>
              </a:extLst>
            </xdr:cNvPr>
            <xdr:cNvSpPr/>
          </xdr:nvSpPr>
          <xdr:spPr>
            <a:xfrm>
              <a:off x="446216" y="1158446"/>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786691-5039-4FA4-9E63-34294CF672DC}" type="TxLink">
                <a:rPr lang="en-US" sz="16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2142</a:t>
              </a:fld>
              <a:endParaRPr lang="en-IN" sz="18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6" name="Rectangle: Rounded Corners 45">
              <a:extLst>
                <a:ext uri="{FF2B5EF4-FFF2-40B4-BE49-F238E27FC236}">
                  <a16:creationId xmlns:a16="http://schemas.microsoft.com/office/drawing/2014/main" id="{2340922F-61C3-ECDC-FDCD-1BDAC019C404}"/>
                </a:ext>
              </a:extLst>
            </xdr:cNvPr>
            <xdr:cNvSpPr/>
          </xdr:nvSpPr>
          <xdr:spPr>
            <a:xfrm>
              <a:off x="429053" y="2171013"/>
              <a:ext cx="2308311" cy="42047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US" sz="105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57" name="Chart 56">
            <a:extLst>
              <a:ext uri="{FF2B5EF4-FFF2-40B4-BE49-F238E27FC236}">
                <a16:creationId xmlns:a16="http://schemas.microsoft.com/office/drawing/2014/main" id="{A14EB527-935F-45F5-9891-FB9240288F92}"/>
              </a:ext>
            </a:extLst>
          </xdr:cNvPr>
          <xdr:cNvGraphicFramePr>
            <a:graphicFrameLocks/>
          </xdr:cNvGraphicFramePr>
        </xdr:nvGraphicFramePr>
        <xdr:xfrm>
          <a:off x="6942095" y="1681893"/>
          <a:ext cx="2239661" cy="45085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16</xdr:col>
      <xdr:colOff>429054</xdr:colOff>
      <xdr:row>9</xdr:row>
      <xdr:rowOff>102973</xdr:rowOff>
    </xdr:from>
    <xdr:to>
      <xdr:col>20</xdr:col>
      <xdr:colOff>214526</xdr:colOff>
      <xdr:row>12</xdr:row>
      <xdr:rowOff>3690</xdr:rowOff>
    </xdr:to>
    <xdr:graphicFrame macro="">
      <xdr:nvGraphicFramePr>
        <xdr:cNvPr id="58" name="Chart 57">
          <a:extLst>
            <a:ext uri="{FF2B5EF4-FFF2-40B4-BE49-F238E27FC236}">
              <a16:creationId xmlns:a16="http://schemas.microsoft.com/office/drawing/2014/main" id="{63C7433E-5B71-4176-A9CC-C2DB0D2A2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25744</xdr:colOff>
      <xdr:row>9</xdr:row>
      <xdr:rowOff>94393</xdr:rowOff>
    </xdr:from>
    <xdr:to>
      <xdr:col>25</xdr:col>
      <xdr:colOff>403312</xdr:colOff>
      <xdr:row>11</xdr:row>
      <xdr:rowOff>114987</xdr:rowOff>
    </xdr:to>
    <xdr:graphicFrame macro="">
      <xdr:nvGraphicFramePr>
        <xdr:cNvPr id="59" name="Chart 58">
          <a:extLst>
            <a:ext uri="{FF2B5EF4-FFF2-40B4-BE49-F238E27FC236}">
              <a16:creationId xmlns:a16="http://schemas.microsoft.com/office/drawing/2014/main" id="{93668EFD-9B2D-4AE9-BBB8-049869271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85811</xdr:colOff>
          <xdr:row>12</xdr:row>
          <xdr:rowOff>60069</xdr:rowOff>
        </xdr:from>
        <xdr:to>
          <xdr:col>9</xdr:col>
          <xdr:colOff>180202</xdr:colOff>
          <xdr:row>13</xdr:row>
          <xdr:rowOff>100744</xdr:rowOff>
        </xdr:to>
        <xdr:pic>
          <xdr:nvPicPr>
            <xdr:cNvPr id="61" name="Picture 60">
              <a:extLst>
                <a:ext uri="{FF2B5EF4-FFF2-40B4-BE49-F238E27FC236}">
                  <a16:creationId xmlns:a16="http://schemas.microsoft.com/office/drawing/2014/main" id="{E885EAD8-A10D-965F-E468-F24E6676AA27}"/>
                </a:ext>
              </a:extLst>
            </xdr:cNvPr>
            <xdr:cNvPicPr>
              <a:picLocks noChangeAspect="1" noChangeArrowheads="1"/>
              <a:extLst>
                <a:ext uri="{84589F7E-364E-4C9E-8A38-B11213B215E9}">
                  <a14:cameraTool cellRange="'KPI YOY'!$J$7" spid="_x0000_s7247"/>
                </a:ext>
              </a:extLst>
            </xdr:cNvPicPr>
          </xdr:nvPicPr>
          <xdr:blipFill>
            <a:blip xmlns:r="http://schemas.openxmlformats.org/officeDocument/2006/relationships" r:embed="rId7"/>
            <a:srcRect/>
            <a:stretch>
              <a:fillRect/>
            </a:stretch>
          </xdr:blipFill>
          <xdr:spPr bwMode="auto">
            <a:xfrm>
              <a:off x="4959865" y="2222501"/>
              <a:ext cx="703648" cy="22087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231690</xdr:colOff>
          <xdr:row>12</xdr:row>
          <xdr:rowOff>34324</xdr:rowOff>
        </xdr:from>
        <xdr:to>
          <xdr:col>14</xdr:col>
          <xdr:colOff>274594</xdr:colOff>
          <xdr:row>13</xdr:row>
          <xdr:rowOff>90477</xdr:rowOff>
        </xdr:to>
        <xdr:pic>
          <xdr:nvPicPr>
            <xdr:cNvPr id="68" name="Picture 67">
              <a:extLst>
                <a:ext uri="{FF2B5EF4-FFF2-40B4-BE49-F238E27FC236}">
                  <a16:creationId xmlns:a16="http://schemas.microsoft.com/office/drawing/2014/main" id="{34708D8E-7E2F-2CEE-B2C1-59A1BBE8EF78}"/>
                </a:ext>
              </a:extLst>
            </xdr:cNvPr>
            <xdr:cNvPicPr>
              <a:picLocks noChangeAspect="1" noChangeArrowheads="1"/>
              <a:extLst>
                <a:ext uri="{84589F7E-364E-4C9E-8A38-B11213B215E9}">
                  <a14:cameraTool cellRange="'KPI YOY'!$K$7" spid="_x0000_s7248"/>
                </a:ext>
              </a:extLst>
            </xdr:cNvPicPr>
          </xdr:nvPicPr>
          <xdr:blipFill>
            <a:blip xmlns:r="http://schemas.openxmlformats.org/officeDocument/2006/relationships" r:embed="rId8"/>
            <a:srcRect/>
            <a:stretch>
              <a:fillRect/>
            </a:stretch>
          </xdr:blipFill>
          <xdr:spPr bwMode="auto">
            <a:xfrm>
              <a:off x="8152028" y="2196756"/>
              <a:ext cx="652161" cy="2363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368987</xdr:colOff>
          <xdr:row>12</xdr:row>
          <xdr:rowOff>17163</xdr:rowOff>
        </xdr:from>
        <xdr:to>
          <xdr:col>19</xdr:col>
          <xdr:colOff>524282</xdr:colOff>
          <xdr:row>13</xdr:row>
          <xdr:rowOff>68649</xdr:rowOff>
        </xdr:to>
        <xdr:pic>
          <xdr:nvPicPr>
            <xdr:cNvPr id="70" name="Picture 69">
              <a:extLst>
                <a:ext uri="{FF2B5EF4-FFF2-40B4-BE49-F238E27FC236}">
                  <a16:creationId xmlns:a16="http://schemas.microsoft.com/office/drawing/2014/main" id="{8FCB6147-98A8-4878-82C8-D3271DD6D047}"/>
                </a:ext>
              </a:extLst>
            </xdr:cNvPr>
            <xdr:cNvPicPr>
              <a:picLocks noChangeAspect="1" noChangeArrowheads="1"/>
              <a:extLst>
                <a:ext uri="{84589F7E-364E-4C9E-8A38-B11213B215E9}">
                  <a14:cameraTool cellRange="'KPI YOY'!$L$7" spid="_x0000_s7249"/>
                </a:ext>
              </a:extLst>
            </xdr:cNvPicPr>
          </xdr:nvPicPr>
          <xdr:blipFill>
            <a:blip xmlns:r="http://schemas.openxmlformats.org/officeDocument/2006/relationships" r:embed="rId9"/>
            <a:srcRect/>
            <a:stretch>
              <a:fillRect/>
            </a:stretch>
          </xdr:blipFill>
          <xdr:spPr bwMode="auto">
            <a:xfrm>
              <a:off x="11335609" y="2179595"/>
              <a:ext cx="764551" cy="23168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574934</xdr:colOff>
          <xdr:row>12</xdr:row>
          <xdr:rowOff>42905</xdr:rowOff>
        </xdr:from>
        <xdr:to>
          <xdr:col>25</xdr:col>
          <xdr:colOff>120974</xdr:colOff>
          <xdr:row>13</xdr:row>
          <xdr:rowOff>94391</xdr:rowOff>
        </xdr:to>
        <xdr:pic>
          <xdr:nvPicPr>
            <xdr:cNvPr id="72" name="Picture 71">
              <a:extLst>
                <a:ext uri="{FF2B5EF4-FFF2-40B4-BE49-F238E27FC236}">
                  <a16:creationId xmlns:a16="http://schemas.microsoft.com/office/drawing/2014/main" id="{0A40A18E-5E5E-77C1-C467-967121D3475D}"/>
                </a:ext>
              </a:extLst>
            </xdr:cNvPr>
            <xdr:cNvPicPr>
              <a:picLocks noChangeAspect="1" noChangeArrowheads="1"/>
              <a:extLst>
                <a:ext uri="{84589F7E-364E-4C9E-8A38-B11213B215E9}">
                  <a14:cameraTool cellRange="'KPI YOY'!$M$7" spid="_x0000_s7250"/>
                </a:ext>
              </a:extLst>
            </xdr:cNvPicPr>
          </xdr:nvPicPr>
          <xdr:blipFill>
            <a:blip xmlns:r="http://schemas.openxmlformats.org/officeDocument/2006/relationships" r:embed="rId10"/>
            <a:srcRect/>
            <a:stretch>
              <a:fillRect/>
            </a:stretch>
          </xdr:blipFill>
          <xdr:spPr bwMode="auto">
            <a:xfrm>
              <a:off x="14587839" y="2205337"/>
              <a:ext cx="764554" cy="23168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326080</xdr:colOff>
      <xdr:row>15</xdr:row>
      <xdr:rowOff>51486</xdr:rowOff>
    </xdr:from>
    <xdr:to>
      <xdr:col>26</xdr:col>
      <xdr:colOff>240269</xdr:colOff>
      <xdr:row>27</xdr:row>
      <xdr:rowOff>137297</xdr:rowOff>
    </xdr:to>
    <xdr:sp macro="" textlink="">
      <xdr:nvSpPr>
        <xdr:cNvPr id="8" name="Rectangle: Rounded Corners 7">
          <a:extLst>
            <a:ext uri="{FF2B5EF4-FFF2-40B4-BE49-F238E27FC236}">
              <a16:creationId xmlns:a16="http://schemas.microsoft.com/office/drawing/2014/main" id="{5E5DB1A0-2A75-9336-E784-8C2723304EB3}"/>
            </a:ext>
          </a:extLst>
        </xdr:cNvPr>
        <xdr:cNvSpPr/>
      </xdr:nvSpPr>
      <xdr:spPr>
        <a:xfrm>
          <a:off x="11901958" y="2754527"/>
          <a:ext cx="4178987" cy="2248243"/>
        </a:xfrm>
        <a:prstGeom prst="roundRect">
          <a:avLst>
            <a:gd name="adj" fmla="val 12028"/>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18</xdr:col>
      <xdr:colOff>231688</xdr:colOff>
      <xdr:row>28</xdr:row>
      <xdr:rowOff>34324</xdr:rowOff>
    </xdr:from>
    <xdr:to>
      <xdr:col>26</xdr:col>
      <xdr:colOff>188783</xdr:colOff>
      <xdr:row>41</xdr:row>
      <xdr:rowOff>42906</xdr:rowOff>
    </xdr:to>
    <xdr:sp macro="" textlink="">
      <xdr:nvSpPr>
        <xdr:cNvPr id="11" name="Rectangle: Rounded Corners 10">
          <a:extLst>
            <a:ext uri="{FF2B5EF4-FFF2-40B4-BE49-F238E27FC236}">
              <a16:creationId xmlns:a16="http://schemas.microsoft.com/office/drawing/2014/main" id="{B7C9E758-9485-8760-1AF2-60D33C5E57B7}"/>
            </a:ext>
          </a:extLst>
        </xdr:cNvPr>
        <xdr:cNvSpPr/>
      </xdr:nvSpPr>
      <xdr:spPr>
        <a:xfrm>
          <a:off x="11198310" y="5080000"/>
          <a:ext cx="4831149" cy="2351217"/>
        </a:xfrm>
        <a:prstGeom prst="roundRect">
          <a:avLst>
            <a:gd name="adj" fmla="val 12028"/>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128715</xdr:colOff>
      <xdr:row>15</xdr:row>
      <xdr:rowOff>34324</xdr:rowOff>
    </xdr:from>
    <xdr:to>
      <xdr:col>25</xdr:col>
      <xdr:colOff>137297</xdr:colOff>
      <xdr:row>27</xdr:row>
      <xdr:rowOff>154460</xdr:rowOff>
    </xdr:to>
    <xdr:grpSp>
      <xdr:nvGrpSpPr>
        <xdr:cNvPr id="18" name="Group 17">
          <a:extLst>
            <a:ext uri="{FF2B5EF4-FFF2-40B4-BE49-F238E27FC236}">
              <a16:creationId xmlns:a16="http://schemas.microsoft.com/office/drawing/2014/main" id="{761A7456-FCE9-F026-9E45-33FB6D0931A9}"/>
            </a:ext>
          </a:extLst>
        </xdr:cNvPr>
        <xdr:cNvGrpSpPr/>
      </xdr:nvGrpSpPr>
      <xdr:grpSpPr>
        <a:xfrm>
          <a:off x="128715" y="2737365"/>
          <a:ext cx="15240001" cy="2282568"/>
          <a:chOff x="128715" y="2857500"/>
          <a:chExt cx="15240001" cy="2282568"/>
        </a:xfrm>
      </xdr:grpSpPr>
      <xdr:sp macro="" textlink="">
        <xdr:nvSpPr>
          <xdr:cNvPr id="6" name="Rectangle: Rounded Corners 5">
            <a:extLst>
              <a:ext uri="{FF2B5EF4-FFF2-40B4-BE49-F238E27FC236}">
                <a16:creationId xmlns:a16="http://schemas.microsoft.com/office/drawing/2014/main" id="{A673EBA7-09B3-4D91-97D9-B9D1B84CD87B}"/>
              </a:ext>
            </a:extLst>
          </xdr:cNvPr>
          <xdr:cNvSpPr/>
        </xdr:nvSpPr>
        <xdr:spPr>
          <a:xfrm>
            <a:off x="128715" y="2857500"/>
            <a:ext cx="5860880" cy="2256824"/>
          </a:xfrm>
          <a:prstGeom prst="roundRect">
            <a:avLst>
              <a:gd name="adj" fmla="val 12028"/>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DC49FE50-52F7-4EB6-A7E7-53C552D4FBD4}"/>
              </a:ext>
            </a:extLst>
          </xdr:cNvPr>
          <xdr:cNvSpPr/>
        </xdr:nvSpPr>
        <xdr:spPr>
          <a:xfrm>
            <a:off x="6152635" y="2866080"/>
            <a:ext cx="5603446" cy="2273988"/>
          </a:xfrm>
          <a:prstGeom prst="roundRect">
            <a:avLst>
              <a:gd name="adj" fmla="val 12028"/>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 name="Rectangle: Rounded Corners 11">
            <a:extLst>
              <a:ext uri="{FF2B5EF4-FFF2-40B4-BE49-F238E27FC236}">
                <a16:creationId xmlns:a16="http://schemas.microsoft.com/office/drawing/2014/main" id="{A7BFC061-022A-BF86-CE75-F965745AA244}"/>
              </a:ext>
            </a:extLst>
          </xdr:cNvPr>
          <xdr:cNvSpPr/>
        </xdr:nvSpPr>
        <xdr:spPr>
          <a:xfrm>
            <a:off x="317500" y="2900406"/>
            <a:ext cx="2754528" cy="300337"/>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SALES</a:t>
            </a:r>
            <a:r>
              <a:rPr lang="en-IN" sz="1200" kern="12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200"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 name="Rectangle: Rounded Corners 12">
            <a:extLst>
              <a:ext uri="{FF2B5EF4-FFF2-40B4-BE49-F238E27FC236}">
                <a16:creationId xmlns:a16="http://schemas.microsoft.com/office/drawing/2014/main" id="{9D8B2C3B-C764-1798-C8DE-EC32F7134D42}"/>
              </a:ext>
            </a:extLst>
          </xdr:cNvPr>
          <xdr:cNvSpPr/>
        </xdr:nvSpPr>
        <xdr:spPr>
          <a:xfrm>
            <a:off x="6358581" y="2917568"/>
            <a:ext cx="2402704" cy="317499"/>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14" name="Rectangle: Rounded Corners 13">
            <a:extLst>
              <a:ext uri="{FF2B5EF4-FFF2-40B4-BE49-F238E27FC236}">
                <a16:creationId xmlns:a16="http://schemas.microsoft.com/office/drawing/2014/main" id="{DF1937BD-20A8-320C-B594-78FAD701554B}"/>
              </a:ext>
            </a:extLst>
          </xdr:cNvPr>
          <xdr:cNvSpPr/>
        </xdr:nvSpPr>
        <xdr:spPr>
          <a:xfrm>
            <a:off x="12665675" y="2908987"/>
            <a:ext cx="2703041" cy="283176"/>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128715</xdr:colOff>
      <xdr:row>28</xdr:row>
      <xdr:rowOff>1</xdr:rowOff>
    </xdr:from>
    <xdr:to>
      <xdr:col>23</xdr:col>
      <xdr:colOff>446217</xdr:colOff>
      <xdr:row>41</xdr:row>
      <xdr:rowOff>51488</xdr:rowOff>
    </xdr:to>
    <xdr:grpSp>
      <xdr:nvGrpSpPr>
        <xdr:cNvPr id="19" name="Group 18">
          <a:extLst>
            <a:ext uri="{FF2B5EF4-FFF2-40B4-BE49-F238E27FC236}">
              <a16:creationId xmlns:a16="http://schemas.microsoft.com/office/drawing/2014/main" id="{49B9EE34-DCD6-EF50-F506-B1FA36B4BFC0}"/>
            </a:ext>
          </a:extLst>
        </xdr:cNvPr>
        <xdr:cNvGrpSpPr/>
      </xdr:nvGrpSpPr>
      <xdr:grpSpPr>
        <a:xfrm>
          <a:off x="128715" y="5045677"/>
          <a:ext cx="14330407" cy="2394122"/>
          <a:chOff x="128715" y="5174392"/>
          <a:chExt cx="14330407" cy="2402703"/>
        </a:xfrm>
      </xdr:grpSpPr>
      <xdr:sp macro="" textlink="">
        <xdr:nvSpPr>
          <xdr:cNvPr id="9" name="Rectangle: Rounded Corners 8">
            <a:extLst>
              <a:ext uri="{FF2B5EF4-FFF2-40B4-BE49-F238E27FC236}">
                <a16:creationId xmlns:a16="http://schemas.microsoft.com/office/drawing/2014/main" id="{297B198E-9C53-30E6-1A51-3B869931A7B1}"/>
              </a:ext>
            </a:extLst>
          </xdr:cNvPr>
          <xdr:cNvSpPr/>
        </xdr:nvSpPr>
        <xdr:spPr>
          <a:xfrm>
            <a:off x="128715" y="5174392"/>
            <a:ext cx="5860880" cy="2402703"/>
          </a:xfrm>
          <a:prstGeom prst="roundRect">
            <a:avLst>
              <a:gd name="adj" fmla="val 12028"/>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40087A4F-C6DB-AEB2-8193-B95C5C3060D9}"/>
              </a:ext>
            </a:extLst>
          </xdr:cNvPr>
          <xdr:cNvSpPr/>
        </xdr:nvSpPr>
        <xdr:spPr>
          <a:xfrm>
            <a:off x="6109728" y="5191554"/>
            <a:ext cx="4916961" cy="2368380"/>
          </a:xfrm>
          <a:prstGeom prst="roundRect">
            <a:avLst>
              <a:gd name="adj" fmla="val 12028"/>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5" name="Rectangle: Rounded Corners 14">
            <a:extLst>
              <a:ext uri="{FF2B5EF4-FFF2-40B4-BE49-F238E27FC236}">
                <a16:creationId xmlns:a16="http://schemas.microsoft.com/office/drawing/2014/main" id="{BE48BC7A-E65E-ABD1-C70F-D32BAB4F7DD3}"/>
              </a:ext>
            </a:extLst>
          </xdr:cNvPr>
          <xdr:cNvSpPr/>
        </xdr:nvSpPr>
        <xdr:spPr>
          <a:xfrm>
            <a:off x="360406" y="5225878"/>
            <a:ext cx="1999392" cy="301598"/>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16" name="Rectangle: Rounded Corners 15">
            <a:extLst>
              <a:ext uri="{FF2B5EF4-FFF2-40B4-BE49-F238E27FC236}">
                <a16:creationId xmlns:a16="http://schemas.microsoft.com/office/drawing/2014/main" id="{3FA46563-7DD1-CE66-D647-58D2AB5DEA0E}"/>
              </a:ext>
            </a:extLst>
          </xdr:cNvPr>
          <xdr:cNvSpPr/>
        </xdr:nvSpPr>
        <xdr:spPr>
          <a:xfrm>
            <a:off x="6289933" y="5251622"/>
            <a:ext cx="3235068" cy="301688"/>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TOP 5 SUBCATEGORIES</a:t>
            </a:r>
            <a:r>
              <a:rPr lang="en-IN" sz="1200" kern="1200" baseline="0">
                <a:latin typeface="LATO BLACK" panose="020F0502020204030203" pitchFamily="34" charset="0"/>
                <a:ea typeface="LATO BLACK" panose="020F0502020204030203" pitchFamily="34" charset="0"/>
                <a:cs typeface="LATO BLACK" panose="020F0502020204030203" pitchFamily="34" charset="0"/>
              </a:rPr>
              <a:t> BY SALES</a:t>
            </a:r>
            <a:endParaRPr lang="en-IN" sz="1200"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8BE8D9B8-62FC-6B79-50E1-893BFEF7AFDC}"/>
              </a:ext>
            </a:extLst>
          </xdr:cNvPr>
          <xdr:cNvSpPr/>
        </xdr:nvSpPr>
        <xdr:spPr>
          <a:xfrm>
            <a:off x="13532366" y="5217113"/>
            <a:ext cx="926756" cy="29314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t>FILTERS</a:t>
            </a:r>
            <a:endParaRPr lang="en-IN" sz="1200" b="1" kern="1200"/>
          </a:p>
        </xdr:txBody>
      </xdr:sp>
    </xdr:grpSp>
    <xdr:clientData/>
  </xdr:twoCellAnchor>
  <xdr:twoCellAnchor>
    <xdr:from>
      <xdr:col>0</xdr:col>
      <xdr:colOff>231690</xdr:colOff>
      <xdr:row>17</xdr:row>
      <xdr:rowOff>111555</xdr:rowOff>
    </xdr:from>
    <xdr:to>
      <xdr:col>9</xdr:col>
      <xdr:colOff>411893</xdr:colOff>
      <xdr:row>27</xdr:row>
      <xdr:rowOff>85812</xdr:rowOff>
    </xdr:to>
    <xdr:graphicFrame macro="">
      <xdr:nvGraphicFramePr>
        <xdr:cNvPr id="26" name="Chart 25">
          <a:extLst>
            <a:ext uri="{FF2B5EF4-FFF2-40B4-BE49-F238E27FC236}">
              <a16:creationId xmlns:a16="http://schemas.microsoft.com/office/drawing/2014/main" id="{7DCDD75C-98B9-4220-8239-E6C47361B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214527</xdr:colOff>
      <xdr:row>17</xdr:row>
      <xdr:rowOff>42906</xdr:rowOff>
    </xdr:from>
    <xdr:to>
      <xdr:col>19</xdr:col>
      <xdr:colOff>60068</xdr:colOff>
      <xdr:row>27</xdr:row>
      <xdr:rowOff>68649</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3E4E453E-6657-4F7F-A73F-B616EBDD22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310527" y="3173456"/>
              <a:ext cx="5331941" cy="18672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574933</xdr:colOff>
      <xdr:row>17</xdr:row>
      <xdr:rowOff>120135</xdr:rowOff>
    </xdr:from>
    <xdr:to>
      <xdr:col>26</xdr:col>
      <xdr:colOff>85810</xdr:colOff>
      <xdr:row>27</xdr:row>
      <xdr:rowOff>90187</xdr:rowOff>
    </xdr:to>
    <xdr:graphicFrame macro="">
      <xdr:nvGraphicFramePr>
        <xdr:cNvPr id="28" name="Chart 27">
          <a:extLst>
            <a:ext uri="{FF2B5EF4-FFF2-40B4-BE49-F238E27FC236}">
              <a16:creationId xmlns:a16="http://schemas.microsoft.com/office/drawing/2014/main" id="{7FD2C6EF-8FC3-4C86-B5D2-1B98ACAD6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51484</xdr:colOff>
      <xdr:row>29</xdr:row>
      <xdr:rowOff>145879</xdr:rowOff>
    </xdr:from>
    <xdr:to>
      <xdr:col>9</xdr:col>
      <xdr:colOff>51485</xdr:colOff>
      <xdr:row>41</xdr:row>
      <xdr:rowOff>22997</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773D6F51-28E7-46F8-AA6A-DF40E16370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0741" y="5371757"/>
              <a:ext cx="4874055" cy="2039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102974</xdr:colOff>
      <xdr:row>30</xdr:row>
      <xdr:rowOff>68650</xdr:rowOff>
    </xdr:from>
    <xdr:to>
      <xdr:col>17</xdr:col>
      <xdr:colOff>506285</xdr:colOff>
      <xdr:row>40</xdr:row>
      <xdr:rowOff>137297</xdr:rowOff>
    </xdr:to>
    <xdr:graphicFrame macro="">
      <xdr:nvGraphicFramePr>
        <xdr:cNvPr id="30" name="Chart 29">
          <a:extLst>
            <a:ext uri="{FF2B5EF4-FFF2-40B4-BE49-F238E27FC236}">
              <a16:creationId xmlns:a16="http://schemas.microsoft.com/office/drawing/2014/main" id="{2D62F76B-BC86-4C5D-BF04-50C713710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403310</xdr:colOff>
      <xdr:row>30</xdr:row>
      <xdr:rowOff>102975</xdr:rowOff>
    </xdr:from>
    <xdr:to>
      <xdr:col>21</xdr:col>
      <xdr:colOff>77229</xdr:colOff>
      <xdr:row>40</xdr:row>
      <xdr:rowOff>163041</xdr:rowOff>
    </xdr:to>
    <mc:AlternateContent xmlns:mc="http://schemas.openxmlformats.org/markup-compatibility/2006" xmlns:a14="http://schemas.microsoft.com/office/drawing/2010/main">
      <mc:Choice Requires="a14">
        <xdr:graphicFrame macro="">
          <xdr:nvGraphicFramePr>
            <xdr:cNvPr id="31" name="Year 1">
              <a:extLst>
                <a:ext uri="{FF2B5EF4-FFF2-40B4-BE49-F238E27FC236}">
                  <a16:creationId xmlns:a16="http://schemas.microsoft.com/office/drawing/2014/main" id="{307AFC18-460C-49D9-A76D-3AA4B8C2201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69932" y="5509056"/>
              <a:ext cx="1501689" cy="1862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145878</xdr:colOff>
      <xdr:row>30</xdr:row>
      <xdr:rowOff>90103</xdr:rowOff>
    </xdr:from>
    <xdr:to>
      <xdr:col>23</xdr:col>
      <xdr:colOff>420473</xdr:colOff>
      <xdr:row>40</xdr:row>
      <xdr:rowOff>154308</xdr:rowOff>
    </xdr:to>
    <mc:AlternateContent xmlns:mc="http://schemas.openxmlformats.org/markup-compatibility/2006" xmlns:a14="http://schemas.microsoft.com/office/drawing/2010/main">
      <mc:Choice Requires="a14">
        <xdr:graphicFrame macro="">
          <xdr:nvGraphicFramePr>
            <xdr:cNvPr id="32" name="Segment 1">
              <a:extLst>
                <a:ext uri="{FF2B5EF4-FFF2-40B4-BE49-F238E27FC236}">
                  <a16:creationId xmlns:a16="http://schemas.microsoft.com/office/drawing/2014/main" id="{4BA17740-CDE0-4326-A522-40D14781668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40270" y="5496184"/>
              <a:ext cx="1493108" cy="1866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489122</xdr:colOff>
      <xdr:row>30</xdr:row>
      <xdr:rowOff>68649</xdr:rowOff>
    </xdr:from>
    <xdr:to>
      <xdr:col>26</xdr:col>
      <xdr:colOff>85810</xdr:colOff>
      <xdr:row>40</xdr:row>
      <xdr:rowOff>128718</xdr:rowOff>
    </xdr:to>
    <mc:AlternateContent xmlns:mc="http://schemas.openxmlformats.org/markup-compatibility/2006" xmlns:a14="http://schemas.microsoft.com/office/drawing/2010/main">
      <mc:Choice Requires="a14">
        <xdr:graphicFrame macro="">
          <xdr:nvGraphicFramePr>
            <xdr:cNvPr id="36" name="Region 1">
              <a:extLst>
                <a:ext uri="{FF2B5EF4-FFF2-40B4-BE49-F238E27FC236}">
                  <a16:creationId xmlns:a16="http://schemas.microsoft.com/office/drawing/2014/main" id="{C8DFEFF5-7E18-4680-92F6-6796BE011B4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502027" y="5474730"/>
              <a:ext cx="1424459" cy="1862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123825</xdr:colOff>
      <xdr:row>0</xdr:row>
      <xdr:rowOff>101600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23825" y="1016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422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8279"/>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FARKANDE" refreshedDate="45614.469584606479" createdVersion="8" refreshedVersion="8" minRefreshableVersion="3" recordCount="9994" xr:uid="{6D7C9F56-3054-477A-A1E7-305F28209CE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95163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C9B365-0E5C-46C6-B92F-2A54876BC1E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35">
      <pivotArea collapsedLevelsAreSubtotals="1" fieldPosition="0">
        <references count="1">
          <reference field="22" count="1">
            <x v="1"/>
          </reference>
        </references>
      </pivotArea>
    </format>
    <format dxfId="34">
      <pivotArea collapsedLevelsAreSubtotals="1" fieldPosition="0">
        <references count="1">
          <reference field="22" count="1">
            <x v="2"/>
          </reference>
        </references>
      </pivotArea>
    </format>
    <format dxfId="33">
      <pivotArea collapsedLevelsAreSubtotals="1" fieldPosition="0">
        <references count="1">
          <reference field="22" count="1">
            <x v="3"/>
          </reference>
        </references>
      </pivotArea>
    </format>
    <format dxfId="32">
      <pivotArea collapsedLevelsAreSubtotals="1" fieldPosition="0">
        <references count="1">
          <reference field="22" count="1">
            <x v="4"/>
          </reference>
        </references>
      </pivotArea>
    </format>
    <format dxfId="31">
      <pivotArea collapsedLevelsAreSubtotals="1" fieldPosition="0">
        <references count="1">
          <reference field="22" count="1">
            <x v="5"/>
          </reference>
        </references>
      </pivotArea>
    </format>
    <format dxfId="30">
      <pivotArea collapsedLevelsAreSubtotals="1" fieldPosition="0">
        <references count="1">
          <reference field="22" count="1">
            <x v="6"/>
          </reference>
        </references>
      </pivotArea>
    </format>
    <format dxfId="29">
      <pivotArea collapsedLevelsAreSubtotals="1" fieldPosition="0">
        <references count="1">
          <reference field="22" count="1">
            <x v="7"/>
          </reference>
        </references>
      </pivotArea>
    </format>
    <format dxfId="28">
      <pivotArea collapsedLevelsAreSubtotals="1" fieldPosition="0">
        <references count="1">
          <reference field="22" count="1">
            <x v="8"/>
          </reference>
        </references>
      </pivotArea>
    </format>
    <format dxfId="27">
      <pivotArea collapsedLevelsAreSubtotals="1" fieldPosition="0">
        <references count="1">
          <reference field="22" count="1">
            <x v="9"/>
          </reference>
        </references>
      </pivotArea>
    </format>
    <format dxfId="26">
      <pivotArea collapsedLevelsAreSubtotals="1" fieldPosition="0">
        <references count="1">
          <reference field="22" count="1">
            <x v="10"/>
          </reference>
        </references>
      </pivotArea>
    </format>
    <format dxfId="25">
      <pivotArea collapsedLevelsAreSubtotals="1" fieldPosition="0">
        <references count="1">
          <reference field="22" count="1">
            <x v="11"/>
          </reference>
        </references>
      </pivotArea>
    </format>
    <format dxfId="24">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9C9AC0-41CA-4D5F-99FE-36C4C48F43D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A43A49-035C-46B0-9043-E49D7D2FE90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992778-FB2E-4BFF-B654-B51D16D0140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0">
    <i>
      <x v="1"/>
    </i>
    <i>
      <x v="3"/>
    </i>
    <i>
      <x v="4"/>
    </i>
    <i>
      <x v="10"/>
    </i>
    <i>
      <x v="26"/>
    </i>
    <i>
      <x v="29"/>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5676B9-54FE-48E3-9B82-B2C8583D236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3"/>
    </i>
    <i>
      <x v="13"/>
    </i>
    <i>
      <x v="16"/>
    </i>
    <i>
      <x v="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A138B6-95FC-4C06-977A-0A290C0DB8A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FFB4D4-46F3-42C1-891E-D9A89B1EEE6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8367F7-0069-4356-A432-4BFFB3CBB0E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E359B2-57C2-41F9-8AC9-558FB55967C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064133-7502-4392-A03B-4783DCD360D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A2E655-A63D-4943-8165-47CC66EF01C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7A4C91-A372-42B7-9401-5B05E547CB58}" sourceName="Year">
  <pivotTables>
    <pivotTable tabId="4" name="PivotTable2"/>
    <pivotTable tabId="3" name="PivotTable1"/>
    <pivotTable tabId="10" name="PivotTable10"/>
    <pivotTable tabId="10" name="PivotTable11"/>
    <pivotTable tabId="10" name="PivotTable12"/>
    <pivotTable tabId="10" name="PivotTable8"/>
    <pivotTable tabId="10" name="PivotTable9"/>
    <pivotTable tabId="6" name="PivotTable4"/>
    <pivotTable tabId="5" name="PivotTable3"/>
    <pivotTable tabId="7" name="PivotTable5"/>
  </pivotTables>
  <data>
    <tabular pivotCacheId="1095163052">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8D0C2D7-CDF0-4D7B-A251-B8B43BDBBDD6}" sourceName="Segment">
  <pivotTables>
    <pivotTable tabId="4" name="PivotTable2"/>
    <pivotTable tabId="3" name="PivotTable1"/>
    <pivotTable tabId="10" name="PivotTable10"/>
    <pivotTable tabId="10" name="PivotTable11"/>
    <pivotTable tabId="10" name="PivotTable12"/>
    <pivotTable tabId="10" name="PivotTable8"/>
    <pivotTable tabId="10" name="PivotTable9"/>
    <pivotTable tabId="11" name="PivotTable13"/>
    <pivotTable tabId="6" name="PivotTable4"/>
    <pivotTable tabId="5" name="PivotTable3"/>
    <pivotTable tabId="7" name="PivotTable5"/>
  </pivotTables>
  <data>
    <tabular pivotCacheId="1095163052">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990FF9-65D7-4239-AAF1-DE4BC120A985}" sourceName="Region">
  <pivotTables>
    <pivotTable tabId="4" name="PivotTable2"/>
    <pivotTable tabId="3" name="PivotTable1"/>
    <pivotTable tabId="10" name="PivotTable10"/>
    <pivotTable tabId="10" name="PivotTable11"/>
    <pivotTable tabId="10" name="PivotTable12"/>
    <pivotTable tabId="10" name="PivotTable8"/>
    <pivotTable tabId="10" name="PivotTable9"/>
    <pivotTable tabId="11" name="PivotTable13"/>
    <pivotTable tabId="6" name="PivotTable4"/>
    <pivotTable tabId="5" name="PivotTable3"/>
    <pivotTable tabId="7" name="PivotTable5"/>
  </pivotTables>
  <data>
    <tabular pivotCacheId="1095163052">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FE11CB8-F284-4C44-AE1E-F2C3288A3215}" cache="Slicer_Year" caption="Year" rowHeight="241300"/>
  <slicer name="Segment" xr10:uid="{FE0BF3AC-B004-4720-A370-E415799EA6C4}" cache="Slicer_Segment" caption="Segment" rowHeight="241300"/>
  <slicer name="Region" xr10:uid="{19C334EE-418E-465F-A37D-AF8575C9A57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074D0B4-D2B6-451D-81DE-E4DD9DA9F17B}" cache="Slicer_Year" caption="Year" style="AB" rowHeight="241300"/>
  <slicer name="Segment 1" xr10:uid="{B859E2BD-1943-478E-A935-0F8997F97D97}" cache="Slicer_Segment" caption="Segment" style="AB" rowHeight="241300"/>
  <slicer name="Region 1" xr10:uid="{F13CFFFA-6D44-4C95-A189-206CEFCC1AF7}"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913DC-D0D7-4340-9ACC-DF885BD20447}">
  <dimension ref="A3:C16"/>
  <sheetViews>
    <sheetView workbookViewId="0">
      <selection activeCell="C14" sqref="C14"/>
    </sheetView>
  </sheetViews>
  <sheetFormatPr defaultRowHeight="14.5" x14ac:dyDescent="0.35"/>
  <cols>
    <col min="1" max="1" width="12.36328125" bestFit="1" customWidth="1"/>
    <col min="2" max="2" width="11.81640625" bestFit="1" customWidth="1"/>
    <col min="3" max="3" width="11.6328125" bestFit="1" customWidth="1"/>
  </cols>
  <sheetData>
    <row r="3" spans="1:3" x14ac:dyDescent="0.35">
      <c r="A3" s="6" t="s">
        <v>10933</v>
      </c>
      <c r="B3" s="5" t="s">
        <v>10951</v>
      </c>
      <c r="C3" s="10" t="s">
        <v>10952</v>
      </c>
    </row>
    <row r="4" spans="1:3" x14ac:dyDescent="0.35">
      <c r="A4" s="8" t="s">
        <v>10939</v>
      </c>
      <c r="B4" s="11">
        <v>4195.7720000000008</v>
      </c>
      <c r="C4" s="12">
        <v>1295.4852000000005</v>
      </c>
    </row>
    <row r="5" spans="1:3" x14ac:dyDescent="0.35">
      <c r="A5" s="8" t="s">
        <v>10940</v>
      </c>
      <c r="B5" s="11">
        <v>2326.7060000000001</v>
      </c>
      <c r="C5" s="12">
        <v>634.98349999999994</v>
      </c>
    </row>
    <row r="6" spans="1:3" x14ac:dyDescent="0.35">
      <c r="A6" s="8" t="s">
        <v>10941</v>
      </c>
      <c r="B6" s="11">
        <v>21180.33</v>
      </c>
      <c r="C6" s="12">
        <v>7494.4955000000009</v>
      </c>
    </row>
    <row r="7" spans="1:3" x14ac:dyDescent="0.35">
      <c r="A7" s="8" t="s">
        <v>10942</v>
      </c>
      <c r="B7" s="11">
        <v>3115.3220000000006</v>
      </c>
      <c r="C7" s="12">
        <v>475.4511</v>
      </c>
    </row>
    <row r="8" spans="1:3" x14ac:dyDescent="0.35">
      <c r="A8" s="8" t="s">
        <v>10943</v>
      </c>
      <c r="B8" s="11">
        <v>6079.8889999999992</v>
      </c>
      <c r="C8" s="12">
        <v>1165.5850000000003</v>
      </c>
    </row>
    <row r="9" spans="1:3" x14ac:dyDescent="0.35">
      <c r="A9" s="8" t="s">
        <v>10944</v>
      </c>
      <c r="B9" s="11">
        <v>6975.5374999999985</v>
      </c>
      <c r="C9" s="12">
        <v>1274.0861999999997</v>
      </c>
    </row>
    <row r="10" spans="1:3" x14ac:dyDescent="0.35">
      <c r="A10" s="8" t="s">
        <v>10945</v>
      </c>
      <c r="B10" s="11">
        <v>6278.2409999999991</v>
      </c>
      <c r="C10" s="12">
        <v>764.29370000000006</v>
      </c>
    </row>
    <row r="11" spans="1:3" x14ac:dyDescent="0.35">
      <c r="A11" s="8" t="s">
        <v>10946</v>
      </c>
      <c r="B11" s="11">
        <v>8324.6720000000023</v>
      </c>
      <c r="C11" s="12">
        <v>1716.1910999999996</v>
      </c>
    </row>
    <row r="12" spans="1:3" x14ac:dyDescent="0.35">
      <c r="A12" s="8" t="s">
        <v>10947</v>
      </c>
      <c r="B12" s="11">
        <v>15111.489999999996</v>
      </c>
      <c r="C12" s="12">
        <v>3047.6590000000006</v>
      </c>
    </row>
    <row r="13" spans="1:3" x14ac:dyDescent="0.35">
      <c r="A13" s="8" t="s">
        <v>10948</v>
      </c>
      <c r="B13" s="11">
        <v>7013.451</v>
      </c>
      <c r="C13" s="12">
        <v>682.44049999999982</v>
      </c>
    </row>
    <row r="14" spans="1:3" x14ac:dyDescent="0.35">
      <c r="A14" s="8" t="s">
        <v>10949</v>
      </c>
      <c r="B14" s="11">
        <v>14295.271000000006</v>
      </c>
      <c r="C14" s="12">
        <v>1947.4235000000003</v>
      </c>
    </row>
    <row r="15" spans="1:3" x14ac:dyDescent="0.35">
      <c r="A15" s="8" t="s">
        <v>10950</v>
      </c>
      <c r="B15" s="11">
        <v>12589.989</v>
      </c>
      <c r="C15" s="12">
        <v>1189.9179999999997</v>
      </c>
    </row>
    <row r="16" spans="1:3" x14ac:dyDescent="0.35">
      <c r="A16" s="9" t="s">
        <v>10934</v>
      </c>
      <c r="B16" s="36">
        <v>107486.67050000001</v>
      </c>
      <c r="C16" s="37">
        <v>21688.012300000002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C52BA-DAFB-4BD5-8CA9-5DA681934F82}">
  <dimension ref="A3:E7"/>
  <sheetViews>
    <sheetView workbookViewId="0">
      <selection activeCell="P21" sqref="P21"/>
    </sheetView>
  </sheetViews>
  <sheetFormatPr defaultRowHeight="14.5" x14ac:dyDescent="0.35"/>
  <cols>
    <col min="1" max="1" width="13.1796875" bestFit="1" customWidth="1"/>
    <col min="2" max="2" width="11.6328125" bestFit="1" customWidth="1"/>
    <col min="4" max="4" width="13.1796875" bestFit="1" customWidth="1"/>
  </cols>
  <sheetData>
    <row r="3" spans="1:5" x14ac:dyDescent="0.35">
      <c r="A3" s="6" t="s">
        <v>10933</v>
      </c>
      <c r="B3" s="7" t="s">
        <v>10952</v>
      </c>
      <c r="D3" s="14" t="s">
        <v>15</v>
      </c>
      <c r="E3" s="14" t="s">
        <v>21</v>
      </c>
    </row>
    <row r="4" spans="1:5" x14ac:dyDescent="0.35">
      <c r="A4" s="8" t="s">
        <v>71</v>
      </c>
      <c r="B4" s="33">
        <v>11534.892899999999</v>
      </c>
      <c r="D4" t="str">
        <f>A4</f>
        <v>Technology</v>
      </c>
      <c r="E4" s="15">
        <f>GETPIVOTDATA("Profit",$A$3,"Category",A4)</f>
        <v>11534.892899999999</v>
      </c>
    </row>
    <row r="5" spans="1:5" x14ac:dyDescent="0.35">
      <c r="A5" s="13" t="s">
        <v>46</v>
      </c>
      <c r="B5" s="34">
        <v>9286.2015999999967</v>
      </c>
      <c r="D5" t="str">
        <f>A5</f>
        <v>Office Supplies</v>
      </c>
      <c r="E5" s="15">
        <f>GETPIVOTDATA("Profit",$A$3,"Category",A5)</f>
        <v>9286.2015999999967</v>
      </c>
    </row>
    <row r="6" spans="1:5" x14ac:dyDescent="0.35">
      <c r="A6" s="13" t="s">
        <v>32</v>
      </c>
      <c r="B6" s="34">
        <v>866.91779999999994</v>
      </c>
      <c r="D6" t="str">
        <f>A6</f>
        <v>Furniture</v>
      </c>
      <c r="E6" s="15">
        <f>GETPIVOTDATA("Profit",$A$3,"Category",A6)</f>
        <v>866.91779999999994</v>
      </c>
    </row>
    <row r="7" spans="1:5" x14ac:dyDescent="0.35">
      <c r="A7" s="9" t="s">
        <v>10934</v>
      </c>
      <c r="B7" s="35">
        <v>21688.012299999995</v>
      </c>
      <c r="D7" t="str">
        <f>A7</f>
        <v>Grand Total</v>
      </c>
      <c r="E7" s="15">
        <f>GETPIVOTDATA("Profit",$A$3)</f>
        <v>21688.012299999995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9B455-D635-4338-B0E8-35852E9D241E}">
  <dimension ref="A3:B7"/>
  <sheetViews>
    <sheetView workbookViewId="0">
      <selection activeCell="C11" sqref="C11"/>
    </sheetView>
  </sheetViews>
  <sheetFormatPr defaultRowHeight="14.5" x14ac:dyDescent="0.35"/>
  <cols>
    <col min="1" max="1" width="13.1796875" bestFit="1" customWidth="1"/>
    <col min="2" max="2" width="11.26953125" bestFit="1" customWidth="1"/>
  </cols>
  <sheetData>
    <row r="3" spans="1:2" x14ac:dyDescent="0.35">
      <c r="A3" s="6" t="s">
        <v>10933</v>
      </c>
      <c r="B3" s="7" t="s">
        <v>10951</v>
      </c>
    </row>
    <row r="4" spans="1:2" x14ac:dyDescent="0.35">
      <c r="A4" s="8" t="s">
        <v>32</v>
      </c>
      <c r="B4" s="16">
        <v>0.29680847263754428</v>
      </c>
    </row>
    <row r="5" spans="1:2" x14ac:dyDescent="0.35">
      <c r="A5" s="13" t="s">
        <v>46</v>
      </c>
      <c r="B5" s="17">
        <v>0.33078536933563307</v>
      </c>
    </row>
    <row r="6" spans="1:2" x14ac:dyDescent="0.35">
      <c r="A6" s="13" t="s">
        <v>71</v>
      </c>
      <c r="B6" s="17">
        <v>0.37240615802682264</v>
      </c>
    </row>
    <row r="7" spans="1:2" x14ac:dyDescent="0.35">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636A4-21BD-417F-A86A-819731263FDC}">
  <dimension ref="A3:E52"/>
  <sheetViews>
    <sheetView topLeftCell="A31" workbookViewId="0">
      <selection activeCell="O41" sqref="O41"/>
    </sheetView>
  </sheetViews>
  <sheetFormatPr defaultRowHeight="14.5" x14ac:dyDescent="0.35"/>
  <cols>
    <col min="1" max="1" width="12.36328125" bestFit="1" customWidth="1"/>
    <col min="2" max="2" width="11.81640625" bestFit="1" customWidth="1"/>
    <col min="4" max="4" width="17.36328125" bestFit="1" customWidth="1"/>
    <col min="5" max="5" width="12.453125" customWidth="1"/>
  </cols>
  <sheetData>
    <row r="3" spans="1:5" x14ac:dyDescent="0.35">
      <c r="A3" s="6" t="s">
        <v>10933</v>
      </c>
      <c r="B3" s="7" t="s">
        <v>10951</v>
      </c>
      <c r="D3" t="s">
        <v>11</v>
      </c>
      <c r="E3" t="s">
        <v>18</v>
      </c>
    </row>
    <row r="4" spans="1:5" x14ac:dyDescent="0.35">
      <c r="A4" s="8" t="s">
        <v>310</v>
      </c>
      <c r="B4" s="33">
        <v>3950.3290000000011</v>
      </c>
      <c r="D4" t="str">
        <f>A4</f>
        <v>Arizona</v>
      </c>
      <c r="E4" s="15">
        <f>GETPIVOTDATA("Sales",$A$3,"State",A4)</f>
        <v>3950.3290000000011</v>
      </c>
    </row>
    <row r="5" spans="1:5" x14ac:dyDescent="0.35">
      <c r="A5" s="13" t="s">
        <v>43</v>
      </c>
      <c r="B5" s="34">
        <v>58023.20749999999</v>
      </c>
      <c r="D5" t="str">
        <f t="shared" ref="D5:D52" si="0">A5</f>
        <v>California</v>
      </c>
      <c r="E5" s="15">
        <f t="shared" ref="E5:E52" si="1">GETPIVOTDATA("Sales",$A$3,"State",A5)</f>
        <v>58023.20749999999</v>
      </c>
    </row>
    <row r="6" spans="1:5" x14ac:dyDescent="0.35">
      <c r="A6" s="13" t="s">
        <v>457</v>
      </c>
      <c r="B6" s="34">
        <v>4763.0520000000006</v>
      </c>
      <c r="D6" t="str">
        <f t="shared" si="0"/>
        <v>Colorado</v>
      </c>
      <c r="E6" s="15">
        <f t="shared" si="1"/>
        <v>4763.0520000000006</v>
      </c>
    </row>
    <row r="7" spans="1:5" x14ac:dyDescent="0.35">
      <c r="A7" s="13" t="s">
        <v>6260</v>
      </c>
      <c r="B7" s="34">
        <v>904.49600000000009</v>
      </c>
      <c r="D7" t="str">
        <f t="shared" si="0"/>
        <v>Idaho</v>
      </c>
      <c r="E7" s="15">
        <f t="shared" si="1"/>
        <v>904.49600000000009</v>
      </c>
    </row>
    <row r="8" spans="1:5" x14ac:dyDescent="0.35">
      <c r="A8" s="13" t="s">
        <v>1392</v>
      </c>
      <c r="B8" s="34">
        <v>2865.9160000000002</v>
      </c>
      <c r="D8" t="str">
        <f t="shared" si="0"/>
        <v>Nevada</v>
      </c>
      <c r="E8" s="15">
        <f t="shared" si="1"/>
        <v>2865.9160000000002</v>
      </c>
    </row>
    <row r="9" spans="1:5" x14ac:dyDescent="0.35">
      <c r="A9" s="13" t="s">
        <v>668</v>
      </c>
      <c r="B9" s="34">
        <v>821.17000000000007</v>
      </c>
      <c r="D9" t="str">
        <f t="shared" si="0"/>
        <v>New Mexico</v>
      </c>
      <c r="E9" s="15">
        <f t="shared" si="1"/>
        <v>821.17000000000007</v>
      </c>
    </row>
    <row r="10" spans="1:5" x14ac:dyDescent="0.35">
      <c r="A10" s="13" t="s">
        <v>420</v>
      </c>
      <c r="B10" s="34">
        <v>1038.0260000000001</v>
      </c>
      <c r="D10" t="str">
        <f t="shared" si="0"/>
        <v>Oregon</v>
      </c>
      <c r="E10" s="15">
        <f t="shared" si="1"/>
        <v>1038.0260000000001</v>
      </c>
    </row>
    <row r="11" spans="1:5" x14ac:dyDescent="0.35">
      <c r="A11" s="13" t="s">
        <v>121</v>
      </c>
      <c r="B11" s="34">
        <v>666.85399999999993</v>
      </c>
      <c r="D11" t="str">
        <f t="shared" si="0"/>
        <v>Utah</v>
      </c>
      <c r="E11" s="15">
        <f t="shared" si="1"/>
        <v>666.85399999999993</v>
      </c>
    </row>
    <row r="12" spans="1:5" x14ac:dyDescent="0.35">
      <c r="A12" s="13" t="s">
        <v>96</v>
      </c>
      <c r="B12" s="34">
        <v>34453.619999999974</v>
      </c>
      <c r="D12" t="str">
        <f t="shared" si="0"/>
        <v>Washington</v>
      </c>
      <c r="E12" s="15">
        <f t="shared" si="1"/>
        <v>34453.619999999974</v>
      </c>
    </row>
    <row r="13" spans="1:5" x14ac:dyDescent="0.35">
      <c r="A13" s="9" t="s">
        <v>10934</v>
      </c>
      <c r="B13" s="35">
        <v>107486.67049999995</v>
      </c>
      <c r="D13" t="str">
        <f t="shared" si="0"/>
        <v>Grand Total</v>
      </c>
      <c r="E13" s="15" t="e">
        <f t="shared" si="1"/>
        <v>#REF!</v>
      </c>
    </row>
    <row r="14" spans="1:5" x14ac:dyDescent="0.35">
      <c r="D14">
        <f t="shared" si="0"/>
        <v>0</v>
      </c>
      <c r="E14" s="15" t="e">
        <f t="shared" si="1"/>
        <v>#REF!</v>
      </c>
    </row>
    <row r="15" spans="1:5" x14ac:dyDescent="0.35">
      <c r="D15">
        <f t="shared" si="0"/>
        <v>0</v>
      </c>
      <c r="E15" s="15" t="e">
        <f t="shared" si="1"/>
        <v>#REF!</v>
      </c>
    </row>
    <row r="16" spans="1:5" x14ac:dyDescent="0.35">
      <c r="D16">
        <f t="shared" si="0"/>
        <v>0</v>
      </c>
      <c r="E16" s="15" t="e">
        <f t="shared" si="1"/>
        <v>#REF!</v>
      </c>
    </row>
    <row r="17" spans="4:5" x14ac:dyDescent="0.35">
      <c r="D17">
        <f t="shared" si="0"/>
        <v>0</v>
      </c>
      <c r="E17" s="15" t="e">
        <f t="shared" si="1"/>
        <v>#REF!</v>
      </c>
    </row>
    <row r="18" spans="4:5" x14ac:dyDescent="0.35">
      <c r="D18">
        <f t="shared" si="0"/>
        <v>0</v>
      </c>
      <c r="E18" s="15" t="e">
        <f t="shared" si="1"/>
        <v>#REF!</v>
      </c>
    </row>
    <row r="19" spans="4:5" x14ac:dyDescent="0.35">
      <c r="D19">
        <f t="shared" si="0"/>
        <v>0</v>
      </c>
      <c r="E19" s="15" t="e">
        <f t="shared" si="1"/>
        <v>#REF!</v>
      </c>
    </row>
    <row r="20" spans="4:5" x14ac:dyDescent="0.35">
      <c r="D20">
        <f t="shared" si="0"/>
        <v>0</v>
      </c>
      <c r="E20" s="15" t="e">
        <f t="shared" si="1"/>
        <v>#REF!</v>
      </c>
    </row>
    <row r="21" spans="4:5" x14ac:dyDescent="0.35">
      <c r="D21">
        <f t="shared" si="0"/>
        <v>0</v>
      </c>
      <c r="E21" s="15" t="e">
        <f t="shared" si="1"/>
        <v>#REF!</v>
      </c>
    </row>
    <row r="22" spans="4:5" x14ac:dyDescent="0.35">
      <c r="D22">
        <f t="shared" si="0"/>
        <v>0</v>
      </c>
      <c r="E22" s="15" t="e">
        <f t="shared" si="1"/>
        <v>#REF!</v>
      </c>
    </row>
    <row r="23" spans="4:5" x14ac:dyDescent="0.35">
      <c r="D23">
        <f t="shared" si="0"/>
        <v>0</v>
      </c>
      <c r="E23" s="15" t="e">
        <f t="shared" si="1"/>
        <v>#REF!</v>
      </c>
    </row>
    <row r="24" spans="4:5" x14ac:dyDescent="0.35">
      <c r="D24">
        <f t="shared" si="0"/>
        <v>0</v>
      </c>
      <c r="E24" s="15" t="e">
        <f t="shared" si="1"/>
        <v>#REF!</v>
      </c>
    </row>
    <row r="25" spans="4:5" x14ac:dyDescent="0.35">
      <c r="D25">
        <f t="shared" si="0"/>
        <v>0</v>
      </c>
      <c r="E25" s="15" t="e">
        <f t="shared" si="1"/>
        <v>#REF!</v>
      </c>
    </row>
    <row r="26" spans="4:5" x14ac:dyDescent="0.35">
      <c r="D26">
        <f t="shared" si="0"/>
        <v>0</v>
      </c>
      <c r="E26" s="15" t="e">
        <f t="shared" si="1"/>
        <v>#REF!</v>
      </c>
    </row>
    <row r="27" spans="4:5" x14ac:dyDescent="0.35">
      <c r="D27">
        <f t="shared" si="0"/>
        <v>0</v>
      </c>
      <c r="E27" s="15" t="e">
        <f t="shared" si="1"/>
        <v>#REF!</v>
      </c>
    </row>
    <row r="28" spans="4:5" x14ac:dyDescent="0.35">
      <c r="D28">
        <f t="shared" si="0"/>
        <v>0</v>
      </c>
      <c r="E28" s="15" t="e">
        <f t="shared" si="1"/>
        <v>#REF!</v>
      </c>
    </row>
    <row r="29" spans="4:5" x14ac:dyDescent="0.35">
      <c r="D29">
        <f t="shared" si="0"/>
        <v>0</v>
      </c>
      <c r="E29" s="15" t="e">
        <f t="shared" si="1"/>
        <v>#REF!</v>
      </c>
    </row>
    <row r="30" spans="4:5" x14ac:dyDescent="0.35">
      <c r="D30">
        <f t="shared" si="0"/>
        <v>0</v>
      </c>
      <c r="E30" s="15" t="e">
        <f t="shared" si="1"/>
        <v>#REF!</v>
      </c>
    </row>
    <row r="31" spans="4:5" x14ac:dyDescent="0.35">
      <c r="D31">
        <f t="shared" si="0"/>
        <v>0</v>
      </c>
      <c r="E31" s="15" t="e">
        <f t="shared" si="1"/>
        <v>#REF!</v>
      </c>
    </row>
    <row r="32" spans="4:5" x14ac:dyDescent="0.35">
      <c r="D32">
        <f t="shared" si="0"/>
        <v>0</v>
      </c>
      <c r="E32" s="15" t="e">
        <f t="shared" si="1"/>
        <v>#REF!</v>
      </c>
    </row>
    <row r="33" spans="4:5" x14ac:dyDescent="0.35">
      <c r="D33">
        <f t="shared" si="0"/>
        <v>0</v>
      </c>
      <c r="E33" s="15" t="e">
        <f t="shared" si="1"/>
        <v>#REF!</v>
      </c>
    </row>
    <row r="34" spans="4:5" x14ac:dyDescent="0.35">
      <c r="D34">
        <f t="shared" si="0"/>
        <v>0</v>
      </c>
      <c r="E34" s="15" t="e">
        <f t="shared" si="1"/>
        <v>#REF!</v>
      </c>
    </row>
    <row r="35" spans="4:5" x14ac:dyDescent="0.35">
      <c r="D35">
        <f t="shared" si="0"/>
        <v>0</v>
      </c>
      <c r="E35" s="15" t="e">
        <f t="shared" si="1"/>
        <v>#REF!</v>
      </c>
    </row>
    <row r="36" spans="4:5" x14ac:dyDescent="0.35">
      <c r="D36">
        <f t="shared" si="0"/>
        <v>0</v>
      </c>
      <c r="E36" s="15" t="e">
        <f t="shared" si="1"/>
        <v>#REF!</v>
      </c>
    </row>
    <row r="37" spans="4:5" x14ac:dyDescent="0.35">
      <c r="D37">
        <f t="shared" si="0"/>
        <v>0</v>
      </c>
      <c r="E37" s="15" t="e">
        <f t="shared" si="1"/>
        <v>#REF!</v>
      </c>
    </row>
    <row r="38" spans="4:5" x14ac:dyDescent="0.35">
      <c r="D38">
        <f t="shared" si="0"/>
        <v>0</v>
      </c>
      <c r="E38" s="15" t="e">
        <f t="shared" si="1"/>
        <v>#REF!</v>
      </c>
    </row>
    <row r="39" spans="4:5" x14ac:dyDescent="0.35">
      <c r="D39">
        <f t="shared" si="0"/>
        <v>0</v>
      </c>
      <c r="E39" s="15" t="e">
        <f t="shared" si="1"/>
        <v>#REF!</v>
      </c>
    </row>
    <row r="40" spans="4:5" x14ac:dyDescent="0.35">
      <c r="D40">
        <f t="shared" si="0"/>
        <v>0</v>
      </c>
      <c r="E40" s="15" t="e">
        <f t="shared" si="1"/>
        <v>#REF!</v>
      </c>
    </row>
    <row r="41" spans="4:5" x14ac:dyDescent="0.35">
      <c r="D41">
        <f t="shared" si="0"/>
        <v>0</v>
      </c>
      <c r="E41" s="15" t="e">
        <f t="shared" si="1"/>
        <v>#REF!</v>
      </c>
    </row>
    <row r="42" spans="4:5" x14ac:dyDescent="0.35">
      <c r="D42">
        <f t="shared" si="0"/>
        <v>0</v>
      </c>
      <c r="E42" s="15" t="e">
        <f t="shared" si="1"/>
        <v>#REF!</v>
      </c>
    </row>
    <row r="43" spans="4:5" x14ac:dyDescent="0.35">
      <c r="D43">
        <f t="shared" si="0"/>
        <v>0</v>
      </c>
      <c r="E43" s="15" t="e">
        <f t="shared" si="1"/>
        <v>#REF!</v>
      </c>
    </row>
    <row r="44" spans="4:5" x14ac:dyDescent="0.35">
      <c r="D44">
        <f t="shared" si="0"/>
        <v>0</v>
      </c>
      <c r="E44" s="15" t="e">
        <f t="shared" si="1"/>
        <v>#REF!</v>
      </c>
    </row>
    <row r="45" spans="4:5" x14ac:dyDescent="0.35">
      <c r="D45">
        <f t="shared" si="0"/>
        <v>0</v>
      </c>
      <c r="E45" s="15" t="e">
        <f t="shared" si="1"/>
        <v>#REF!</v>
      </c>
    </row>
    <row r="46" spans="4:5" x14ac:dyDescent="0.35">
      <c r="D46">
        <f t="shared" si="0"/>
        <v>0</v>
      </c>
      <c r="E46" s="15" t="e">
        <f t="shared" si="1"/>
        <v>#REF!</v>
      </c>
    </row>
    <row r="47" spans="4:5" x14ac:dyDescent="0.35">
      <c r="D47">
        <f t="shared" si="0"/>
        <v>0</v>
      </c>
      <c r="E47" s="15" t="e">
        <f t="shared" si="1"/>
        <v>#REF!</v>
      </c>
    </row>
    <row r="48" spans="4:5" x14ac:dyDescent="0.35">
      <c r="D48">
        <f t="shared" si="0"/>
        <v>0</v>
      </c>
      <c r="E48" s="15" t="e">
        <f t="shared" si="1"/>
        <v>#REF!</v>
      </c>
    </row>
    <row r="49" spans="4:5" x14ac:dyDescent="0.35">
      <c r="D49">
        <f t="shared" si="0"/>
        <v>0</v>
      </c>
      <c r="E49" s="15" t="e">
        <f t="shared" si="1"/>
        <v>#REF!</v>
      </c>
    </row>
    <row r="50" spans="4:5" x14ac:dyDescent="0.35">
      <c r="D50">
        <f t="shared" si="0"/>
        <v>0</v>
      </c>
      <c r="E50" s="15" t="e">
        <f t="shared" si="1"/>
        <v>#REF!</v>
      </c>
    </row>
    <row r="51" spans="4:5" x14ac:dyDescent="0.35">
      <c r="D51">
        <f t="shared" si="0"/>
        <v>0</v>
      </c>
      <c r="E51" s="15" t="e">
        <f t="shared" si="1"/>
        <v>#REF!</v>
      </c>
    </row>
    <row r="52" spans="4:5" x14ac:dyDescent="0.35">
      <c r="D52">
        <f t="shared" si="0"/>
        <v>0</v>
      </c>
      <c r="E52" s="15"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E519C-F346-4939-8F9B-618186589B0E}">
  <dimension ref="A3:B9"/>
  <sheetViews>
    <sheetView workbookViewId="0">
      <selection activeCell="B6" sqref="B6"/>
    </sheetView>
  </sheetViews>
  <sheetFormatPr defaultRowHeight="14.5" x14ac:dyDescent="0.35"/>
  <cols>
    <col min="1" max="1" width="12.36328125" bestFit="1" customWidth="1"/>
    <col min="2" max="2" width="11.26953125" bestFit="1" customWidth="1"/>
  </cols>
  <sheetData>
    <row r="3" spans="1:2" x14ac:dyDescent="0.35">
      <c r="A3" s="6" t="s">
        <v>10933</v>
      </c>
      <c r="B3" s="7" t="s">
        <v>10951</v>
      </c>
    </row>
    <row r="4" spans="1:2" x14ac:dyDescent="0.35">
      <c r="A4" s="8" t="s">
        <v>161</v>
      </c>
      <c r="B4" s="33">
        <v>9909.612000000001</v>
      </c>
    </row>
    <row r="5" spans="1:2" x14ac:dyDescent="0.35">
      <c r="A5" s="13" t="s">
        <v>75</v>
      </c>
      <c r="B5" s="34">
        <v>11677.696000000007</v>
      </c>
    </row>
    <row r="6" spans="1:2" x14ac:dyDescent="0.35">
      <c r="A6" s="13" t="s">
        <v>72</v>
      </c>
      <c r="B6" s="34">
        <v>11864.240000000005</v>
      </c>
    </row>
    <row r="7" spans="1:2" x14ac:dyDescent="0.35">
      <c r="A7" s="13" t="s">
        <v>56</v>
      </c>
      <c r="B7" s="34">
        <v>11967.589999999998</v>
      </c>
    </row>
    <row r="8" spans="1:2" x14ac:dyDescent="0.35">
      <c r="A8" s="13" t="s">
        <v>1216</v>
      </c>
      <c r="B8" s="34">
        <v>16459.894</v>
      </c>
    </row>
    <row r="9" spans="1:2" x14ac:dyDescent="0.35">
      <c r="A9" s="9" t="s">
        <v>10934</v>
      </c>
      <c r="B9" s="35">
        <v>61879.032000000007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303F-C0C0-4E69-A959-3D5E7BD0CE49}">
  <dimension ref="A3:N17"/>
  <sheetViews>
    <sheetView topLeftCell="A9" workbookViewId="0">
      <selection activeCell="D23" sqref="D23"/>
    </sheetView>
  </sheetViews>
  <sheetFormatPr defaultRowHeight="14.5" x14ac:dyDescent="0.35"/>
  <cols>
    <col min="1" max="1" width="12.36328125" bestFit="1" customWidth="1"/>
    <col min="2" max="2" width="11.81640625" bestFit="1" customWidth="1"/>
    <col min="3" max="3" width="2.90625" customWidth="1"/>
    <col min="4" max="4" width="12.36328125" bestFit="1" customWidth="1"/>
    <col min="5" max="5" width="11.6328125" bestFit="1" customWidth="1"/>
    <col min="6" max="6" width="2.453125" customWidth="1"/>
    <col min="7" max="7" width="12.36328125" bestFit="1" customWidth="1"/>
    <col min="8" max="8" width="14.36328125" bestFit="1" customWidth="1"/>
    <col min="9" max="9" width="2.7265625" customWidth="1"/>
    <col min="10" max="10" width="12.36328125" bestFit="1" customWidth="1"/>
    <col min="11" max="11" width="15.7265625" bestFit="1" customWidth="1"/>
    <col min="12" max="12" width="3.453125" customWidth="1"/>
    <col min="13" max="13" width="12.36328125" bestFit="1" customWidth="1"/>
    <col min="14" max="14" width="18.1796875" bestFit="1" customWidth="1"/>
  </cols>
  <sheetData>
    <row r="3" spans="1:14" x14ac:dyDescent="0.35">
      <c r="A3" s="6" t="s">
        <v>10933</v>
      </c>
      <c r="B3" s="7" t="s">
        <v>10951</v>
      </c>
      <c r="D3" s="6" t="s">
        <v>10933</v>
      </c>
      <c r="E3" s="7" t="s">
        <v>10952</v>
      </c>
      <c r="G3" s="6" t="s">
        <v>10933</v>
      </c>
      <c r="H3" s="7" t="s">
        <v>10953</v>
      </c>
      <c r="J3" s="6" t="s">
        <v>10933</v>
      </c>
      <c r="K3" s="7" t="s">
        <v>10954</v>
      </c>
      <c r="M3" s="6" t="s">
        <v>10933</v>
      </c>
      <c r="N3" s="7" t="s">
        <v>10955</v>
      </c>
    </row>
    <row r="4" spans="1:14" x14ac:dyDescent="0.35">
      <c r="A4" s="8" t="s">
        <v>10939</v>
      </c>
      <c r="B4" s="33">
        <v>4195.7720000000008</v>
      </c>
      <c r="D4" s="8" t="s">
        <v>10939</v>
      </c>
      <c r="E4" s="33">
        <v>1295.4852000000005</v>
      </c>
      <c r="G4" s="8" t="s">
        <v>10939</v>
      </c>
      <c r="H4" s="33">
        <v>94</v>
      </c>
      <c r="J4" s="8" t="s">
        <v>10939</v>
      </c>
      <c r="K4" s="33">
        <v>19</v>
      </c>
      <c r="M4" s="8" t="s">
        <v>10939</v>
      </c>
      <c r="N4" s="33">
        <v>0.30875967521590791</v>
      </c>
    </row>
    <row r="5" spans="1:14" x14ac:dyDescent="0.35">
      <c r="A5" s="8" t="s">
        <v>10940</v>
      </c>
      <c r="B5" s="33">
        <v>2326.7060000000001</v>
      </c>
      <c r="D5" s="8" t="s">
        <v>10940</v>
      </c>
      <c r="E5" s="33">
        <v>634.98349999999994</v>
      </c>
      <c r="G5" s="8" t="s">
        <v>10940</v>
      </c>
      <c r="H5" s="33">
        <v>47</v>
      </c>
      <c r="J5" s="8" t="s">
        <v>10940</v>
      </c>
      <c r="K5" s="33">
        <v>13</v>
      </c>
      <c r="M5" s="8" t="s">
        <v>10940</v>
      </c>
      <c r="N5" s="33">
        <v>0.27291093073211653</v>
      </c>
    </row>
    <row r="6" spans="1:14" x14ac:dyDescent="0.35">
      <c r="A6" s="8" t="s">
        <v>10941</v>
      </c>
      <c r="B6" s="33">
        <v>21180.33</v>
      </c>
      <c r="D6" s="8" t="s">
        <v>10941</v>
      </c>
      <c r="E6" s="33">
        <v>7494.4955000000009</v>
      </c>
      <c r="G6" s="8" t="s">
        <v>10941</v>
      </c>
      <c r="H6" s="33">
        <v>115</v>
      </c>
      <c r="J6" s="8" t="s">
        <v>10941</v>
      </c>
      <c r="K6" s="33">
        <v>31</v>
      </c>
      <c r="M6" s="8" t="s">
        <v>10941</v>
      </c>
      <c r="N6" s="33">
        <v>0.35384224419543986</v>
      </c>
    </row>
    <row r="7" spans="1:14" x14ac:dyDescent="0.35">
      <c r="A7" s="8" t="s">
        <v>10942</v>
      </c>
      <c r="B7" s="33">
        <v>3115.3220000000006</v>
      </c>
      <c r="D7" s="8" t="s">
        <v>10942</v>
      </c>
      <c r="E7" s="33">
        <v>475.4511</v>
      </c>
      <c r="G7" s="8" t="s">
        <v>10942</v>
      </c>
      <c r="H7" s="33">
        <v>141</v>
      </c>
      <c r="J7" s="8" t="s">
        <v>10942</v>
      </c>
      <c r="K7" s="33">
        <v>32</v>
      </c>
      <c r="M7" s="8" t="s">
        <v>10942</v>
      </c>
      <c r="N7" s="33">
        <v>0.15261700074663226</v>
      </c>
    </row>
    <row r="8" spans="1:14" x14ac:dyDescent="0.35">
      <c r="A8" s="8" t="s">
        <v>10943</v>
      </c>
      <c r="B8" s="33">
        <v>6079.8889999999992</v>
      </c>
      <c r="D8" s="8" t="s">
        <v>10943</v>
      </c>
      <c r="E8" s="33">
        <v>1165.5850000000003</v>
      </c>
      <c r="G8" s="8" t="s">
        <v>10943</v>
      </c>
      <c r="H8" s="33">
        <v>159</v>
      </c>
      <c r="J8" s="8" t="s">
        <v>10943</v>
      </c>
      <c r="K8" s="33">
        <v>39</v>
      </c>
      <c r="M8" s="8" t="s">
        <v>10943</v>
      </c>
      <c r="N8" s="33">
        <v>0.19171155920774219</v>
      </c>
    </row>
    <row r="9" spans="1:14" x14ac:dyDescent="0.35">
      <c r="A9" s="8" t="s">
        <v>10944</v>
      </c>
      <c r="B9" s="33">
        <v>6975.5374999999985</v>
      </c>
      <c r="D9" s="8" t="s">
        <v>10944</v>
      </c>
      <c r="E9" s="33">
        <v>1274.0861999999997</v>
      </c>
      <c r="G9" s="8" t="s">
        <v>10944</v>
      </c>
      <c r="H9" s="33">
        <v>165</v>
      </c>
      <c r="J9" s="8" t="s">
        <v>10944</v>
      </c>
      <c r="K9" s="33">
        <v>40</v>
      </c>
      <c r="M9" s="8" t="s">
        <v>10944</v>
      </c>
      <c r="N9" s="33">
        <v>0.1826506129455974</v>
      </c>
    </row>
    <row r="10" spans="1:14" x14ac:dyDescent="0.35">
      <c r="A10" s="8" t="s">
        <v>10945</v>
      </c>
      <c r="B10" s="33">
        <v>6278.2409999999991</v>
      </c>
      <c r="D10" s="8" t="s">
        <v>10945</v>
      </c>
      <c r="E10" s="33">
        <v>764.29370000000006</v>
      </c>
      <c r="G10" s="8" t="s">
        <v>10945</v>
      </c>
      <c r="H10" s="33">
        <v>147</v>
      </c>
      <c r="J10" s="8" t="s">
        <v>10945</v>
      </c>
      <c r="K10" s="33">
        <v>40</v>
      </c>
      <c r="M10" s="8" t="s">
        <v>10945</v>
      </c>
      <c r="N10" s="33">
        <v>0.12173691643885606</v>
      </c>
    </row>
    <row r="11" spans="1:14" x14ac:dyDescent="0.35">
      <c r="A11" s="8" t="s">
        <v>10946</v>
      </c>
      <c r="B11" s="33">
        <v>8324.6720000000023</v>
      </c>
      <c r="D11" s="8" t="s">
        <v>10946</v>
      </c>
      <c r="E11" s="33">
        <v>1716.1910999999996</v>
      </c>
      <c r="G11" s="8" t="s">
        <v>10946</v>
      </c>
      <c r="H11" s="33">
        <v>179</v>
      </c>
      <c r="J11" s="8" t="s">
        <v>10946</v>
      </c>
      <c r="K11" s="33">
        <v>47</v>
      </c>
      <c r="M11" s="8" t="s">
        <v>10946</v>
      </c>
      <c r="N11" s="33">
        <v>0.20615720355108275</v>
      </c>
    </row>
    <row r="12" spans="1:14" x14ac:dyDescent="0.35">
      <c r="A12" s="8" t="s">
        <v>10947</v>
      </c>
      <c r="B12" s="33">
        <v>15111.489999999996</v>
      </c>
      <c r="D12" s="8" t="s">
        <v>10947</v>
      </c>
      <c r="E12" s="33">
        <v>3047.6590000000006</v>
      </c>
      <c r="G12" s="8" t="s">
        <v>10947</v>
      </c>
      <c r="H12" s="33">
        <v>319</v>
      </c>
      <c r="J12" s="8" t="s">
        <v>10947</v>
      </c>
      <c r="K12" s="33">
        <v>84</v>
      </c>
      <c r="M12" s="8" t="s">
        <v>10947</v>
      </c>
      <c r="N12" s="33">
        <v>0.20167825939070214</v>
      </c>
    </row>
    <row r="13" spans="1:14" x14ac:dyDescent="0.35">
      <c r="A13" s="8" t="s">
        <v>10948</v>
      </c>
      <c r="B13" s="33">
        <v>7013.451</v>
      </c>
      <c r="D13" s="8" t="s">
        <v>10948</v>
      </c>
      <c r="E13" s="33">
        <v>682.44049999999982</v>
      </c>
      <c r="G13" s="8" t="s">
        <v>10948</v>
      </c>
      <c r="H13" s="33">
        <v>180</v>
      </c>
      <c r="J13" s="8" t="s">
        <v>10948</v>
      </c>
      <c r="K13" s="33">
        <v>37</v>
      </c>
      <c r="M13" s="8" t="s">
        <v>10948</v>
      </c>
      <c r="N13" s="33">
        <v>9.7304522409866381E-2</v>
      </c>
    </row>
    <row r="14" spans="1:14" x14ac:dyDescent="0.35">
      <c r="A14" s="8" t="s">
        <v>10949</v>
      </c>
      <c r="B14" s="33">
        <v>14295.271000000006</v>
      </c>
      <c r="D14" s="8" t="s">
        <v>10949</v>
      </c>
      <c r="E14" s="33">
        <v>1947.4235000000003</v>
      </c>
      <c r="G14" s="8" t="s">
        <v>10949</v>
      </c>
      <c r="H14" s="33">
        <v>305</v>
      </c>
      <c r="J14" s="8" t="s">
        <v>10949</v>
      </c>
      <c r="K14" s="33">
        <v>75</v>
      </c>
      <c r="M14" s="8" t="s">
        <v>10949</v>
      </c>
      <c r="N14" s="33">
        <v>0.13622851221218538</v>
      </c>
    </row>
    <row r="15" spans="1:14" x14ac:dyDescent="0.35">
      <c r="A15" s="8" t="s">
        <v>10950</v>
      </c>
      <c r="B15" s="33">
        <v>12589.989</v>
      </c>
      <c r="D15" s="8" t="s">
        <v>10950</v>
      </c>
      <c r="E15" s="33">
        <v>1189.9179999999997</v>
      </c>
      <c r="G15" s="8" t="s">
        <v>10950</v>
      </c>
      <c r="H15" s="33">
        <v>291</v>
      </c>
      <c r="J15" s="8" t="s">
        <v>10950</v>
      </c>
      <c r="K15" s="33">
        <v>73</v>
      </c>
      <c r="M15" s="8" t="s">
        <v>10950</v>
      </c>
      <c r="N15" s="33">
        <v>9.4513029360073289E-2</v>
      </c>
    </row>
    <row r="16" spans="1:14" x14ac:dyDescent="0.35">
      <c r="A16" s="9" t="s">
        <v>10934</v>
      </c>
      <c r="B16" s="35">
        <v>107486.67050000001</v>
      </c>
      <c r="D16" s="9" t="s">
        <v>10934</v>
      </c>
      <c r="E16" s="35">
        <v>21688.012300000002</v>
      </c>
      <c r="G16" s="9" t="s">
        <v>10934</v>
      </c>
      <c r="H16" s="35">
        <v>2142</v>
      </c>
      <c r="J16" s="9" t="s">
        <v>10934</v>
      </c>
      <c r="K16" s="35">
        <v>530</v>
      </c>
      <c r="M16" s="9" t="s">
        <v>10934</v>
      </c>
      <c r="N16" s="35">
        <v>0.20177397066178532</v>
      </c>
    </row>
    <row r="17" spans="2:14" x14ac:dyDescent="0.35">
      <c r="B17" s="19">
        <f>GETPIVOTDATA("Sales",$A$3)</f>
        <v>107486.67050000001</v>
      </c>
      <c r="E17" s="20">
        <f>GETPIVOTDATA("Profit",$D$3)</f>
        <v>21688.012300000002</v>
      </c>
      <c r="H17" s="21">
        <f>GETPIVOTDATA("Quantity",$G$3)</f>
        <v>2142</v>
      </c>
      <c r="K17" s="21">
        <f>GETPIVOTDATA("Order ID",$J$3)</f>
        <v>530</v>
      </c>
      <c r="N17" s="22">
        <f>GETPIVOTDATA("Profit Margin",$M$3)</f>
        <v>0.20177397066178532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AC28A-9D54-48CC-A43E-6026B8CB68EB}">
  <dimension ref="A3:M7"/>
  <sheetViews>
    <sheetView workbookViewId="0">
      <selection activeCell="L13" sqref="L13"/>
    </sheetView>
  </sheetViews>
  <sheetFormatPr defaultRowHeight="14.5" x14ac:dyDescent="0.35"/>
  <cols>
    <col min="1" max="1" width="12.36328125" bestFit="1" customWidth="1"/>
    <col min="2" max="2" width="11.81640625" bestFit="1" customWidth="1"/>
    <col min="3" max="3" width="15.7265625" bestFit="1" customWidth="1"/>
    <col min="4" max="4" width="11.6328125" bestFit="1" customWidth="1"/>
    <col min="5" max="5" width="14.36328125" bestFit="1" customWidth="1"/>
    <col min="6" max="6" width="18.1796875" bestFit="1" customWidth="1"/>
    <col min="11" max="11" width="9.54296875" customWidth="1"/>
    <col min="13" max="13" width="9.08984375" customWidth="1"/>
  </cols>
  <sheetData>
    <row r="3" spans="1:13" x14ac:dyDescent="0.35">
      <c r="A3" s="6" t="s">
        <v>10933</v>
      </c>
      <c r="B3" s="5" t="s">
        <v>10951</v>
      </c>
      <c r="C3" s="23" t="s">
        <v>10954</v>
      </c>
      <c r="D3" s="23" t="s">
        <v>10952</v>
      </c>
      <c r="E3" s="23" t="s">
        <v>10953</v>
      </c>
      <c r="F3" s="10" t="s">
        <v>10955</v>
      </c>
    </row>
    <row r="4" spans="1:13" x14ac:dyDescent="0.35">
      <c r="A4" s="8" t="s">
        <v>10935</v>
      </c>
      <c r="B4" s="5">
        <v>89965.969499999963</v>
      </c>
      <c r="C4" s="23">
        <v>358</v>
      </c>
      <c r="D4" s="23">
        <v>11118.085899999995</v>
      </c>
      <c r="E4" s="23">
        <v>1371</v>
      </c>
      <c r="F4" s="10">
        <v>0.12358101581954273</v>
      </c>
    </row>
    <row r="5" spans="1:13" x14ac:dyDescent="0.35">
      <c r="A5" s="13" t="s">
        <v>10936</v>
      </c>
      <c r="B5" s="27">
        <v>82634.190999999992</v>
      </c>
      <c r="C5" s="28">
        <v>379</v>
      </c>
      <c r="D5" s="28">
        <v>10932.378199999988</v>
      </c>
      <c r="E5" s="28">
        <v>1437</v>
      </c>
      <c r="F5" s="29">
        <v>0.13229848405002223</v>
      </c>
    </row>
    <row r="6" spans="1:13" x14ac:dyDescent="0.35">
      <c r="A6" s="13" t="s">
        <v>10937</v>
      </c>
      <c r="B6" s="27">
        <v>82793.94200000001</v>
      </c>
      <c r="C6" s="28">
        <v>405</v>
      </c>
      <c r="D6" s="28">
        <v>13712.127599999983</v>
      </c>
      <c r="E6" s="28">
        <v>1527</v>
      </c>
      <c r="F6" s="29">
        <v>0.16561752307916419</v>
      </c>
    </row>
    <row r="7" spans="1:13" x14ac:dyDescent="0.35">
      <c r="A7" s="24" t="s">
        <v>10938</v>
      </c>
      <c r="B7" s="30">
        <v>107486.67049999996</v>
      </c>
      <c r="C7" s="31">
        <v>530</v>
      </c>
      <c r="D7" s="31">
        <v>21688.012300000013</v>
      </c>
      <c r="E7" s="31">
        <v>2142</v>
      </c>
      <c r="F7" s="32">
        <v>0.20177397066178565</v>
      </c>
      <c r="I7" s="25">
        <f>(GETPIVOTDATA("Sum of Sales",$A$3,"Years (Order Date)",2014)/GETPIVOTDATA("Sum of Sales",$A$3,"Years (Order Date)",2013))-1</f>
        <v>0.29824317943455281</v>
      </c>
      <c r="J7" s="25">
        <f>(GETPIVOTDATA("Count of Order ID",$A$3,"Years (Order Date)",2014)/GETPIVOTDATA("Count of Order ID",$A$3,"Years (Order Date)",2013))-1</f>
        <v>0.30864197530864201</v>
      </c>
      <c r="K7" s="25">
        <f>(GETPIVOTDATA("Sum of Profit",$A$3,"Years (Order Date)",2014)/GETPIVOTDATA("Sum of Profit",$A$3,"Years (Order Date)",2013))-1</f>
        <v>0.58166645852974996</v>
      </c>
      <c r="L7" s="25">
        <f>(GETPIVOTDATA("Sum of Quantity",$A$3,"Years (Order Date)",2014)/GETPIVOTDATA("Sum of Quantity",$A$3,"Years (Order Date)",2013))-1</f>
        <v>0.40275049115913553</v>
      </c>
      <c r="M7" s="25">
        <f>(GETPIVOTDATA("Sum of Profit Margin",$A$3,"Years (Order Date)",2014)/GETPIVOTDATA("Sum of Profit Margin",$A$3,"Years (Order Date)",2013))-1</f>
        <v>0.21831293519188111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A812A-A893-406D-820D-9FB4FF7726F5}">
  <dimension ref="U32"/>
  <sheetViews>
    <sheetView showGridLines="0" showRowColHeaders="0" tabSelected="1" zoomScale="74" workbookViewId="0">
      <selection activeCell="R43" sqref="R43"/>
    </sheetView>
  </sheetViews>
  <sheetFormatPr defaultRowHeight="14.5" x14ac:dyDescent="0.35"/>
  <sheetData>
    <row r="32" spans="21:21" x14ac:dyDescent="0.35">
      <c r="U32" s="26"/>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0" sqref="C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101"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vaishnavifarkande@gmail.com</cp:lastModifiedBy>
  <dcterms:created xsi:type="dcterms:W3CDTF">2015-06-05T18:17:20Z</dcterms:created>
  <dcterms:modified xsi:type="dcterms:W3CDTF">2024-12-07T05:49:33Z</dcterms:modified>
</cp:coreProperties>
</file>